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40" windowHeight="1257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F&amp;O)'!$S$1:$S$270</definedName>
  </definedNames>
  <calcPr calcId="125725"/>
</workbook>
</file>

<file path=xl/calcChain.xml><?xml version="1.0" encoding="utf-8"?>
<calcChain xmlns="http://schemas.openxmlformats.org/spreadsheetml/2006/main">
  <c r="L260" i="6"/>
  <c r="K260"/>
  <c r="L14"/>
  <c r="K14"/>
  <c r="L38"/>
  <c r="K38"/>
  <c r="L37"/>
  <c r="K37"/>
  <c r="M37" s="1"/>
  <c r="M14" l="1"/>
  <c r="M38"/>
  <c r="P22" l="1"/>
  <c r="P21"/>
  <c r="P20" l="1"/>
  <c r="P18" l="1"/>
  <c r="P19"/>
  <c r="P17" l="1"/>
  <c r="P16"/>
  <c r="K265" l="1"/>
  <c r="L265" s="1"/>
  <c r="P15" l="1"/>
  <c r="P13" l="1"/>
  <c r="P12" l="1"/>
  <c r="P11" l="1"/>
  <c r="P10" l="1"/>
  <c r="K257" l="1"/>
  <c r="L257" s="1"/>
  <c r="K251"/>
  <c r="L251" s="1"/>
  <c r="K259" l="1"/>
  <c r="L259" s="1"/>
  <c r="K247" l="1"/>
  <c r="L247" s="1"/>
  <c r="K248" l="1"/>
  <c r="L248" s="1"/>
  <c r="K241"/>
  <c r="L241" s="1"/>
  <c r="K258" l="1"/>
  <c r="L258" s="1"/>
  <c r="K252"/>
  <c r="L252" s="1"/>
  <c r="K254" l="1"/>
  <c r="L254" s="1"/>
  <c r="L6" i="2" l="1"/>
  <c r="K6" i="3"/>
  <c r="D7" i="5" l="1"/>
  <c r="M7" i="6"/>
  <c r="K249" l="1"/>
  <c r="L249" s="1"/>
  <c r="K246" l="1"/>
  <c r="L246" s="1"/>
  <c r="K250" l="1"/>
  <c r="L250" s="1"/>
  <c r="K245"/>
  <c r="L245" s="1"/>
  <c r="K244"/>
  <c r="L244" s="1"/>
  <c r="K242"/>
  <c r="L242" s="1"/>
  <c r="H240"/>
  <c r="K240" s="1"/>
  <c r="L240" s="1"/>
  <c r="K239"/>
  <c r="L239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F208"/>
  <c r="K208" s="1"/>
  <c r="L208" s="1"/>
  <c r="K207"/>
  <c r="L207" s="1"/>
  <c r="K206"/>
  <c r="L206" s="1"/>
  <c r="K205"/>
  <c r="L205" s="1"/>
  <c r="K204"/>
  <c r="L204" s="1"/>
  <c r="K203"/>
  <c r="L203" s="1"/>
  <c r="F202"/>
  <c r="K202" s="1"/>
  <c r="L202" s="1"/>
  <c r="F201"/>
  <c r="K201" s="1"/>
  <c r="L201" s="1"/>
  <c r="K200"/>
  <c r="L200" s="1"/>
  <c r="F199"/>
  <c r="K199" s="1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3"/>
  <c r="L183" s="1"/>
  <c r="K181"/>
  <c r="L181" s="1"/>
  <c r="K180"/>
  <c r="L180" s="1"/>
  <c r="F179"/>
  <c r="K179" s="1"/>
  <c r="L179" s="1"/>
  <c r="K178"/>
  <c r="L178" s="1"/>
  <c r="K175"/>
  <c r="L175" s="1"/>
  <c r="K174"/>
  <c r="L174" s="1"/>
  <c r="K173"/>
  <c r="L173" s="1"/>
  <c r="K170"/>
  <c r="L170" s="1"/>
  <c r="K169"/>
  <c r="L169" s="1"/>
  <c r="K168"/>
  <c r="L168" s="1"/>
  <c r="K167"/>
  <c r="L167" s="1"/>
  <c r="K166"/>
  <c r="L166" s="1"/>
  <c r="K165"/>
  <c r="L165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3"/>
  <c r="L153" s="1"/>
  <c r="K151"/>
  <c r="L151" s="1"/>
  <c r="K149"/>
  <c r="L149" s="1"/>
  <c r="K147"/>
  <c r="L147" s="1"/>
  <c r="K146"/>
  <c r="L146" s="1"/>
  <c r="K145"/>
  <c r="L145" s="1"/>
  <c r="K143"/>
  <c r="L143" s="1"/>
  <c r="K142"/>
  <c r="L142" s="1"/>
  <c r="K141"/>
  <c r="L141" s="1"/>
  <c r="K140"/>
  <c r="K139"/>
  <c r="L139" s="1"/>
  <c r="K138"/>
  <c r="L138" s="1"/>
  <c r="K136"/>
  <c r="L136" s="1"/>
  <c r="K135"/>
  <c r="L135" s="1"/>
  <c r="K134"/>
  <c r="L134" s="1"/>
  <c r="K133"/>
  <c r="L133" s="1"/>
  <c r="K132"/>
  <c r="L132" s="1"/>
  <c r="F131"/>
  <c r="K131" s="1"/>
  <c r="L131" s="1"/>
  <c r="H130"/>
  <c r="K130" s="1"/>
  <c r="L130" s="1"/>
  <c r="K127"/>
  <c r="L127" s="1"/>
  <c r="K126"/>
  <c r="L126" s="1"/>
  <c r="K125"/>
  <c r="L125" s="1"/>
  <c r="K124"/>
  <c r="L124" s="1"/>
  <c r="K123"/>
  <c r="L123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H96"/>
  <c r="K96" s="1"/>
  <c r="L96" s="1"/>
  <c r="F95"/>
  <c r="K95" s="1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K68"/>
  <c r="L68" s="1"/>
  <c r="K6" i="4"/>
</calcChain>
</file>

<file path=xl/sharedStrings.xml><?xml version="1.0" encoding="utf-8"?>
<sst xmlns="http://schemas.openxmlformats.org/spreadsheetml/2006/main" count="2898" uniqueCount="1092">
  <si>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</si>
  <si>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</si>
  <si>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</si>
  <si>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</si>
  <si>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</si>
  <si>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</si>
  <si>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</si>
  <si>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</si>
  <si>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</si>
  <si>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</si>
  <si>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</si>
  <si>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</si>
  <si>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</si>
  <si>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</si>
  <si>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</si>
  <si>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</si>
  <si>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</si>
  <si>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</si>
  <si>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</si>
  <si>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</si>
  <si>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</si>
  <si>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</si>
  <si>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</si>
  <si>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</si>
  <si>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</si>
  <si>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</si>
  <si>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</si>
  <si>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</si>
  <si>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</si>
  <si>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</si>
  <si>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</si>
  <si>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</si>
  <si>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</si>
  <si>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</si>
  <si>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</si>
  <si>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</si>
  <si>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</si>
  <si>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</si>
  <si>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</si>
  <si>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</si>
  <si>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</si>
  <si>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</si>
  <si>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</si>
  <si>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</si>
  <si>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</si>
  <si>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</si>
  <si>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</si>
  <si>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</si>
  <si>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</si>
  <si>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</si>
  <si>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</si>
  <si>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</si>
  <si>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</si>
  <si>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</si>
  <si>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</si>
  <si>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</si>
  <si>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</si>
  <si>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</si>
  <si>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</si>
  <si>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</si>
  <si>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</si>
  <si>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</si>
  <si>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</si>
  <si>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</si>
  <si>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</si>
  <si>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</si>
  <si>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</si>
  <si>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</si>
  <si>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</si>
  <si>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</si>
  <si>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</si>
  <si>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</si>
  <si>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</si>
  <si>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</si>
  <si>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</si>
  <si>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</si>
  <si>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</si>
  <si>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</si>
  <si>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</si>
  <si>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</si>
  <si>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</si>
  <si>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</si>
  <si>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</si>
  <si>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</si>
  <si>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</si>
  <si>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</si>
  <si>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</si>
  <si>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</si>
  <si>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</si>
  <si>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</si>
  <si>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</si>
  <si>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</si>
  <si>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</si>
  <si>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</si>
  <si>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</si>
  <si>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</si>
  <si>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</si>
  <si>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</si>
  <si>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</si>
  <si>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</si>
  <si>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</si>
  <si>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</si>
  <si>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</si>
  <si>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</si>
  <si>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</si>
  <si>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</si>
  <si>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</si>
  <si>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</si>
  <si>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</si>
  <si>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</si>
  <si>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</si>
  <si>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</si>
  <si>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</si>
  <si>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</si>
  <si>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</si>
  <si>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</si>
  <si>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</si>
  <si>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</si>
  <si>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</si>
  <si>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</si>
  <si>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</si>
  <si>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</si>
  <si>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</si>
  <si>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</si>
  <si>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</si>
  <si>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</si>
  <si>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</si>
  <si>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</si>
  <si>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</si>
  <si>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</si>
  <si>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</si>
  <si>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</si>
  <si>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</si>
  <si>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</si>
  <si>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</si>
  <si>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</si>
  <si>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</si>
  <si>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</si>
  <si>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</si>
  <si>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</si>
  <si>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</si>
  <si>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</si>
  <si>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</si>
  <si>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</si>
  <si>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</si>
  <si>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</si>
  <si>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</si>
  <si>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</si>
  <si>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</si>
  <si>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</si>
  <si>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</si>
  <si>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</si>
  <si>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</si>
  <si>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</si>
  <si>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</si>
  <si>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</si>
  <si>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</si>
  <si>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</si>
  <si>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</si>
  <si>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</si>
  <si>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</si>
  <si>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</si>
  <si>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</si>
  <si>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</si>
  <si>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</si>
  <si>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</si>
  <si>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</si>
  <si>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</si>
  <si>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</si>
  <si>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</si>
  <si>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</si>
  <si>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</si>
  <si>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</si>
  <si>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</si>
  <si>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</si>
  <si>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</si>
  <si>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</si>
  <si>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</si>
  <si>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</si>
  <si>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</si>
  <si>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</si>
  <si>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</si>
  <si>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</si>
  <si>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</si>
  <si>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</si>
  <si>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</si>
  <si>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</si>
  <si>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</si>
  <si>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</si>
  <si>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</si>
  <si>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</si>
  <si>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</si>
  <si>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</si>
  <si>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</si>
  <si>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</si>
  <si>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</si>
  <si>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</si>
  <si>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</si>
  <si>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</si>
  <si>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</si>
  <si>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</si>
  <si>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</si>
  <si>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</si>
  <si>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</si>
  <si>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</si>
  <si>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</si>
  <si>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</si>
  <si>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</si>
  <si>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</si>
  <si>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</si>
  <si>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</si>
  <si>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</si>
  <si>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</si>
  <si>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</si>
  <si>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</si>
  <si>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</si>
  <si>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</si>
  <si>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</si>
  <si>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</si>
  <si>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</si>
  <si>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</si>
  <si>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</si>
  <si>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</si>
  <si>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</si>
  <si>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</si>
  <si>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</si>
  <si>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</si>
  <si>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</si>
  <si>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</si>
  <si>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</si>
  <si>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</si>
  <si>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</si>
  <si>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</si>
  <si>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</si>
  <si>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</si>
  <si>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</si>
  <si>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</si>
  <si>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</si>
  <si>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</si>
  <si>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</si>
  <si>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</si>
  <si>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</si>
  <si>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</si>
  <si>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</si>
  <si>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</si>
  <si>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</si>
  <si>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</si>
  <si>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</si>
  <si>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</si>
  <si>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</si>
  <si>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</si>
  <si>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</si>
  <si>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</si>
  <si>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</si>
  <si>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</si>
  <si>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</si>
  <si>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</si>
  <si>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</si>
  <si>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</si>
  <si>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</si>
  <si>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</si>
  <si>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</si>
  <si>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</si>
  <si>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</si>
  <si>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</si>
  <si>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</si>
  <si>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</si>
  <si>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</si>
  <si>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</si>
  <si>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</si>
  <si>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</si>
  <si>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</si>
  <si>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</si>
  <si>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</si>
  <si>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</si>
  <si>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</si>
  <si>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</si>
  <si>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</si>
  <si>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</si>
  <si>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</si>
  <si>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</si>
  <si>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</si>
  <si>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</si>
  <si>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</si>
  <si>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</si>
  <si>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</si>
  <si>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</si>
  <si>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</si>
  <si>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</si>
  <si>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</si>
  <si>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</si>
  <si>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</si>
  <si>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</si>
  <si>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</si>
  <si>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</si>
  <si>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</si>
  <si>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</si>
  <si>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</si>
  <si>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</si>
  <si>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</si>
  <si>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</si>
  <si>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</si>
  <si>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</si>
  <si>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</si>
  <si>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</si>
  <si>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</si>
  <si>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</si>
  <si>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</si>
  <si>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</si>
  <si>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</si>
  <si>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</si>
  <si>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</si>
  <si>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</si>
  <si>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</si>
  <si>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</si>
  <si>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</si>
  <si>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</si>
  <si>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</si>
  <si>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</si>
  <si>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</si>
  <si>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</si>
  <si>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</si>
  <si>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</si>
  <si>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</si>
  <si>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</si>
  <si>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</si>
  <si>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</si>
  <si>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</si>
  <si>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</si>
  <si>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</si>
  <si>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</si>
  <si>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</si>
  <si>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</si>
  <si>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</si>
  <si>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</si>
  <si>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</si>
  <si>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</si>
  <si>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</si>
  <si>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</si>
  <si>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</si>
  <si>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</si>
  <si>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</si>
  <si>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</si>
  <si>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</si>
  <si>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</si>
  <si>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</si>
  <si>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</si>
  <si>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</si>
  <si>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</si>
  <si>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</si>
  <si>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</si>
  <si>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</si>
  <si>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</si>
  <si>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</si>
  <si>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</si>
  <si>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</si>
  <si>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</si>
  <si>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</si>
  <si>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</si>
  <si>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</si>
  <si>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</si>
  <si>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</si>
  <si>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</si>
  <si>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</si>
  <si>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</si>
  <si>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</si>
  <si>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</si>
  <si>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</si>
  <si>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</si>
  <si>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</si>
  <si>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</si>
  <si>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</si>
  <si>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</si>
  <si>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</si>
  <si>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</si>
  <si>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</si>
  <si>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</si>
  <si>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</si>
  <si>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</si>
  <si>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</si>
  <si>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</si>
  <si>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</si>
  <si>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</si>
  <si>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</si>
  <si>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</si>
  <si>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</si>
  <si>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</si>
  <si>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</si>
  <si>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</si>
  <si>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</si>
  <si>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</si>
  <si>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</si>
  <si>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</si>
  <si>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</si>
  <si>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</si>
  <si>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</si>
  <si>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</si>
  <si>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</si>
  <si>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</si>
  <si>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</si>
  <si>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</si>
  <si>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</si>
  <si>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</si>
  <si>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</si>
  <si>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</si>
  <si>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</si>
  <si>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</si>
  <si>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</si>
  <si>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</si>
  <si>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</si>
  <si>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</si>
  <si>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</si>
  <si>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</si>
  <si>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</si>
  <si>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</si>
  <si>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</si>
  <si>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</si>
  <si>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</si>
  <si>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</si>
  <si>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</si>
  <si>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</si>
  <si>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</si>
  <si>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</si>
  <si>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</si>
  <si>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</si>
  <si>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</si>
  <si>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</si>
  <si>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</si>
  <si>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</si>
  <si>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</si>
  <si>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</si>
  <si>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</si>
  <si>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</si>
  <si>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</si>
  <si>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</si>
  <si>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</si>
  <si>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</si>
  <si>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</si>
  <si>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</si>
  <si>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</si>
  <si>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</si>
  <si>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</si>
  <si>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</si>
  <si>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</si>
  <si>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</si>
  <si>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</si>
  <si>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</si>
  <si>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</si>
  <si>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</si>
  <si>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</si>
  <si>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</si>
  <si>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</si>
  <si>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</si>
  <si>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</si>
  <si>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</si>
  <si>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</si>
  <si>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</si>
  <si>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</si>
  <si>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</si>
  <si>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</si>
  <si>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</si>
  <si>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</si>
  <si>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</si>
  <si>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</si>
  <si>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</si>
  <si>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</si>
  <si>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</si>
  <si>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</si>
  <si>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</si>
  <si>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</si>
  <si>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</si>
  <si>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</si>
  <si>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</si>
  <si>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</si>
  <si>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</si>
  <si>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</si>
  <si>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</si>
  <si>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</si>
  <si>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</si>
  <si>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</si>
  <si>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</si>
  <si>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</si>
  <si>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</si>
  <si>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</si>
  <si>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</si>
  <si>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</si>
  <si>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</si>
  <si>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</si>
  <si>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</si>
  <si>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</si>
  <si>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</si>
  <si>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</si>
  <si>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</si>
  <si>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</si>
  <si>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</si>
  <si>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</si>
  <si>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</si>
  <si>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</si>
  <si>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</si>
  <si>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</si>
  <si>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</si>
  <si>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</si>
  <si>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</si>
  <si>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</si>
  <si>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</si>
  <si>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</si>
  <si>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</si>
  <si>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</si>
  <si>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</si>
  <si>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</si>
  <si>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</si>
  <si>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</si>
  <si>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</si>
  <si>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</si>
  <si>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</si>
  <si>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</si>
  <si>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</si>
  <si>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</si>
  <si>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</si>
  <si>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</si>
  <si>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</si>
  <si>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</si>
  <si>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</si>
  <si>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</si>
  <si>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</si>
  <si>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</si>
  <si>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</si>
  <si>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</si>
  <si>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</si>
  <si>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</si>
  <si>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</si>
  <si>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</si>
  <si>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</si>
  <si>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</si>
  <si>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</si>
  <si>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</si>
  <si>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</si>
  <si>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</si>
  <si>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</si>
  <si>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</si>
  <si>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</si>
  <si>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</si>
  <si>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</si>
  <si>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</si>
  <si>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</si>
  <si>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</si>
  <si>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</si>
  <si>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</si>
  <si>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</si>
  <si>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</si>
  <si>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</si>
  <si>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</si>
  <si>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</si>
  <si>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</si>
  <si>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</si>
  <si>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</si>
  <si>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</si>
  <si>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</si>
  <si>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</si>
  <si>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</si>
  <si>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</si>
  <si>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</si>
  <si>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</si>
  <si>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</si>
  <si>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</si>
  <si>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</si>
  <si>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</si>
  <si>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</si>
  <si>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</si>
  <si>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</si>
  <si>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</si>
  <si>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</si>
  <si>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</si>
  <si>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</si>
  <si>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</si>
  <si>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</si>
  <si>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</si>
  <si>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</si>
  <si>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</si>
  <si>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</si>
  <si>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</si>
  <si>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</si>
  <si>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</si>
  <si>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</si>
  <si>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</si>
  <si>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</si>
  <si>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</si>
  <si>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</si>
  <si>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</si>
  <si>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</si>
  <si>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</si>
  <si>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</si>
  <si>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</si>
  <si>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</si>
  <si>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</si>
  <si>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</si>
  <si>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</si>
  <si>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</si>
  <si>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</si>
  <si>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</si>
  <si>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</si>
  <si>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</si>
  <si>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</si>
  <si>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</si>
  <si>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</si>
  <si>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</si>
  <si>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</si>
  <si>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</si>
  <si>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</si>
  <si>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</si>
  <si>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</si>
  <si>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</si>
  <si>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</si>
  <si>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</si>
  <si>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</si>
  <si>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</si>
  <si>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</si>
  <si>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</si>
  <si>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</si>
  <si>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</si>
  <si>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</si>
  <si>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</si>
  <si>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</si>
  <si>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</si>
  <si>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</si>
  <si>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</si>
  <si>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</si>
  <si>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</si>
  <si>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</si>
  <si>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</si>
  <si>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</si>
  <si>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</si>
  <si>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</si>
  <si>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</si>
  <si>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</si>
  <si>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</si>
  <si>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</si>
  <si>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</si>
  <si>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</si>
  <si>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</si>
  <si>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</si>
  <si>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</si>
  <si>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</si>
  <si>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</si>
  <si>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</si>
  <si>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</si>
  <si>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</si>
  <si>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</si>
  <si>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</si>
  <si>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</si>
  <si>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</si>
  <si>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</si>
  <si>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</si>
  <si>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</si>
  <si>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</si>
  <si>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</si>
  <si>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</si>
  <si>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</si>
  <si>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</si>
  <si>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</si>
  <si>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</si>
  <si>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</si>
  <si>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</si>
  <si>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</si>
  <si>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</si>
  <si>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</si>
  <si>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</si>
  <si>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</si>
  <si>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</si>
  <si>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</si>
  <si>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</si>
  <si>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</si>
  <si>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</si>
  <si>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</si>
  <si>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</si>
  <si>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</si>
  <si>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</si>
  <si>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</si>
  <si>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</si>
  <si>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</si>
  <si>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</si>
  <si>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</si>
  <si>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</si>
  <si>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</si>
  <si>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</si>
  <si>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</si>
  <si>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</si>
  <si>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</si>
  <si>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</si>
  <si>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</si>
  <si>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</si>
  <si>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</si>
  <si>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</si>
  <si>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</si>
  <si>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</si>
  <si>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</si>
  <si>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</si>
  <si>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</si>
  <si>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</si>
  <si>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</si>
  <si>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</si>
  <si>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</si>
  <si>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</si>
  <si>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</si>
  <si>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</si>
  <si>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</si>
  <si>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</si>
  <si>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</si>
  <si>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</si>
  <si>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</si>
  <si>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</si>
  <si>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</si>
  <si>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</si>
  <si>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</si>
  <si>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</si>
  <si>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</si>
  <si>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</si>
  <si>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</si>
  <si>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</si>
  <si>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</si>
  <si>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</si>
  <si>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</si>
  <si>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</si>
  <si>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</si>
  <si>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</si>
  <si>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</si>
  <si>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</si>
  <si>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</si>
  <si>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</si>
  <si>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</si>
  <si>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</si>
  <si>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</si>
  <si>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</si>
  <si>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</si>
  <si>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</si>
  <si>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</si>
  <si>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</si>
  <si>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</si>
  <si>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</si>
  <si>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</si>
  <si>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</si>
  <si>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</si>
  <si>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</si>
  <si>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</si>
  <si>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</si>
  <si>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</si>
  <si>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</si>
  <si>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</si>
  <si>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</si>
  <si>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</si>
  <si>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</si>
  <si>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</si>
  <si>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</si>
  <si>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</si>
  <si>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</si>
  <si>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</si>
  <si>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</si>
  <si>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</si>
  <si>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</si>
  <si>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</si>
  <si>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</si>
  <si>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</si>
  <si>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</si>
  <si>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</si>
  <si>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</si>
  <si>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</si>
  <si>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</si>
  <si>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</si>
  <si>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</si>
  <si>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</si>
  <si>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</si>
  <si>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</si>
  <si>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</si>
  <si>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</si>
  <si>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</si>
  <si>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</si>
  <si>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</si>
  <si>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</si>
  <si>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</si>
  <si>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</si>
  <si>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</si>
  <si>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</si>
  <si>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</si>
  <si>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</si>
  <si>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</si>
  <si>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</si>
  <si>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</si>
  <si>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</si>
  <si>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</si>
  <si>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</si>
  <si>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</si>
  <si>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</si>
  <si>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</si>
  <si>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</si>
  <si>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</si>
  <si>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</si>
  <si>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</si>
  <si>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</si>
  <si>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</si>
  <si>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</si>
  <si>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</si>
  <si>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</si>
  <si>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</si>
  <si>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</si>
  <si>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</si>
  <si>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</si>
  <si>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</si>
  <si>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</si>
  <si>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</si>
  <si>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</si>
  <si>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</si>
  <si>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</si>
  <si>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</si>
  <si>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</si>
  <si>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</si>
  <si>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</si>
  <si>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</si>
  <si>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</si>
  <si>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</si>
  <si>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</si>
  <si>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</si>
  <si>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</si>
  <si>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</si>
  <si>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</si>
  <si>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</si>
  <si>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</si>
  <si>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</si>
  <si>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</si>
  <si>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</si>
  <si>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</si>
  <si>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</si>
  <si>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</si>
  <si>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</si>
  <si>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</si>
  <si>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</si>
  <si>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</si>
  <si>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</si>
  <si>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</si>
  <si>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</si>
  <si>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</si>
  <si>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</si>
  <si>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</si>
  <si>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</si>
  <si>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</si>
  <si>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</si>
  <si>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</si>
  <si>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</si>
  <si>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</si>
  <si>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</si>
  <si>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</si>
  <si>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</si>
  <si>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</si>
  <si>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</si>
  <si>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</si>
  <si>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</si>
  <si>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</si>
  <si>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</si>
  <si>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</si>
  <si>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</si>
  <si>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</si>
  <si>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</si>
  <si>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</si>
  <si>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</si>
  <si>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</si>
  <si>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</si>
  <si>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</si>
  <si>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</si>
  <si>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</si>
  <si>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</si>
  <si>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5700-6000</t>
  </si>
  <si>
    <t>EPIGRAL</t>
  </si>
  <si>
    <t>370-375</t>
  </si>
  <si>
    <t>2285-2385</t>
  </si>
  <si>
    <t>2550-2700</t>
  </si>
  <si>
    <t>285-305</t>
  </si>
  <si>
    <t>330-350</t>
  </si>
  <si>
    <t>990-995</t>
  </si>
  <si>
    <t>3800-4000</t>
  </si>
  <si>
    <t>5400-5450</t>
  </si>
  <si>
    <t>CAPLIPOINT</t>
  </si>
  <si>
    <t>1085-1095</t>
  </si>
  <si>
    <t>Second Buying Date</t>
  </si>
  <si>
    <t>903-929</t>
  </si>
  <si>
    <t>990-1050</t>
  </si>
  <si>
    <t>ARE&amp;M</t>
  </si>
  <si>
    <t>R</t>
  </si>
  <si>
    <t>MULTIPLIER SHARE &amp; STOCK ADVISORS PRIVATE LIMITED</t>
  </si>
  <si>
    <t>ADORWELD</t>
  </si>
  <si>
    <t>204-214</t>
  </si>
  <si>
    <t>Profit of Rs.15.5/-</t>
  </si>
  <si>
    <t>119-125</t>
  </si>
  <si>
    <t>Accu &lt;&gt;</t>
  </si>
  <si>
    <t>3441-3541</t>
  </si>
  <si>
    <t>LIBAS</t>
  </si>
  <si>
    <t>Libas Consu Products Ltd</t>
  </si>
  <si>
    <t>JAI VINAYAK SECURITIES</t>
  </si>
  <si>
    <t>QE SECURITIES LLP</t>
  </si>
  <si>
    <t>HRTI PRIVATE LIMITED</t>
  </si>
  <si>
    <t>KARVA AUTOMART LIMITED</t>
  </si>
  <si>
    <t>169-174</t>
  </si>
  <si>
    <t>185-195</t>
  </si>
  <si>
    <t>450-470</t>
  </si>
  <si>
    <t>402.5-422.5</t>
  </si>
  <si>
    <t>35.9-37</t>
  </si>
  <si>
    <t>40-42</t>
  </si>
  <si>
    <t>159-164</t>
  </si>
  <si>
    <t>174-185</t>
  </si>
  <si>
    <t>AHLUCONT</t>
  </si>
  <si>
    <t>800-815</t>
  </si>
  <si>
    <t>SEACOAST</t>
  </si>
  <si>
    <t xml:space="preserve">CAMS </t>
  </si>
  <si>
    <t>2665-2765</t>
  </si>
  <si>
    <t>3100-3300</t>
  </si>
  <si>
    <t>2705-2805</t>
  </si>
  <si>
    <t>3100-3200</t>
  </si>
  <si>
    <t>1500-1520</t>
  </si>
  <si>
    <t>HAZOOR</t>
  </si>
  <si>
    <t>STARLENT</t>
  </si>
  <si>
    <t>DHIRAJBHAI VAGHJIBHAI KORADIYA</t>
  </si>
  <si>
    <t>BRONZE SECURITIES PVT LTD</t>
  </si>
  <si>
    <t>106.40-111.40</t>
  </si>
  <si>
    <t>Accu&lt;&gt;</t>
  </si>
  <si>
    <t>5195-5395</t>
  </si>
  <si>
    <t>DHYAANI</t>
  </si>
  <si>
    <t>ORTINLAB</t>
  </si>
  <si>
    <t>Ortin Laboratories Ltd</t>
  </si>
  <si>
    <t>MANSI SHARE AND STOCK ADVISORS PVT LTD</t>
  </si>
  <si>
    <t>UPL DEC FUT</t>
  </si>
  <si>
    <t>573.5-574.5</t>
  </si>
  <si>
    <t>582-590</t>
  </si>
  <si>
    <t>ADANIPORTS DEC FUT</t>
  </si>
  <si>
    <t>839-840</t>
  </si>
  <si>
    <t>852-865</t>
  </si>
  <si>
    <t>SETU SECURITIES PVT. LTD.</t>
  </si>
  <si>
    <t>POWERGRID DEC FUT</t>
  </si>
  <si>
    <t>213-216</t>
  </si>
  <si>
    <t>798-828</t>
  </si>
  <si>
    <t>870-900</t>
  </si>
  <si>
    <t>NIFTY DEC FUT</t>
  </si>
  <si>
    <t>20400-20500</t>
  </si>
  <si>
    <t>ESSENTIA</t>
  </si>
  <si>
    <t>HIMFIBP</t>
  </si>
  <si>
    <t>JTAPARIA</t>
  </si>
  <si>
    <t>NATURAL</t>
  </si>
  <si>
    <t>HEMA JAYPRAKASH BHAVSAR</t>
  </si>
  <si>
    <t>VIVAA</t>
  </si>
  <si>
    <t>SHRENI SHARES PRIVATE LIMITED</t>
  </si>
  <si>
    <t>VIVANTA</t>
  </si>
  <si>
    <t>PARTH HEMANT PARIKH</t>
  </si>
  <si>
    <t>GANDHAR</t>
  </si>
  <si>
    <t>Gandhar Oil Refine Ind L</t>
  </si>
  <si>
    <t>NK SECURITIES RESEARCH PRIVATE LIMITED</t>
  </si>
  <si>
    <t>Indiabulls Hsg Fin Ltd</t>
  </si>
  <si>
    <t>SIMPLEXINF</t>
  </si>
  <si>
    <t>ADVIKCA</t>
  </si>
  <si>
    <t>SILVERTOSS SHOPPERS PRIVATE LIMITED</t>
  </si>
  <si>
    <t>AERPACE</t>
  </si>
  <si>
    <t>VINITAJAIN</t>
  </si>
  <si>
    <t>BIZOTIC</t>
  </si>
  <si>
    <t>VIKASKUMAR CHHAGANBHAI LAKHANKIYA</t>
  </si>
  <si>
    <t>CONFINT</t>
  </si>
  <si>
    <t>STANLEY EVEREST ANTONY MENEZES</t>
  </si>
  <si>
    <t>VISHANKVILASPATIL</t>
  </si>
  <si>
    <t>GLADISMENEZES</t>
  </si>
  <si>
    <t>DAIKAFFI</t>
  </si>
  <si>
    <t>JAINAM UDAY SHAH</t>
  </si>
  <si>
    <t>SOMANI VENTURES AND INNOVATIONS LIMITED</t>
  </si>
  <si>
    <t>KIRAN GARG</t>
  </si>
  <si>
    <t>ANCHAL BANSAL</t>
  </si>
  <si>
    <t>EDVENSWA</t>
  </si>
  <si>
    <t>ANUPKUMARSAHU</t>
  </si>
  <si>
    <t>GATECHDVR</t>
  </si>
  <si>
    <t>PAVANI P</t>
  </si>
  <si>
    <t>GGPL</t>
  </si>
  <si>
    <t>VISHAL MULCHANDBHAI GALA</t>
  </si>
  <si>
    <t>UMASHANKAR DADHICJH</t>
  </si>
  <si>
    <t>HEERAISP</t>
  </si>
  <si>
    <t>JR SEAMLESS PRIVATE LIMITED</t>
  </si>
  <si>
    <t>JANUSCORP</t>
  </si>
  <si>
    <t>DEEPAK JAIN</t>
  </si>
  <si>
    <t>MSRINDIA</t>
  </si>
  <si>
    <t>NIKHIL GOLCHHA</t>
  </si>
  <si>
    <t>SWASTIKA HOLDINGS PVT LTD</t>
  </si>
  <si>
    <t>NAKSH</t>
  </si>
  <si>
    <t>SNEHA SACHIN VISPUTE</t>
  </si>
  <si>
    <t>KISHOR RAGHUNATH DIXIT</t>
  </si>
  <si>
    <t>PANABYTE</t>
  </si>
  <si>
    <t>MOHIT YAKUB GUNJA</t>
  </si>
  <si>
    <t>PCS</t>
  </si>
  <si>
    <t>MAHENDRA GIRDHARILAL WADHWANI</t>
  </si>
  <si>
    <t>PREMSYN</t>
  </si>
  <si>
    <t>ABHISHEK BANERJEE</t>
  </si>
  <si>
    <t>RAMASIGNS</t>
  </si>
  <si>
    <t>PANKAJ HASMUKH JOBALIA</t>
  </si>
  <si>
    <t>RGF</t>
  </si>
  <si>
    <t>SABOOBR</t>
  </si>
  <si>
    <t>RAHUL ANANTRAI MEHTA</t>
  </si>
  <si>
    <t>BEENA BOHRA</t>
  </si>
  <si>
    <t>SANTOSH INDUSTRIES LIMITED</t>
  </si>
  <si>
    <t>SUBHAM BUILDWELL PRIVATE LIMITED</t>
  </si>
  <si>
    <t>SOLIMAC</t>
  </si>
  <si>
    <t>SUMANCHEPURI</t>
  </si>
  <si>
    <t>TANFACIND</t>
  </si>
  <si>
    <t>HIMALAYA FINANCE &amp; INVESTMENT COMPANY</t>
  </si>
  <si>
    <t>ANSHUL SPECIALTY MOLECULES PRIVATE LIMITED</t>
  </si>
  <si>
    <t>TRABI</t>
  </si>
  <si>
    <t>MAYUR VIJAY PATWA</t>
  </si>
  <si>
    <t>SAHASRAR CAPITAL PRIVATE LIMITED</t>
  </si>
  <si>
    <t>GEETANJALI INVESTMENTS</t>
  </si>
  <si>
    <t>VETO</t>
  </si>
  <si>
    <t>MANHARLAL CHIMANLA PARIKH HUF</t>
  </si>
  <si>
    <t>VETO ELECTROPOWERS INDIA PRIVATE LIMITED</t>
  </si>
  <si>
    <t>ANAND SIDDAPPA GANIGER</t>
  </si>
  <si>
    <t>WARDINMOBI</t>
  </si>
  <si>
    <t>RONAK NICHWANI</t>
  </si>
  <si>
    <t>WPIL</t>
  </si>
  <si>
    <t>V N ENTERPRISES LIMITED</t>
  </si>
  <si>
    <t>HINDUSTHAN UDYOG LTD</t>
  </si>
  <si>
    <t>ZMILGFIN</t>
  </si>
  <si>
    <t>HETAL CHIRAG GANDHI</t>
  </si>
  <si>
    <t>Amara Raja Energy Mob Ltd</t>
  </si>
  <si>
    <t>ARIHANTACA</t>
  </si>
  <si>
    <t>Arihant Academy Limited</t>
  </si>
  <si>
    <t>BCONCEPTS</t>
  </si>
  <si>
    <t>Brand Concepts Limited</t>
  </si>
  <si>
    <t>ASHISH RAMESHCHANDRA KACHOLIA</t>
  </si>
  <si>
    <t>R.B.A. FINANCE ## INVESTMENT CO.</t>
  </si>
  <si>
    <t>Bharti Airtel Limited</t>
  </si>
  <si>
    <t>BHARTI TELECOM LIMITED</t>
  </si>
  <si>
    <t>BOHRAIND</t>
  </si>
  <si>
    <t>Bohra Industries Limited</t>
  </si>
  <si>
    <t>MALLILA  PAWAN KUMAR</t>
  </si>
  <si>
    <t>CANTABIL</t>
  </si>
  <si>
    <t>Cantabil Retail Ltd</t>
  </si>
  <si>
    <t>AUTHUM INVESTMENT &amp; INFRASTRUCTURE LIMITED</t>
  </si>
  <si>
    <t>P.C.KOTHARI [HUF]</t>
  </si>
  <si>
    <t>DATAMATICS</t>
  </si>
  <si>
    <t>Datamatics Global Ser.Ltd</t>
  </si>
  <si>
    <t>Delta Corp Limited</t>
  </si>
  <si>
    <t>Integra Essentia Limited</t>
  </si>
  <si>
    <t>FLAIR</t>
  </si>
  <si>
    <t>Flair Writing Indust Ltd</t>
  </si>
  <si>
    <t>ISHAN</t>
  </si>
  <si>
    <t>Ishan International Ltd</t>
  </si>
  <si>
    <t>SHAH SANDIP JAYSHUKHLAL</t>
  </si>
  <si>
    <t>ITD Cementation India Lim</t>
  </si>
  <si>
    <t>NARMADA</t>
  </si>
  <si>
    <t>Narmada Agrobase Limited</t>
  </si>
  <si>
    <t>CHAUHAN TRISHUL JITUSINH</t>
  </si>
  <si>
    <t>ORIENTHOT</t>
  </si>
  <si>
    <t>Oriental Hotels Ltd</t>
  </si>
  <si>
    <t>SECURCRED</t>
  </si>
  <si>
    <t>SecUR Credentials Limited</t>
  </si>
  <si>
    <t>CITADEL SECURITIES INDIA MARKETS PRIVATE LIMITED</t>
  </si>
  <si>
    <t>SHRIRAMPPS</t>
  </si>
  <si>
    <t>Shriram Properties Ltd</t>
  </si>
  <si>
    <t>SUMIT</t>
  </si>
  <si>
    <t>Sumit Woods Limited</t>
  </si>
  <si>
    <t>MOUNTAIN VENTURES</t>
  </si>
  <si>
    <t>Veto Switchgear Cable Ltd</t>
  </si>
  <si>
    <t>KRONE INVESTMENTS</t>
  </si>
  <si>
    <t>JIGNESH AMRUTLAL THOBHANI</t>
  </si>
  <si>
    <t>TANAM INVESTMENT SERVICES PRI</t>
  </si>
  <si>
    <t>INDIAN CONTINENT INVESTMENT LIMITED</t>
  </si>
  <si>
    <t>CEAT Limited</t>
  </si>
  <si>
    <t>AMANSA HOLDING PRIVATE LTD.</t>
  </si>
  <si>
    <t>CELLECOR</t>
  </si>
  <si>
    <t>Cellecor Gadgets Limited</t>
  </si>
  <si>
    <t>DREAM ACHIEVER CONSULTANCY SERVICES PRIVATE LIMITED</t>
  </si>
  <si>
    <t>CHAVDA</t>
  </si>
  <si>
    <t>Chavda Infra Limited</t>
  </si>
  <si>
    <t>HEENABEN KIRITKUMAR PATEL</t>
  </si>
  <si>
    <t>CRAYONS</t>
  </si>
  <si>
    <t>Crayons Advertising Ltd</t>
  </si>
  <si>
    <t>BELGRAVE INVESTMENT FUND</t>
  </si>
  <si>
    <t>MAHADEV MANUBHAI MAKVANA</t>
  </si>
  <si>
    <t>VETO ELECTROPOWERS (INDIA) PRIVATE LIMITED</t>
  </si>
  <si>
    <t>Retail Research Technical Calls &amp; Fundamental Performance Report for the month of December-2023</t>
  </si>
  <si>
    <t>Profit of Rs.105/-</t>
  </si>
  <si>
    <t>BANKNIFTY 44500 PE 06-DEC</t>
  </si>
  <si>
    <t>180-200</t>
  </si>
  <si>
    <t>350-500</t>
  </si>
  <si>
    <t>Profit of Rs.3.2/-</t>
  </si>
  <si>
    <t>JUBLFOOD DEC FUT</t>
  </si>
  <si>
    <t>555.5-556.5</t>
  </si>
  <si>
    <t>564-573</t>
  </si>
  <si>
    <t>ABBOTINDIA DEC FUT</t>
  </si>
  <si>
    <t>23800-23850</t>
  </si>
  <si>
    <t>24088-24350</t>
  </si>
  <si>
    <t>502.50-542.5</t>
  </si>
  <si>
    <t>600-650</t>
  </si>
  <si>
    <t>N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</si>
</sst>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22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45264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45264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13" t="s">
        <v>16</v>
      </c>
      <c r="B9" s="315" t="s">
        <v>17</v>
      </c>
      <c r="C9" s="315" t="s">
        <v>18</v>
      </c>
      <c r="D9" s="315" t="s">
        <v>19</v>
      </c>
      <c r="E9" s="26" t="s">
        <v>20</v>
      </c>
      <c r="F9" s="26" t="s">
        <v>21</v>
      </c>
      <c r="G9" s="310" t="s">
        <v>22</v>
      </c>
      <c r="H9" s="311"/>
      <c r="I9" s="312"/>
      <c r="J9" s="310" t="s">
        <v>23</v>
      </c>
      <c r="K9" s="311"/>
      <c r="L9" s="312"/>
      <c r="M9" s="26"/>
      <c r="N9" s="27"/>
      <c r="O9" s="27"/>
      <c r="P9" s="27"/>
    </row>
    <row r="10" spans="1:16" ht="38.25">
      <c r="A10" s="314"/>
      <c r="B10" s="316"/>
      <c r="C10" s="316"/>
      <c r="D10" s="316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859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45288</v>
      </c>
      <c r="E11" s="249">
        <v>20375.150000000001</v>
      </c>
      <c r="F11" s="249">
        <v>20359.350000000002</v>
      </c>
      <c r="G11" s="248">
        <v>20308.700000000004</v>
      </c>
      <c r="H11" s="248">
        <v>20242.250000000004</v>
      </c>
      <c r="I11" s="248">
        <v>20191.600000000006</v>
      </c>
      <c r="J11" s="248">
        <v>20425.800000000003</v>
      </c>
      <c r="K11" s="248">
        <v>20476.450000000004</v>
      </c>
      <c r="L11" s="248">
        <v>20542.900000000001</v>
      </c>
      <c r="M11" s="247">
        <v>20410</v>
      </c>
      <c r="N11" s="247">
        <v>20292.900000000001</v>
      </c>
      <c r="O11" s="247">
        <v>10869750</v>
      </c>
      <c r="P11" s="250">
        <v>1.4423435866806033E-2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45288</v>
      </c>
      <c r="E12" s="249">
        <v>45071.199999999997</v>
      </c>
      <c r="F12" s="249">
        <v>44941.383333333331</v>
      </c>
      <c r="G12" s="248">
        <v>44652.166666666664</v>
      </c>
      <c r="H12" s="248">
        <v>44233.133333333331</v>
      </c>
      <c r="I12" s="248">
        <v>43943.916666666664</v>
      </c>
      <c r="J12" s="248">
        <v>45360.416666666664</v>
      </c>
      <c r="K12" s="248">
        <v>45649.633333333339</v>
      </c>
      <c r="L12" s="248">
        <v>46068.666666666664</v>
      </c>
      <c r="M12" s="247">
        <v>45230.6</v>
      </c>
      <c r="N12" s="247">
        <v>44522.35</v>
      </c>
      <c r="O12" s="247">
        <v>2389155</v>
      </c>
      <c r="P12" s="250">
        <v>-8.0323117075086034E-2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45286</v>
      </c>
      <c r="E13" s="264">
        <v>20327.2</v>
      </c>
      <c r="F13" s="264">
        <v>20309.016666666666</v>
      </c>
      <c r="G13" s="266">
        <v>20248.083333333332</v>
      </c>
      <c r="H13" s="266">
        <v>20168.966666666667</v>
      </c>
      <c r="I13" s="266">
        <v>20108.033333333333</v>
      </c>
      <c r="J13" s="266">
        <v>20388.133333333331</v>
      </c>
      <c r="K13" s="266">
        <v>20449.066666666666</v>
      </c>
      <c r="L13" s="266">
        <v>20528.183333333331</v>
      </c>
      <c r="M13" s="267">
        <v>20369.95</v>
      </c>
      <c r="N13" s="267">
        <v>20229.900000000001</v>
      </c>
      <c r="O13" s="267">
        <v>69000</v>
      </c>
      <c r="P13" s="268">
        <v>1.6499705362404242E-2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45282</v>
      </c>
      <c r="E14" s="264">
        <v>9776.2000000000007</v>
      </c>
      <c r="F14" s="264">
        <v>9763.8666666666668</v>
      </c>
      <c r="G14" s="266">
        <v>9727.3333333333339</v>
      </c>
      <c r="H14" s="266">
        <v>9678.4666666666672</v>
      </c>
      <c r="I14" s="266">
        <v>9641.9333333333343</v>
      </c>
      <c r="J14" s="266">
        <v>9812.7333333333336</v>
      </c>
      <c r="K14" s="266">
        <v>9849.2666666666664</v>
      </c>
      <c r="L14" s="266">
        <v>9898.1333333333332</v>
      </c>
      <c r="M14" s="267">
        <v>9800.4</v>
      </c>
      <c r="N14" s="267">
        <v>9715</v>
      </c>
      <c r="O14" s="267">
        <v>638925</v>
      </c>
      <c r="P14" s="268">
        <v>3.9282664389410762E-2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45288</v>
      </c>
      <c r="E15" s="264">
        <v>556.20000000000005</v>
      </c>
      <c r="F15" s="264">
        <v>555.9</v>
      </c>
      <c r="G15" s="266">
        <v>548.34999999999991</v>
      </c>
      <c r="H15" s="266">
        <v>540.49999999999989</v>
      </c>
      <c r="I15" s="266">
        <v>532.94999999999982</v>
      </c>
      <c r="J15" s="266">
        <v>563.75</v>
      </c>
      <c r="K15" s="266">
        <v>571.29999999999995</v>
      </c>
      <c r="L15" s="266">
        <v>579.15000000000009</v>
      </c>
      <c r="M15" s="267">
        <v>563.45000000000005</v>
      </c>
      <c r="N15" s="267">
        <v>548.04999999999995</v>
      </c>
      <c r="O15" s="267">
        <v>13238000</v>
      </c>
      <c r="P15" s="268">
        <v>-3.3369843008397224E-2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45288</v>
      </c>
      <c r="E16" s="264">
        <v>4420.2</v>
      </c>
      <c r="F16" s="264">
        <v>4435.3666666666668</v>
      </c>
      <c r="G16" s="266">
        <v>4392.1833333333334</v>
      </c>
      <c r="H16" s="266">
        <v>4364.166666666667</v>
      </c>
      <c r="I16" s="266">
        <v>4320.9833333333336</v>
      </c>
      <c r="J16" s="266">
        <v>4463.3833333333332</v>
      </c>
      <c r="K16" s="266">
        <v>4506.5666666666675</v>
      </c>
      <c r="L16" s="266">
        <v>4534.583333333333</v>
      </c>
      <c r="M16" s="267">
        <v>4478.55</v>
      </c>
      <c r="N16" s="267">
        <v>4407.3500000000004</v>
      </c>
      <c r="O16" s="267">
        <v>1113500</v>
      </c>
      <c r="P16" s="268">
        <v>-1.9698470342247167E-2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45288</v>
      </c>
      <c r="E17" s="264">
        <v>23863.25</v>
      </c>
      <c r="F17" s="264">
        <v>23915.116666666669</v>
      </c>
      <c r="G17" s="266">
        <v>23749.283333333336</v>
      </c>
      <c r="H17" s="266">
        <v>23635.316666666669</v>
      </c>
      <c r="I17" s="266">
        <v>23469.483333333337</v>
      </c>
      <c r="J17" s="266">
        <v>24029.083333333336</v>
      </c>
      <c r="K17" s="266">
        <v>24194.916666666664</v>
      </c>
      <c r="L17" s="266">
        <v>24308.883333333335</v>
      </c>
      <c r="M17" s="267">
        <v>24080.95</v>
      </c>
      <c r="N17" s="267">
        <v>23801.15</v>
      </c>
      <c r="O17" s="267">
        <v>72080</v>
      </c>
      <c r="P17" s="268">
        <v>1.065619742007852E-2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45288</v>
      </c>
      <c r="E18" s="264">
        <v>170.9</v>
      </c>
      <c r="F18" s="264">
        <v>171.6</v>
      </c>
      <c r="G18" s="266">
        <v>169.7</v>
      </c>
      <c r="H18" s="266">
        <v>168.5</v>
      </c>
      <c r="I18" s="266">
        <v>166.6</v>
      </c>
      <c r="J18" s="266">
        <v>172.79999999999998</v>
      </c>
      <c r="K18" s="266">
        <v>174.70000000000002</v>
      </c>
      <c r="L18" s="266">
        <v>175.89999999999998</v>
      </c>
      <c r="M18" s="267">
        <v>173.5</v>
      </c>
      <c r="N18" s="267">
        <v>170.4</v>
      </c>
      <c r="O18" s="267">
        <v>64044000</v>
      </c>
      <c r="P18" s="268">
        <v>4.2820715730238282E-2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45288</v>
      </c>
      <c r="E19" s="264">
        <v>232.8</v>
      </c>
      <c r="F19" s="264">
        <v>234.43333333333337</v>
      </c>
      <c r="G19" s="266">
        <v>230.46666666666673</v>
      </c>
      <c r="H19" s="266">
        <v>228.13333333333335</v>
      </c>
      <c r="I19" s="266">
        <v>224.16666666666671</v>
      </c>
      <c r="J19" s="266">
        <v>236.76666666666674</v>
      </c>
      <c r="K19" s="266">
        <v>240.73333333333338</v>
      </c>
      <c r="L19" s="266">
        <v>243.06666666666675</v>
      </c>
      <c r="M19" s="267">
        <v>238.4</v>
      </c>
      <c r="N19" s="267">
        <v>232.1</v>
      </c>
      <c r="O19" s="267">
        <v>27476800</v>
      </c>
      <c r="P19" s="268">
        <v>-1.1505004209147881E-2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45288</v>
      </c>
      <c r="E20" s="264">
        <v>1909.75</v>
      </c>
      <c r="F20" s="264">
        <v>1910.3999999999999</v>
      </c>
      <c r="G20" s="266">
        <v>1896.7999999999997</v>
      </c>
      <c r="H20" s="266">
        <v>1883.85</v>
      </c>
      <c r="I20" s="266">
        <v>1870.2499999999998</v>
      </c>
      <c r="J20" s="266">
        <v>1923.3499999999997</v>
      </c>
      <c r="K20" s="266">
        <v>1936.9499999999996</v>
      </c>
      <c r="L20" s="266">
        <v>1949.8999999999996</v>
      </c>
      <c r="M20" s="267">
        <v>1924</v>
      </c>
      <c r="N20" s="267">
        <v>1897.45</v>
      </c>
      <c r="O20" s="267">
        <v>5146800</v>
      </c>
      <c r="P20" s="268">
        <v>-1.6294227188081937E-3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45288</v>
      </c>
      <c r="E21" s="264">
        <v>2377.9</v>
      </c>
      <c r="F21" s="264">
        <v>2387.9833333333331</v>
      </c>
      <c r="G21" s="266">
        <v>2357.9666666666662</v>
      </c>
      <c r="H21" s="266">
        <v>2338.0333333333333</v>
      </c>
      <c r="I21" s="266">
        <v>2308.0166666666664</v>
      </c>
      <c r="J21" s="266">
        <v>2407.9166666666661</v>
      </c>
      <c r="K21" s="266">
        <v>2437.9333333333334</v>
      </c>
      <c r="L21" s="266">
        <v>2457.8666666666659</v>
      </c>
      <c r="M21" s="267">
        <v>2418</v>
      </c>
      <c r="N21" s="267">
        <v>2368.0500000000002</v>
      </c>
      <c r="O21" s="267">
        <v>11526900</v>
      </c>
      <c r="P21" s="268">
        <v>8.4247546060574243E-3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45288</v>
      </c>
      <c r="E22" s="264">
        <v>834.15</v>
      </c>
      <c r="F22" s="264">
        <v>835.75</v>
      </c>
      <c r="G22" s="266">
        <v>829.1</v>
      </c>
      <c r="H22" s="266">
        <v>824.05000000000007</v>
      </c>
      <c r="I22" s="266">
        <v>817.40000000000009</v>
      </c>
      <c r="J22" s="266">
        <v>840.8</v>
      </c>
      <c r="K22" s="266">
        <v>847.45</v>
      </c>
      <c r="L22" s="266">
        <v>852.49999999999989</v>
      </c>
      <c r="M22" s="267">
        <v>842.4</v>
      </c>
      <c r="N22" s="267">
        <v>830.7</v>
      </c>
      <c r="O22" s="267">
        <v>53420800</v>
      </c>
      <c r="P22" s="268">
        <v>7.9091951941073473E-3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45288</v>
      </c>
      <c r="E23" s="264">
        <v>4662.3500000000004</v>
      </c>
      <c r="F23" s="264">
        <v>4678.4666666666672</v>
      </c>
      <c r="G23" s="266">
        <v>4630.8833333333341</v>
      </c>
      <c r="H23" s="266">
        <v>4599.416666666667</v>
      </c>
      <c r="I23" s="266">
        <v>4551.8333333333339</v>
      </c>
      <c r="J23" s="266">
        <v>4709.9333333333343</v>
      </c>
      <c r="K23" s="266">
        <v>4757.5166666666664</v>
      </c>
      <c r="L23" s="266">
        <v>4788.9833333333345</v>
      </c>
      <c r="M23" s="267">
        <v>4726.05</v>
      </c>
      <c r="N23" s="267">
        <v>4647</v>
      </c>
      <c r="O23" s="267">
        <v>634400</v>
      </c>
      <c r="P23" s="268">
        <v>-5.0299401197604787E-2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45288</v>
      </c>
      <c r="E24" s="264">
        <v>444.1</v>
      </c>
      <c r="F24" s="264">
        <v>443.41666666666669</v>
      </c>
      <c r="G24" s="266">
        <v>440.68333333333339</v>
      </c>
      <c r="H24" s="266">
        <v>437.26666666666671</v>
      </c>
      <c r="I24" s="266">
        <v>434.53333333333342</v>
      </c>
      <c r="J24" s="266">
        <v>446.83333333333337</v>
      </c>
      <c r="K24" s="266">
        <v>449.56666666666661</v>
      </c>
      <c r="L24" s="266">
        <v>452.98333333333335</v>
      </c>
      <c r="M24" s="267">
        <v>446.15</v>
      </c>
      <c r="N24" s="267">
        <v>440</v>
      </c>
      <c r="O24" s="267">
        <v>55702800</v>
      </c>
      <c r="P24" s="268">
        <v>-7.313787130300892E-3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45288</v>
      </c>
      <c r="E25" s="264">
        <v>5615.8</v>
      </c>
      <c r="F25" s="264">
        <v>5625.45</v>
      </c>
      <c r="G25" s="266">
        <v>5545.3499999999995</v>
      </c>
      <c r="H25" s="266">
        <v>5474.9</v>
      </c>
      <c r="I25" s="266">
        <v>5394.7999999999993</v>
      </c>
      <c r="J25" s="266">
        <v>5695.9</v>
      </c>
      <c r="K25" s="266">
        <v>5776</v>
      </c>
      <c r="L25" s="266">
        <v>5846.45</v>
      </c>
      <c r="M25" s="267">
        <v>5705.55</v>
      </c>
      <c r="N25" s="267">
        <v>5555</v>
      </c>
      <c r="O25" s="267">
        <v>1927875</v>
      </c>
      <c r="P25" s="268">
        <v>-6.351326735078025E-2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45288</v>
      </c>
      <c r="E26" s="264">
        <v>444.65</v>
      </c>
      <c r="F26" s="264">
        <v>442.01666666666665</v>
      </c>
      <c r="G26" s="266">
        <v>435.58333333333331</v>
      </c>
      <c r="H26" s="266">
        <v>426.51666666666665</v>
      </c>
      <c r="I26" s="266">
        <v>420.08333333333331</v>
      </c>
      <c r="J26" s="266">
        <v>451.08333333333331</v>
      </c>
      <c r="K26" s="266">
        <v>457.51666666666671</v>
      </c>
      <c r="L26" s="266">
        <v>466.58333333333331</v>
      </c>
      <c r="M26" s="267">
        <v>448.45</v>
      </c>
      <c r="N26" s="267">
        <v>432.95</v>
      </c>
      <c r="O26" s="267">
        <v>11738500</v>
      </c>
      <c r="P26" s="268">
        <v>4.226415094339623E-2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45288</v>
      </c>
      <c r="E27" s="264">
        <v>176.55</v>
      </c>
      <c r="F27" s="264">
        <v>178.70000000000002</v>
      </c>
      <c r="G27" s="266">
        <v>173.15000000000003</v>
      </c>
      <c r="H27" s="266">
        <v>169.75000000000003</v>
      </c>
      <c r="I27" s="266">
        <v>164.20000000000005</v>
      </c>
      <c r="J27" s="266">
        <v>182.10000000000002</v>
      </c>
      <c r="K27" s="266">
        <v>187.65000000000003</v>
      </c>
      <c r="L27" s="266">
        <v>191.05</v>
      </c>
      <c r="M27" s="267">
        <v>184.25</v>
      </c>
      <c r="N27" s="267">
        <v>175.3</v>
      </c>
      <c r="O27" s="267">
        <v>80755000</v>
      </c>
      <c r="P27" s="268">
        <v>0.15810985228739424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45288</v>
      </c>
      <c r="E28" s="264">
        <v>3194</v>
      </c>
      <c r="F28" s="264">
        <v>3189.3166666666671</v>
      </c>
      <c r="G28" s="266">
        <v>3164.6333333333341</v>
      </c>
      <c r="H28" s="266">
        <v>3135.2666666666669</v>
      </c>
      <c r="I28" s="266">
        <v>3110.5833333333339</v>
      </c>
      <c r="J28" s="266">
        <v>3218.6833333333343</v>
      </c>
      <c r="K28" s="266">
        <v>3243.3666666666677</v>
      </c>
      <c r="L28" s="266">
        <v>3272.7333333333345</v>
      </c>
      <c r="M28" s="267">
        <v>3214</v>
      </c>
      <c r="N28" s="267">
        <v>3159.95</v>
      </c>
      <c r="O28" s="267">
        <v>5150800</v>
      </c>
      <c r="P28" s="268">
        <v>3.0902249619726204E-2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45288</v>
      </c>
      <c r="E29" s="264">
        <v>1993.4</v>
      </c>
      <c r="F29" s="264">
        <v>1982.2</v>
      </c>
      <c r="G29" s="266">
        <v>1964.4</v>
      </c>
      <c r="H29" s="266">
        <v>1935.4</v>
      </c>
      <c r="I29" s="266">
        <v>1917.6000000000001</v>
      </c>
      <c r="J29" s="266">
        <v>2011.2</v>
      </c>
      <c r="K29" s="266">
        <v>2028.9999999999998</v>
      </c>
      <c r="L29" s="266">
        <v>2058</v>
      </c>
      <c r="M29" s="267">
        <v>2000</v>
      </c>
      <c r="N29" s="267">
        <v>1953.2</v>
      </c>
      <c r="O29" s="267">
        <v>2991050</v>
      </c>
      <c r="P29" s="268">
        <v>-1.7953970357874442E-2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45288</v>
      </c>
      <c r="E30" s="264">
        <v>6694.45</v>
      </c>
      <c r="F30" s="264">
        <v>6685.2</v>
      </c>
      <c r="G30" s="266">
        <v>6652.4</v>
      </c>
      <c r="H30" s="266">
        <v>6610.3499999999995</v>
      </c>
      <c r="I30" s="266">
        <v>6577.5499999999993</v>
      </c>
      <c r="J30" s="266">
        <v>6727.25</v>
      </c>
      <c r="K30" s="266">
        <v>6760.0500000000011</v>
      </c>
      <c r="L30" s="266">
        <v>6802.1</v>
      </c>
      <c r="M30" s="267">
        <v>6718</v>
      </c>
      <c r="N30" s="267">
        <v>6643.15</v>
      </c>
      <c r="O30" s="267">
        <v>230250</v>
      </c>
      <c r="P30" s="268">
        <v>6.2274664044575552E-3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45288</v>
      </c>
      <c r="E31" s="264">
        <v>744.1</v>
      </c>
      <c r="F31" s="264">
        <v>745.75</v>
      </c>
      <c r="G31" s="266">
        <v>740.6</v>
      </c>
      <c r="H31" s="266">
        <v>737.1</v>
      </c>
      <c r="I31" s="266">
        <v>731.95</v>
      </c>
      <c r="J31" s="266">
        <v>749.25</v>
      </c>
      <c r="K31" s="266">
        <v>754.40000000000009</v>
      </c>
      <c r="L31" s="266">
        <v>757.9</v>
      </c>
      <c r="M31" s="267">
        <v>750.9</v>
      </c>
      <c r="N31" s="267">
        <v>742.25</v>
      </c>
      <c r="O31" s="267">
        <v>12867000</v>
      </c>
      <c r="P31" s="268">
        <v>-1.7711275669898465E-2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45288</v>
      </c>
      <c r="E32" s="264">
        <v>1041.95</v>
      </c>
      <c r="F32" s="264">
        <v>1049.1333333333332</v>
      </c>
      <c r="G32" s="266">
        <v>1033.2666666666664</v>
      </c>
      <c r="H32" s="266">
        <v>1024.5833333333333</v>
      </c>
      <c r="I32" s="266">
        <v>1008.7166666666665</v>
      </c>
      <c r="J32" s="266">
        <v>1057.8166666666664</v>
      </c>
      <c r="K32" s="266">
        <v>1073.6833333333332</v>
      </c>
      <c r="L32" s="266">
        <v>1082.3666666666663</v>
      </c>
      <c r="M32" s="267">
        <v>1065</v>
      </c>
      <c r="N32" s="267">
        <v>1040.45</v>
      </c>
      <c r="O32" s="267">
        <v>19812100</v>
      </c>
      <c r="P32" s="268">
        <v>8.3417310491546298E-3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45288</v>
      </c>
      <c r="E33" s="264">
        <v>1106.7</v>
      </c>
      <c r="F33" s="264">
        <v>1097.3999999999999</v>
      </c>
      <c r="G33" s="266">
        <v>1084.7999999999997</v>
      </c>
      <c r="H33" s="266">
        <v>1062.8999999999999</v>
      </c>
      <c r="I33" s="266">
        <v>1050.2999999999997</v>
      </c>
      <c r="J33" s="266">
        <v>1119.2999999999997</v>
      </c>
      <c r="K33" s="266">
        <v>1131.8999999999996</v>
      </c>
      <c r="L33" s="266">
        <v>1153.7999999999997</v>
      </c>
      <c r="M33" s="267">
        <v>1110</v>
      </c>
      <c r="N33" s="267">
        <v>1075.5</v>
      </c>
      <c r="O33" s="267">
        <v>46680000</v>
      </c>
      <c r="P33" s="268">
        <v>-2.1370825089427271E-2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45288</v>
      </c>
      <c r="E34" s="264">
        <v>6075.15</v>
      </c>
      <c r="F34" s="264">
        <v>6083.2</v>
      </c>
      <c r="G34" s="266">
        <v>6036.95</v>
      </c>
      <c r="H34" s="266">
        <v>5998.75</v>
      </c>
      <c r="I34" s="266">
        <v>5952.5</v>
      </c>
      <c r="J34" s="266">
        <v>6121.4</v>
      </c>
      <c r="K34" s="266">
        <v>6167.65</v>
      </c>
      <c r="L34" s="266">
        <v>6205.8499999999995</v>
      </c>
      <c r="M34" s="267">
        <v>6129.45</v>
      </c>
      <c r="N34" s="267">
        <v>6045</v>
      </c>
      <c r="O34" s="267">
        <v>2477000</v>
      </c>
      <c r="P34" s="268">
        <v>1.5892545883317954E-2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45288</v>
      </c>
      <c r="E35" s="264">
        <v>1693.55</v>
      </c>
      <c r="F35" s="264">
        <v>1690.8</v>
      </c>
      <c r="G35" s="266">
        <v>1682.75</v>
      </c>
      <c r="H35" s="266">
        <v>1671.95</v>
      </c>
      <c r="I35" s="266">
        <v>1663.9</v>
      </c>
      <c r="J35" s="266">
        <v>1701.6</v>
      </c>
      <c r="K35" s="266">
        <v>1709.6499999999996</v>
      </c>
      <c r="L35" s="266">
        <v>1720.4499999999998</v>
      </c>
      <c r="M35" s="267">
        <v>1698.85</v>
      </c>
      <c r="N35" s="267">
        <v>1680</v>
      </c>
      <c r="O35" s="267">
        <v>8210500</v>
      </c>
      <c r="P35" s="268">
        <v>-4.3051176327916565E-3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45288</v>
      </c>
      <c r="E36" s="264">
        <v>7303.15</v>
      </c>
      <c r="F36" s="264">
        <v>7275.1166666666659</v>
      </c>
      <c r="G36" s="266">
        <v>7214.9833333333318</v>
      </c>
      <c r="H36" s="266">
        <v>7126.8166666666657</v>
      </c>
      <c r="I36" s="266">
        <v>7066.6833333333316</v>
      </c>
      <c r="J36" s="266">
        <v>7363.2833333333319</v>
      </c>
      <c r="K36" s="266">
        <v>7423.4166666666652</v>
      </c>
      <c r="L36" s="266">
        <v>7511.5833333333321</v>
      </c>
      <c r="M36" s="267">
        <v>7335.25</v>
      </c>
      <c r="N36" s="267">
        <v>7186.95</v>
      </c>
      <c r="O36" s="267">
        <v>7000125</v>
      </c>
      <c r="P36" s="268">
        <v>-1.2798138452588714E-2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45288</v>
      </c>
      <c r="E37" s="264">
        <v>2579.4</v>
      </c>
      <c r="F37" s="264">
        <v>2586.7833333333333</v>
      </c>
      <c r="G37" s="266">
        <v>2558.7166666666667</v>
      </c>
      <c r="H37" s="266">
        <v>2538.0333333333333</v>
      </c>
      <c r="I37" s="266">
        <v>2509.9666666666667</v>
      </c>
      <c r="J37" s="266">
        <v>2607.4666666666667</v>
      </c>
      <c r="K37" s="266">
        <v>2635.5333333333333</v>
      </c>
      <c r="L37" s="266">
        <v>2656.2166666666667</v>
      </c>
      <c r="M37" s="267">
        <v>2614.85</v>
      </c>
      <c r="N37" s="267">
        <v>2566.1</v>
      </c>
      <c r="O37" s="267">
        <v>1630800</v>
      </c>
      <c r="P37" s="268">
        <v>1.7786931286275977E-2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45288</v>
      </c>
      <c r="E38" s="264">
        <v>474.75</v>
      </c>
      <c r="F38" s="264">
        <v>475.81666666666666</v>
      </c>
      <c r="G38" s="266">
        <v>471.7833333333333</v>
      </c>
      <c r="H38" s="266">
        <v>468.81666666666666</v>
      </c>
      <c r="I38" s="266">
        <v>464.7833333333333</v>
      </c>
      <c r="J38" s="266">
        <v>478.7833333333333</v>
      </c>
      <c r="K38" s="266">
        <v>482.81666666666672</v>
      </c>
      <c r="L38" s="266">
        <v>485.7833333333333</v>
      </c>
      <c r="M38" s="267">
        <v>479.85</v>
      </c>
      <c r="N38" s="267">
        <v>472.85</v>
      </c>
      <c r="O38" s="267">
        <v>8955200</v>
      </c>
      <c r="P38" s="268">
        <v>-4.977777777777778E-3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45288</v>
      </c>
      <c r="E39" s="264">
        <v>227.5</v>
      </c>
      <c r="F39" s="264">
        <v>228.63333333333333</v>
      </c>
      <c r="G39" s="266">
        <v>225.71666666666664</v>
      </c>
      <c r="H39" s="266">
        <v>223.93333333333331</v>
      </c>
      <c r="I39" s="266">
        <v>221.01666666666662</v>
      </c>
      <c r="J39" s="266">
        <v>230.41666666666666</v>
      </c>
      <c r="K39" s="266">
        <v>233.33333333333334</v>
      </c>
      <c r="L39" s="266">
        <v>235.11666666666667</v>
      </c>
      <c r="M39" s="267">
        <v>231.55</v>
      </c>
      <c r="N39" s="267">
        <v>226.85</v>
      </c>
      <c r="O39" s="267">
        <v>77920000</v>
      </c>
      <c r="P39" s="268">
        <v>1.7199177572533534E-2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45288</v>
      </c>
      <c r="E40" s="264">
        <v>203.3</v>
      </c>
      <c r="F40" s="264">
        <v>202.70000000000002</v>
      </c>
      <c r="G40" s="266">
        <v>200.10000000000002</v>
      </c>
      <c r="H40" s="266">
        <v>196.9</v>
      </c>
      <c r="I40" s="266">
        <v>194.3</v>
      </c>
      <c r="J40" s="266">
        <v>205.90000000000003</v>
      </c>
      <c r="K40" s="266">
        <v>208.5</v>
      </c>
      <c r="L40" s="266">
        <v>211.70000000000005</v>
      </c>
      <c r="M40" s="267">
        <v>205.3</v>
      </c>
      <c r="N40" s="267">
        <v>199.5</v>
      </c>
      <c r="O40" s="267">
        <v>123160050</v>
      </c>
      <c r="P40" s="268">
        <v>-4.8623977585973158E-2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45288</v>
      </c>
      <c r="E41" s="264">
        <v>1615.5</v>
      </c>
      <c r="F41" s="264">
        <v>1619.5</v>
      </c>
      <c r="G41" s="266">
        <v>1609</v>
      </c>
      <c r="H41" s="266">
        <v>1602.5</v>
      </c>
      <c r="I41" s="266">
        <v>1592</v>
      </c>
      <c r="J41" s="266">
        <v>1626</v>
      </c>
      <c r="K41" s="266">
        <v>1636.5</v>
      </c>
      <c r="L41" s="266">
        <v>1643</v>
      </c>
      <c r="M41" s="267">
        <v>1630</v>
      </c>
      <c r="N41" s="267">
        <v>1613</v>
      </c>
      <c r="O41" s="267">
        <v>1834875</v>
      </c>
      <c r="P41" s="268">
        <v>8.2423243354626009E-3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45288</v>
      </c>
      <c r="E42" s="264">
        <v>148.55000000000001</v>
      </c>
      <c r="F42" s="264">
        <v>148.93333333333334</v>
      </c>
      <c r="G42" s="266">
        <v>146.61666666666667</v>
      </c>
      <c r="H42" s="266">
        <v>144.68333333333334</v>
      </c>
      <c r="I42" s="266">
        <v>142.36666666666667</v>
      </c>
      <c r="J42" s="266">
        <v>150.86666666666667</v>
      </c>
      <c r="K42" s="266">
        <v>153.18333333333334</v>
      </c>
      <c r="L42" s="266">
        <v>155.11666666666667</v>
      </c>
      <c r="M42" s="267">
        <v>151.25</v>
      </c>
      <c r="N42" s="267">
        <v>147</v>
      </c>
      <c r="O42" s="267">
        <v>74419200</v>
      </c>
      <c r="P42" s="268">
        <v>5.3904204527953177E-3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45288</v>
      </c>
      <c r="E43" s="264">
        <v>583.9</v>
      </c>
      <c r="F43" s="264">
        <v>584.58333333333337</v>
      </c>
      <c r="G43" s="266">
        <v>576.81666666666672</v>
      </c>
      <c r="H43" s="266">
        <v>569.73333333333335</v>
      </c>
      <c r="I43" s="266">
        <v>561.9666666666667</v>
      </c>
      <c r="J43" s="266">
        <v>591.66666666666674</v>
      </c>
      <c r="K43" s="266">
        <v>599.43333333333339</v>
      </c>
      <c r="L43" s="266">
        <v>606.51666666666677</v>
      </c>
      <c r="M43" s="267">
        <v>592.35</v>
      </c>
      <c r="N43" s="267">
        <v>577.5</v>
      </c>
      <c r="O43" s="267">
        <v>8119320</v>
      </c>
      <c r="P43" s="268">
        <v>6.3267070008643039E-2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45288</v>
      </c>
      <c r="E44" s="264">
        <v>1162.5</v>
      </c>
      <c r="F44" s="264">
        <v>1154.8666666666666</v>
      </c>
      <c r="G44" s="266">
        <v>1137.7333333333331</v>
      </c>
      <c r="H44" s="266">
        <v>1112.9666666666665</v>
      </c>
      <c r="I44" s="266">
        <v>1095.833333333333</v>
      </c>
      <c r="J44" s="266">
        <v>1179.6333333333332</v>
      </c>
      <c r="K44" s="266">
        <v>1196.7666666666669</v>
      </c>
      <c r="L44" s="266">
        <v>1221.5333333333333</v>
      </c>
      <c r="M44" s="267">
        <v>1172</v>
      </c>
      <c r="N44" s="267">
        <v>1130.0999999999999</v>
      </c>
      <c r="O44" s="267">
        <v>6818000</v>
      </c>
      <c r="P44" s="268">
        <v>1.9971576034108759E-2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45288</v>
      </c>
      <c r="E45" s="264">
        <v>1016.9</v>
      </c>
      <c r="F45" s="264">
        <v>1018.2999999999998</v>
      </c>
      <c r="G45" s="266">
        <v>1009.2999999999997</v>
      </c>
      <c r="H45" s="266">
        <v>1001.6999999999999</v>
      </c>
      <c r="I45" s="266">
        <v>992.69999999999982</v>
      </c>
      <c r="J45" s="266">
        <v>1025.8999999999996</v>
      </c>
      <c r="K45" s="266">
        <v>1034.8999999999999</v>
      </c>
      <c r="L45" s="266">
        <v>1042.4999999999995</v>
      </c>
      <c r="M45" s="267">
        <v>1027.3</v>
      </c>
      <c r="N45" s="267">
        <v>1010.7</v>
      </c>
      <c r="O45" s="267">
        <v>29955400</v>
      </c>
      <c r="P45" s="268">
        <v>-1.5670849722170196E-2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45288</v>
      </c>
      <c r="E46" s="264">
        <v>171.85</v>
      </c>
      <c r="F46" s="264">
        <v>172.68333333333331</v>
      </c>
      <c r="G46" s="266">
        <v>169.81666666666661</v>
      </c>
      <c r="H46" s="266">
        <v>167.7833333333333</v>
      </c>
      <c r="I46" s="266">
        <v>164.9166666666666</v>
      </c>
      <c r="J46" s="266">
        <v>174.71666666666661</v>
      </c>
      <c r="K46" s="266">
        <v>177.58333333333334</v>
      </c>
      <c r="L46" s="266">
        <v>179.61666666666662</v>
      </c>
      <c r="M46" s="267">
        <v>175.55</v>
      </c>
      <c r="N46" s="267">
        <v>170.65</v>
      </c>
      <c r="O46" s="267">
        <v>99461250</v>
      </c>
      <c r="P46" s="268">
        <v>3.7400065710217936E-2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45288</v>
      </c>
      <c r="E47" s="264">
        <v>241.75</v>
      </c>
      <c r="F47" s="264">
        <v>242.93333333333331</v>
      </c>
      <c r="G47" s="266">
        <v>239.96666666666661</v>
      </c>
      <c r="H47" s="266">
        <v>238.18333333333331</v>
      </c>
      <c r="I47" s="266">
        <v>235.21666666666661</v>
      </c>
      <c r="J47" s="266">
        <v>244.71666666666661</v>
      </c>
      <c r="K47" s="266">
        <v>247.68333333333331</v>
      </c>
      <c r="L47" s="266">
        <v>249.46666666666661</v>
      </c>
      <c r="M47" s="267">
        <v>245.9</v>
      </c>
      <c r="N47" s="267">
        <v>241.15</v>
      </c>
      <c r="O47" s="267">
        <v>34542500</v>
      </c>
      <c r="P47" s="268">
        <v>5.7504731401950794E-3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45288</v>
      </c>
      <c r="E48" s="264">
        <v>21982.9</v>
      </c>
      <c r="F48" s="264">
        <v>21893.133333333331</v>
      </c>
      <c r="G48" s="266">
        <v>21669.766666666663</v>
      </c>
      <c r="H48" s="266">
        <v>21356.633333333331</v>
      </c>
      <c r="I48" s="266">
        <v>21133.266666666663</v>
      </c>
      <c r="J48" s="266">
        <v>22206.266666666663</v>
      </c>
      <c r="K48" s="266">
        <v>22429.633333333331</v>
      </c>
      <c r="L48" s="266">
        <v>22742.766666666663</v>
      </c>
      <c r="M48" s="267">
        <v>22116.5</v>
      </c>
      <c r="N48" s="267">
        <v>21580</v>
      </c>
      <c r="O48" s="267">
        <v>139050</v>
      </c>
      <c r="P48" s="268">
        <v>6.0640732265446223E-2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45288</v>
      </c>
      <c r="E49" s="264">
        <v>440.15</v>
      </c>
      <c r="F49" s="264">
        <v>439.88333333333338</v>
      </c>
      <c r="G49" s="266">
        <v>435.51666666666677</v>
      </c>
      <c r="H49" s="266">
        <v>430.88333333333338</v>
      </c>
      <c r="I49" s="266">
        <v>426.51666666666677</v>
      </c>
      <c r="J49" s="266">
        <v>444.51666666666677</v>
      </c>
      <c r="K49" s="266">
        <v>448.88333333333344</v>
      </c>
      <c r="L49" s="266">
        <v>453.51666666666677</v>
      </c>
      <c r="M49" s="267">
        <v>444.25</v>
      </c>
      <c r="N49" s="267">
        <v>435.25</v>
      </c>
      <c r="O49" s="267">
        <v>28470600</v>
      </c>
      <c r="P49" s="268">
        <v>3.3858422119092749E-2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45288</v>
      </c>
      <c r="E50" s="264">
        <v>4984.3500000000004</v>
      </c>
      <c r="F50" s="264">
        <v>4957.0666666666666</v>
      </c>
      <c r="G50" s="266">
        <v>4912.1833333333334</v>
      </c>
      <c r="H50" s="266">
        <v>4840.0166666666664</v>
      </c>
      <c r="I50" s="266">
        <v>4795.1333333333332</v>
      </c>
      <c r="J50" s="266">
        <v>5029.2333333333336</v>
      </c>
      <c r="K50" s="266">
        <v>5074.1166666666668</v>
      </c>
      <c r="L50" s="266">
        <v>5146.2833333333338</v>
      </c>
      <c r="M50" s="267">
        <v>5001.95</v>
      </c>
      <c r="N50" s="267">
        <v>4884.8999999999996</v>
      </c>
      <c r="O50" s="267">
        <v>1902200</v>
      </c>
      <c r="P50" s="268">
        <v>-1.0404744563520965E-2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45288</v>
      </c>
      <c r="E51" s="264">
        <v>639.29999999999995</v>
      </c>
      <c r="F51" s="264">
        <v>639.80000000000007</v>
      </c>
      <c r="G51" s="266">
        <v>632.65000000000009</v>
      </c>
      <c r="H51" s="266">
        <v>626</v>
      </c>
      <c r="I51" s="266">
        <v>618.85</v>
      </c>
      <c r="J51" s="266">
        <v>646.45000000000016</v>
      </c>
      <c r="K51" s="266">
        <v>653.6</v>
      </c>
      <c r="L51" s="266">
        <v>660.25000000000023</v>
      </c>
      <c r="M51" s="267">
        <v>646.95000000000005</v>
      </c>
      <c r="N51" s="267">
        <v>633.15</v>
      </c>
      <c r="O51" s="267">
        <v>5344000</v>
      </c>
      <c r="P51" s="268">
        <v>-4.1778734086426392E-2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45288</v>
      </c>
      <c r="E52" s="264">
        <v>413.5</v>
      </c>
      <c r="F52" s="264">
        <v>414.0333333333333</v>
      </c>
      <c r="G52" s="266">
        <v>405.46666666666658</v>
      </c>
      <c r="H52" s="266">
        <v>397.43333333333328</v>
      </c>
      <c r="I52" s="266">
        <v>388.86666666666656</v>
      </c>
      <c r="J52" s="266">
        <v>422.06666666666661</v>
      </c>
      <c r="K52" s="266">
        <v>430.63333333333333</v>
      </c>
      <c r="L52" s="266">
        <v>438.66666666666663</v>
      </c>
      <c r="M52" s="267">
        <v>422.6</v>
      </c>
      <c r="N52" s="267">
        <v>406</v>
      </c>
      <c r="O52" s="267">
        <v>48481200</v>
      </c>
      <c r="P52" s="268">
        <v>5.6546042953809945E-2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45288</v>
      </c>
      <c r="E53" s="264">
        <v>819.45</v>
      </c>
      <c r="F53" s="264">
        <v>808.95000000000016</v>
      </c>
      <c r="G53" s="266">
        <v>794.5500000000003</v>
      </c>
      <c r="H53" s="266">
        <v>769.65000000000009</v>
      </c>
      <c r="I53" s="266">
        <v>755.25000000000023</v>
      </c>
      <c r="J53" s="266">
        <v>833.85000000000036</v>
      </c>
      <c r="K53" s="266">
        <v>848.25000000000023</v>
      </c>
      <c r="L53" s="266">
        <v>873.15000000000043</v>
      </c>
      <c r="M53" s="267">
        <v>823.35</v>
      </c>
      <c r="N53" s="267">
        <v>784.05</v>
      </c>
      <c r="O53" s="267">
        <v>4702425</v>
      </c>
      <c r="P53" s="268">
        <v>0.210896309314587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45288</v>
      </c>
      <c r="E54" s="264">
        <v>322.7</v>
      </c>
      <c r="F54" s="264">
        <v>322.8</v>
      </c>
      <c r="G54" s="266">
        <v>318.8</v>
      </c>
      <c r="H54" s="266">
        <v>314.89999999999998</v>
      </c>
      <c r="I54" s="266">
        <v>310.89999999999998</v>
      </c>
      <c r="J54" s="266">
        <v>326.70000000000005</v>
      </c>
      <c r="K54" s="266">
        <v>330.70000000000005</v>
      </c>
      <c r="L54" s="266">
        <v>334.60000000000008</v>
      </c>
      <c r="M54" s="267">
        <v>326.8</v>
      </c>
      <c r="N54" s="267">
        <v>318.89999999999998</v>
      </c>
      <c r="O54" s="267">
        <v>12559000</v>
      </c>
      <c r="P54" s="268">
        <v>4.3409629044988164E-2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45288</v>
      </c>
      <c r="E55" s="264">
        <v>1136.05</v>
      </c>
      <c r="F55" s="264">
        <v>1136.5666666666666</v>
      </c>
      <c r="G55" s="266">
        <v>1127.8333333333333</v>
      </c>
      <c r="H55" s="266">
        <v>1119.6166666666666</v>
      </c>
      <c r="I55" s="266">
        <v>1110.8833333333332</v>
      </c>
      <c r="J55" s="266">
        <v>1144.7833333333333</v>
      </c>
      <c r="K55" s="266">
        <v>1153.5166666666669</v>
      </c>
      <c r="L55" s="266">
        <v>1161.7333333333333</v>
      </c>
      <c r="M55" s="267">
        <v>1145.3</v>
      </c>
      <c r="N55" s="267">
        <v>1128.3499999999999</v>
      </c>
      <c r="O55" s="267">
        <v>12548750</v>
      </c>
      <c r="P55" s="268">
        <v>9.4519859225741572E-3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45288</v>
      </c>
      <c r="E56" s="264">
        <v>1210.9000000000001</v>
      </c>
      <c r="F56" s="264">
        <v>1214.0500000000002</v>
      </c>
      <c r="G56" s="266">
        <v>1205.9000000000003</v>
      </c>
      <c r="H56" s="266">
        <v>1200.9000000000001</v>
      </c>
      <c r="I56" s="266">
        <v>1192.7500000000002</v>
      </c>
      <c r="J56" s="266">
        <v>1219.0500000000004</v>
      </c>
      <c r="K56" s="266">
        <v>1227.2</v>
      </c>
      <c r="L56" s="266">
        <v>1232.2000000000005</v>
      </c>
      <c r="M56" s="267">
        <v>1222.2</v>
      </c>
      <c r="N56" s="267">
        <v>1209.05</v>
      </c>
      <c r="O56" s="267">
        <v>11155300</v>
      </c>
      <c r="P56" s="268">
        <v>1.1667250029168126E-3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45288</v>
      </c>
      <c r="E57" s="264">
        <v>348.35</v>
      </c>
      <c r="F57" s="264">
        <v>348.84999999999997</v>
      </c>
      <c r="G57" s="266">
        <v>343.79999999999995</v>
      </c>
      <c r="H57" s="266">
        <v>339.25</v>
      </c>
      <c r="I57" s="266">
        <v>334.2</v>
      </c>
      <c r="J57" s="266">
        <v>353.39999999999992</v>
      </c>
      <c r="K57" s="266">
        <v>358.45</v>
      </c>
      <c r="L57" s="266">
        <v>362.99999999999989</v>
      </c>
      <c r="M57" s="267">
        <v>353.9</v>
      </c>
      <c r="N57" s="267">
        <v>344.3</v>
      </c>
      <c r="O57" s="267">
        <v>55797000</v>
      </c>
      <c r="P57" s="268">
        <v>2.4879459980713597E-2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45288</v>
      </c>
      <c r="E58" s="264">
        <v>5744.9</v>
      </c>
      <c r="F58" s="264">
        <v>5765.0166666666673</v>
      </c>
      <c r="G58" s="266">
        <v>5706.9833333333345</v>
      </c>
      <c r="H58" s="266">
        <v>5669.0666666666675</v>
      </c>
      <c r="I58" s="266">
        <v>5611.0333333333347</v>
      </c>
      <c r="J58" s="266">
        <v>5802.9333333333343</v>
      </c>
      <c r="K58" s="266">
        <v>5860.9666666666672</v>
      </c>
      <c r="L58" s="266">
        <v>5898.8833333333341</v>
      </c>
      <c r="M58" s="267">
        <v>5823.05</v>
      </c>
      <c r="N58" s="267">
        <v>5727.1</v>
      </c>
      <c r="O58" s="267">
        <v>1117650</v>
      </c>
      <c r="P58" s="268">
        <v>8.6638689589819962E-3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45288</v>
      </c>
      <c r="E59" s="264">
        <v>2267.9499999999998</v>
      </c>
      <c r="F59" s="264">
        <v>2244.2166666666667</v>
      </c>
      <c r="G59" s="266">
        <v>2213.5333333333333</v>
      </c>
      <c r="H59" s="266">
        <v>2159.1166666666668</v>
      </c>
      <c r="I59" s="266">
        <v>2128.4333333333334</v>
      </c>
      <c r="J59" s="266">
        <v>2298.6333333333332</v>
      </c>
      <c r="K59" s="266">
        <v>2329.3166666666666</v>
      </c>
      <c r="L59" s="266">
        <v>2383.7333333333331</v>
      </c>
      <c r="M59" s="267">
        <v>2274.9</v>
      </c>
      <c r="N59" s="267">
        <v>2189.8000000000002</v>
      </c>
      <c r="O59" s="267">
        <v>4154150</v>
      </c>
      <c r="P59" s="268">
        <v>4.9889429455992923E-2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45288</v>
      </c>
      <c r="E60" s="264">
        <v>788.05</v>
      </c>
      <c r="F60" s="264">
        <v>784.94999999999993</v>
      </c>
      <c r="G60" s="266">
        <v>778.19999999999982</v>
      </c>
      <c r="H60" s="266">
        <v>768.34999999999991</v>
      </c>
      <c r="I60" s="266">
        <v>761.5999999999998</v>
      </c>
      <c r="J60" s="266">
        <v>794.79999999999984</v>
      </c>
      <c r="K60" s="266">
        <v>801.55000000000007</v>
      </c>
      <c r="L60" s="266">
        <v>811.39999999999986</v>
      </c>
      <c r="M60" s="267">
        <v>791.7</v>
      </c>
      <c r="N60" s="267">
        <v>775.1</v>
      </c>
      <c r="O60" s="267">
        <v>5474000</v>
      </c>
      <c r="P60" s="268">
        <v>5.8801911062109522E-3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45288</v>
      </c>
      <c r="E61" s="264">
        <v>1170.0999999999999</v>
      </c>
      <c r="F61" s="264">
        <v>1169.3333333333333</v>
      </c>
      <c r="G61" s="266">
        <v>1159.4166666666665</v>
      </c>
      <c r="H61" s="266">
        <v>1148.7333333333333</v>
      </c>
      <c r="I61" s="266">
        <v>1138.8166666666666</v>
      </c>
      <c r="J61" s="266">
        <v>1180.0166666666664</v>
      </c>
      <c r="K61" s="266">
        <v>1189.9333333333329</v>
      </c>
      <c r="L61" s="266">
        <v>1200.6166666666663</v>
      </c>
      <c r="M61" s="267">
        <v>1179.25</v>
      </c>
      <c r="N61" s="267">
        <v>1158.6500000000001</v>
      </c>
      <c r="O61" s="267">
        <v>969500</v>
      </c>
      <c r="P61" s="268">
        <v>-4.3134435657800141E-3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45288</v>
      </c>
      <c r="E62" s="264">
        <v>291.55</v>
      </c>
      <c r="F62" s="264">
        <v>290.28333333333336</v>
      </c>
      <c r="G62" s="266">
        <v>288.36666666666673</v>
      </c>
      <c r="H62" s="266">
        <v>285.18333333333339</v>
      </c>
      <c r="I62" s="266">
        <v>283.26666666666677</v>
      </c>
      <c r="J62" s="266">
        <v>293.4666666666667</v>
      </c>
      <c r="K62" s="266">
        <v>295.38333333333333</v>
      </c>
      <c r="L62" s="266">
        <v>298.56666666666666</v>
      </c>
      <c r="M62" s="267">
        <v>292.2</v>
      </c>
      <c r="N62" s="267">
        <v>287.10000000000002</v>
      </c>
      <c r="O62" s="267">
        <v>11984400</v>
      </c>
      <c r="P62" s="268">
        <v>1.2030075187969924E-3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45288</v>
      </c>
      <c r="E63" s="264">
        <v>149.6</v>
      </c>
      <c r="F63" s="264">
        <v>149.96666666666667</v>
      </c>
      <c r="G63" s="266">
        <v>148.23333333333335</v>
      </c>
      <c r="H63" s="266">
        <v>146.86666666666667</v>
      </c>
      <c r="I63" s="266">
        <v>145.13333333333335</v>
      </c>
      <c r="J63" s="266">
        <v>151.33333333333334</v>
      </c>
      <c r="K63" s="266">
        <v>153.06666666666663</v>
      </c>
      <c r="L63" s="266">
        <v>154.43333333333334</v>
      </c>
      <c r="M63" s="267">
        <v>151.69999999999999</v>
      </c>
      <c r="N63" s="267">
        <v>148.6</v>
      </c>
      <c r="O63" s="267">
        <v>28895000</v>
      </c>
      <c r="P63" s="268">
        <v>9.2560251484456856E-3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45288</v>
      </c>
      <c r="E64" s="264">
        <v>1927</v>
      </c>
      <c r="F64" s="264">
        <v>1921.2833333333335</v>
      </c>
      <c r="G64" s="266">
        <v>1911.5666666666671</v>
      </c>
      <c r="H64" s="266">
        <v>1896.1333333333334</v>
      </c>
      <c r="I64" s="266">
        <v>1886.416666666667</v>
      </c>
      <c r="J64" s="266">
        <v>1936.7166666666672</v>
      </c>
      <c r="K64" s="266">
        <v>1946.4333333333338</v>
      </c>
      <c r="L64" s="266">
        <v>1961.8666666666672</v>
      </c>
      <c r="M64" s="267">
        <v>1931</v>
      </c>
      <c r="N64" s="267">
        <v>1905.85</v>
      </c>
      <c r="O64" s="267">
        <v>3677700</v>
      </c>
      <c r="P64" s="268">
        <v>-6.4835075775994816E-3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45288</v>
      </c>
      <c r="E65" s="264">
        <v>543.54999999999995</v>
      </c>
      <c r="F65" s="264">
        <v>543.84999999999991</v>
      </c>
      <c r="G65" s="266">
        <v>540.04999999999984</v>
      </c>
      <c r="H65" s="266">
        <v>536.54999999999995</v>
      </c>
      <c r="I65" s="266">
        <v>532.74999999999989</v>
      </c>
      <c r="J65" s="266">
        <v>547.3499999999998</v>
      </c>
      <c r="K65" s="266">
        <v>551.15</v>
      </c>
      <c r="L65" s="266">
        <v>554.64999999999975</v>
      </c>
      <c r="M65" s="267">
        <v>547.65</v>
      </c>
      <c r="N65" s="267">
        <v>540.35</v>
      </c>
      <c r="O65" s="267">
        <v>19232500</v>
      </c>
      <c r="P65" s="268">
        <v>-1.1881060946631558E-2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45288</v>
      </c>
      <c r="E66" s="264">
        <v>2277.5</v>
      </c>
      <c r="F66" s="264">
        <v>2265.85</v>
      </c>
      <c r="G66" s="266">
        <v>2245.1499999999996</v>
      </c>
      <c r="H66" s="266">
        <v>2212.7999999999997</v>
      </c>
      <c r="I66" s="266">
        <v>2192.0999999999995</v>
      </c>
      <c r="J66" s="266">
        <v>2298.1999999999998</v>
      </c>
      <c r="K66" s="266">
        <v>2318.8999999999996</v>
      </c>
      <c r="L66" s="266">
        <v>2351.25</v>
      </c>
      <c r="M66" s="267">
        <v>2286.5500000000002</v>
      </c>
      <c r="N66" s="267">
        <v>2233.5</v>
      </c>
      <c r="O66" s="267">
        <v>2454000</v>
      </c>
      <c r="P66" s="268">
        <v>-2.8599703117268678E-2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45288</v>
      </c>
      <c r="E67" s="264">
        <v>2231.6</v>
      </c>
      <c r="F67" s="264">
        <v>2228.2333333333331</v>
      </c>
      <c r="G67" s="266">
        <v>2211.3666666666663</v>
      </c>
      <c r="H67" s="266">
        <v>2191.1333333333332</v>
      </c>
      <c r="I67" s="266">
        <v>2174.2666666666664</v>
      </c>
      <c r="J67" s="266">
        <v>2248.4666666666662</v>
      </c>
      <c r="K67" s="266">
        <v>2265.333333333333</v>
      </c>
      <c r="L67" s="266">
        <v>2285.5666666666662</v>
      </c>
      <c r="M67" s="267">
        <v>2245.1</v>
      </c>
      <c r="N67" s="267">
        <v>2208</v>
      </c>
      <c r="O67" s="267">
        <v>2215500</v>
      </c>
      <c r="P67" s="268">
        <v>-5.6550424128180964E-3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45288</v>
      </c>
      <c r="E68" s="264">
        <v>146.75</v>
      </c>
      <c r="F68" s="264">
        <v>148.86666666666667</v>
      </c>
      <c r="G68" s="266">
        <v>142.88333333333335</v>
      </c>
      <c r="H68" s="266">
        <v>139.01666666666668</v>
      </c>
      <c r="I68" s="266">
        <v>133.03333333333336</v>
      </c>
      <c r="J68" s="266">
        <v>152.73333333333335</v>
      </c>
      <c r="K68" s="266">
        <v>158.7166666666667</v>
      </c>
      <c r="L68" s="266">
        <v>162.58333333333334</v>
      </c>
      <c r="M68" s="267">
        <v>154.85</v>
      </c>
      <c r="N68" s="267">
        <v>145</v>
      </c>
      <c r="O68" s="267">
        <v>21487000</v>
      </c>
      <c r="P68" s="268">
        <v>0.35516789020913747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45288</v>
      </c>
      <c r="E69" s="264">
        <v>3815.7</v>
      </c>
      <c r="F69" s="264">
        <v>3818.7166666666667</v>
      </c>
      <c r="G69" s="266">
        <v>3790.6333333333332</v>
      </c>
      <c r="H69" s="266">
        <v>3765.5666666666666</v>
      </c>
      <c r="I69" s="266">
        <v>3737.4833333333331</v>
      </c>
      <c r="J69" s="266">
        <v>3843.7833333333333</v>
      </c>
      <c r="K69" s="266">
        <v>3871.8666666666663</v>
      </c>
      <c r="L69" s="266">
        <v>3896.9333333333334</v>
      </c>
      <c r="M69" s="267">
        <v>3846.8</v>
      </c>
      <c r="N69" s="267">
        <v>3793.65</v>
      </c>
      <c r="O69" s="267">
        <v>2528000</v>
      </c>
      <c r="P69" s="268">
        <v>-2.6826574088685499E-3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45288</v>
      </c>
      <c r="E70" s="264">
        <v>5989.2</v>
      </c>
      <c r="F70" s="264">
        <v>5874.0666666666666</v>
      </c>
      <c r="G70" s="266">
        <v>5668.1333333333332</v>
      </c>
      <c r="H70" s="266">
        <v>5347.0666666666666</v>
      </c>
      <c r="I70" s="266">
        <v>5141.1333333333332</v>
      </c>
      <c r="J70" s="266">
        <v>6195.1333333333332</v>
      </c>
      <c r="K70" s="266">
        <v>6401.0666666666657</v>
      </c>
      <c r="L70" s="266">
        <v>6722.1333333333332</v>
      </c>
      <c r="M70" s="267">
        <v>6080</v>
      </c>
      <c r="N70" s="267">
        <v>5553</v>
      </c>
      <c r="O70" s="267">
        <v>1410600</v>
      </c>
      <c r="P70" s="268">
        <v>0.12085816448152563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45288</v>
      </c>
      <c r="E71" s="264">
        <v>633.85</v>
      </c>
      <c r="F71" s="264">
        <v>634.1</v>
      </c>
      <c r="G71" s="266">
        <v>629.75</v>
      </c>
      <c r="H71" s="266">
        <v>625.65</v>
      </c>
      <c r="I71" s="266">
        <v>621.29999999999995</v>
      </c>
      <c r="J71" s="266">
        <v>638.20000000000005</v>
      </c>
      <c r="K71" s="266">
        <v>642.55000000000018</v>
      </c>
      <c r="L71" s="266">
        <v>646.65000000000009</v>
      </c>
      <c r="M71" s="267">
        <v>638.45000000000005</v>
      </c>
      <c r="N71" s="267">
        <v>630</v>
      </c>
      <c r="O71" s="267">
        <v>42136050</v>
      </c>
      <c r="P71" s="268">
        <v>1.9685353777351859E-2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45288</v>
      </c>
      <c r="E72" s="264">
        <v>5793.25</v>
      </c>
      <c r="F72" s="264">
        <v>5824.5</v>
      </c>
      <c r="G72" s="266">
        <v>5753.75</v>
      </c>
      <c r="H72" s="266">
        <v>5714.25</v>
      </c>
      <c r="I72" s="266">
        <v>5643.5</v>
      </c>
      <c r="J72" s="266">
        <v>5864</v>
      </c>
      <c r="K72" s="266">
        <v>5934.75</v>
      </c>
      <c r="L72" s="266">
        <v>5974.25</v>
      </c>
      <c r="M72" s="267">
        <v>5895.25</v>
      </c>
      <c r="N72" s="267">
        <v>5785</v>
      </c>
      <c r="O72" s="267">
        <v>3004500</v>
      </c>
      <c r="P72" s="268">
        <v>1.8000084706280971E-2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45288</v>
      </c>
      <c r="E73" s="264">
        <v>3905.85</v>
      </c>
      <c r="F73" s="264">
        <v>3923.1833333333329</v>
      </c>
      <c r="G73" s="266">
        <v>3879.7166666666658</v>
      </c>
      <c r="H73" s="266">
        <v>3853.583333333333</v>
      </c>
      <c r="I73" s="266">
        <v>3810.1166666666659</v>
      </c>
      <c r="J73" s="266">
        <v>3949.3166666666657</v>
      </c>
      <c r="K73" s="266">
        <v>3992.7833333333328</v>
      </c>
      <c r="L73" s="266">
        <v>4018.9166666666656</v>
      </c>
      <c r="M73" s="267">
        <v>3966.65</v>
      </c>
      <c r="N73" s="267">
        <v>3897.05</v>
      </c>
      <c r="O73" s="267">
        <v>3026275</v>
      </c>
      <c r="P73" s="268">
        <v>-3.1909533672955272E-2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45288</v>
      </c>
      <c r="E74" s="264">
        <v>3230.1</v>
      </c>
      <c r="F74" s="264">
        <v>3226.1333333333337</v>
      </c>
      <c r="G74" s="266">
        <v>3173.2666666666673</v>
      </c>
      <c r="H74" s="266">
        <v>3116.4333333333338</v>
      </c>
      <c r="I74" s="266">
        <v>3063.5666666666675</v>
      </c>
      <c r="J74" s="266">
        <v>3282.9666666666672</v>
      </c>
      <c r="K74" s="266">
        <v>3335.833333333333</v>
      </c>
      <c r="L74" s="266">
        <v>3392.666666666667</v>
      </c>
      <c r="M74" s="267">
        <v>3279</v>
      </c>
      <c r="N74" s="267">
        <v>3169.3</v>
      </c>
      <c r="O74" s="267">
        <v>2120525</v>
      </c>
      <c r="P74" s="268">
        <v>5.1117775354416577E-2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45288</v>
      </c>
      <c r="E75" s="264">
        <v>293.85000000000002</v>
      </c>
      <c r="F75" s="264">
        <v>293.76666666666665</v>
      </c>
      <c r="G75" s="266">
        <v>288.13333333333333</v>
      </c>
      <c r="H75" s="266">
        <v>282.41666666666669</v>
      </c>
      <c r="I75" s="266">
        <v>276.78333333333336</v>
      </c>
      <c r="J75" s="266">
        <v>299.48333333333329</v>
      </c>
      <c r="K75" s="266">
        <v>305.11666666666662</v>
      </c>
      <c r="L75" s="266">
        <v>310.83333333333326</v>
      </c>
      <c r="M75" s="267">
        <v>299.39999999999998</v>
      </c>
      <c r="N75" s="267">
        <v>288.05</v>
      </c>
      <c r="O75" s="267">
        <v>17305200</v>
      </c>
      <c r="P75" s="268">
        <v>7.6836917562724011E-2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45288</v>
      </c>
      <c r="E76" s="264">
        <v>149.9</v>
      </c>
      <c r="F76" s="264">
        <v>149.96666666666667</v>
      </c>
      <c r="G76" s="266">
        <v>148.78333333333333</v>
      </c>
      <c r="H76" s="266">
        <v>147.66666666666666</v>
      </c>
      <c r="I76" s="266">
        <v>146.48333333333332</v>
      </c>
      <c r="J76" s="266">
        <v>151.08333333333334</v>
      </c>
      <c r="K76" s="266">
        <v>152.26666666666668</v>
      </c>
      <c r="L76" s="266">
        <v>153.38333333333335</v>
      </c>
      <c r="M76" s="267">
        <v>151.15</v>
      </c>
      <c r="N76" s="267">
        <v>148.85</v>
      </c>
      <c r="O76" s="267">
        <v>96900000</v>
      </c>
      <c r="P76" s="268">
        <v>-2.5150905432595575E-2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45288</v>
      </c>
      <c r="E77" s="264">
        <v>136.94999999999999</v>
      </c>
      <c r="F77" s="264">
        <v>136.14999999999998</v>
      </c>
      <c r="G77" s="266">
        <v>133.94999999999996</v>
      </c>
      <c r="H77" s="266">
        <v>130.94999999999999</v>
      </c>
      <c r="I77" s="266">
        <v>128.74999999999997</v>
      </c>
      <c r="J77" s="266">
        <v>139.14999999999995</v>
      </c>
      <c r="K77" s="266">
        <v>141.35</v>
      </c>
      <c r="L77" s="266">
        <v>144.34999999999994</v>
      </c>
      <c r="M77" s="267">
        <v>138.35</v>
      </c>
      <c r="N77" s="267">
        <v>133.15</v>
      </c>
      <c r="O77" s="267">
        <v>168373725</v>
      </c>
      <c r="P77" s="268">
        <v>1.2601458247351767E-2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45288</v>
      </c>
      <c r="E78" s="264">
        <v>798.5</v>
      </c>
      <c r="F78" s="264">
        <v>796.5</v>
      </c>
      <c r="G78" s="266">
        <v>788</v>
      </c>
      <c r="H78" s="266">
        <v>777.5</v>
      </c>
      <c r="I78" s="266">
        <v>769</v>
      </c>
      <c r="J78" s="266">
        <v>807</v>
      </c>
      <c r="K78" s="266">
        <v>815.5</v>
      </c>
      <c r="L78" s="266">
        <v>826</v>
      </c>
      <c r="M78" s="267">
        <v>805</v>
      </c>
      <c r="N78" s="267">
        <v>786</v>
      </c>
      <c r="O78" s="267">
        <v>10798150</v>
      </c>
      <c r="P78" s="268">
        <v>-8.9826335750881631E-3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45288</v>
      </c>
      <c r="E79" s="264">
        <v>61.35</v>
      </c>
      <c r="F79" s="264">
        <v>61.183333333333337</v>
      </c>
      <c r="G79" s="266">
        <v>60.516666666666673</v>
      </c>
      <c r="H79" s="266">
        <v>59.683333333333337</v>
      </c>
      <c r="I79" s="266">
        <v>59.016666666666673</v>
      </c>
      <c r="J79" s="266">
        <v>62.016666666666673</v>
      </c>
      <c r="K79" s="266">
        <v>62.68333333333333</v>
      </c>
      <c r="L79" s="266">
        <v>63.516666666666673</v>
      </c>
      <c r="M79" s="267">
        <v>61.85</v>
      </c>
      <c r="N79" s="267">
        <v>60.35</v>
      </c>
      <c r="O79" s="267">
        <v>124481250</v>
      </c>
      <c r="P79" s="268">
        <v>2.627763682493657E-3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45288</v>
      </c>
      <c r="E80" s="264">
        <v>708.45</v>
      </c>
      <c r="F80" s="264">
        <v>705.23333333333323</v>
      </c>
      <c r="G80" s="266">
        <v>696.46666666666647</v>
      </c>
      <c r="H80" s="266">
        <v>684.48333333333323</v>
      </c>
      <c r="I80" s="266">
        <v>675.71666666666647</v>
      </c>
      <c r="J80" s="266">
        <v>717.21666666666647</v>
      </c>
      <c r="K80" s="266">
        <v>725.98333333333312</v>
      </c>
      <c r="L80" s="266">
        <v>737.96666666666647</v>
      </c>
      <c r="M80" s="267">
        <v>714</v>
      </c>
      <c r="N80" s="267">
        <v>693.25</v>
      </c>
      <c r="O80" s="267">
        <v>7991100</v>
      </c>
      <c r="P80" s="268">
        <v>1.8052335210334548E-2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45288</v>
      </c>
      <c r="E81" s="264">
        <v>1031.6500000000001</v>
      </c>
      <c r="F81" s="264">
        <v>1027.6333333333334</v>
      </c>
      <c r="G81" s="266">
        <v>1019.0666666666668</v>
      </c>
      <c r="H81" s="266">
        <v>1006.4833333333333</v>
      </c>
      <c r="I81" s="266">
        <v>997.91666666666674</v>
      </c>
      <c r="J81" s="266">
        <v>1040.2166666666669</v>
      </c>
      <c r="K81" s="266">
        <v>1048.7833333333335</v>
      </c>
      <c r="L81" s="266">
        <v>1061.366666666667</v>
      </c>
      <c r="M81" s="267">
        <v>1036.2</v>
      </c>
      <c r="N81" s="267">
        <v>1015.05</v>
      </c>
      <c r="O81" s="267">
        <v>8777500</v>
      </c>
      <c r="P81" s="268">
        <v>2.756965581830953E-2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45288</v>
      </c>
      <c r="E82" s="264">
        <v>1880.2</v>
      </c>
      <c r="F82" s="264">
        <v>1883.8999999999999</v>
      </c>
      <c r="G82" s="266">
        <v>1859.7999999999997</v>
      </c>
      <c r="H82" s="266">
        <v>1839.3999999999999</v>
      </c>
      <c r="I82" s="266">
        <v>1815.2999999999997</v>
      </c>
      <c r="J82" s="266">
        <v>1904.2999999999997</v>
      </c>
      <c r="K82" s="266">
        <v>1928.3999999999996</v>
      </c>
      <c r="L82" s="266">
        <v>1948.7999999999997</v>
      </c>
      <c r="M82" s="267">
        <v>1908</v>
      </c>
      <c r="N82" s="267">
        <v>1863.5</v>
      </c>
      <c r="O82" s="267">
        <v>3516900</v>
      </c>
      <c r="P82" s="268">
        <v>2.6622296173044926E-2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45288</v>
      </c>
      <c r="E83" s="264">
        <v>396.05</v>
      </c>
      <c r="F83" s="264">
        <v>399.26666666666671</v>
      </c>
      <c r="G83" s="266">
        <v>391.13333333333344</v>
      </c>
      <c r="H83" s="266">
        <v>386.21666666666675</v>
      </c>
      <c r="I83" s="266">
        <v>378.08333333333348</v>
      </c>
      <c r="J83" s="266">
        <v>404.18333333333339</v>
      </c>
      <c r="K83" s="266">
        <v>412.31666666666672</v>
      </c>
      <c r="L83" s="266">
        <v>417.23333333333335</v>
      </c>
      <c r="M83" s="267">
        <v>407.4</v>
      </c>
      <c r="N83" s="267">
        <v>394.35</v>
      </c>
      <c r="O83" s="267">
        <v>9892000</v>
      </c>
      <c r="P83" s="268">
        <v>1.8324068354951616E-2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45288</v>
      </c>
      <c r="E84" s="264">
        <v>2024.75</v>
      </c>
      <c r="F84" s="264">
        <v>2032.9333333333334</v>
      </c>
      <c r="G84" s="266">
        <v>2011.8666666666668</v>
      </c>
      <c r="H84" s="266">
        <v>1998.9833333333333</v>
      </c>
      <c r="I84" s="266">
        <v>1977.9166666666667</v>
      </c>
      <c r="J84" s="266">
        <v>2045.8166666666668</v>
      </c>
      <c r="K84" s="266">
        <v>2066.8833333333332</v>
      </c>
      <c r="L84" s="266">
        <v>2079.7666666666669</v>
      </c>
      <c r="M84" s="267">
        <v>2054</v>
      </c>
      <c r="N84" s="267">
        <v>2020.05</v>
      </c>
      <c r="O84" s="267">
        <v>10052900</v>
      </c>
      <c r="P84" s="268">
        <v>-2.9930787917678874E-2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45288</v>
      </c>
      <c r="E85" s="264">
        <v>437.4</v>
      </c>
      <c r="F85" s="264">
        <v>437.01666666666665</v>
      </c>
      <c r="G85" s="266">
        <v>431.5333333333333</v>
      </c>
      <c r="H85" s="266">
        <v>425.66666666666663</v>
      </c>
      <c r="I85" s="266">
        <v>420.18333333333328</v>
      </c>
      <c r="J85" s="266">
        <v>442.88333333333333</v>
      </c>
      <c r="K85" s="266">
        <v>448.36666666666667</v>
      </c>
      <c r="L85" s="266">
        <v>454.23333333333335</v>
      </c>
      <c r="M85" s="267">
        <v>442.5</v>
      </c>
      <c r="N85" s="267">
        <v>431.15</v>
      </c>
      <c r="O85" s="267">
        <v>6930000</v>
      </c>
      <c r="P85" s="268">
        <v>-1.2292891501870658E-2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45288</v>
      </c>
      <c r="E86" s="264">
        <v>2478.5500000000002</v>
      </c>
      <c r="F86" s="264">
        <v>2474.9666666666667</v>
      </c>
      <c r="G86" s="266">
        <v>2445.0833333333335</v>
      </c>
      <c r="H86" s="266">
        <v>2411.6166666666668</v>
      </c>
      <c r="I86" s="266">
        <v>2381.7333333333336</v>
      </c>
      <c r="J86" s="266">
        <v>2508.4333333333334</v>
      </c>
      <c r="K86" s="266">
        <v>2538.3166666666666</v>
      </c>
      <c r="L86" s="266">
        <v>2571.7833333333333</v>
      </c>
      <c r="M86" s="267">
        <v>2504.85</v>
      </c>
      <c r="N86" s="267">
        <v>2441.5</v>
      </c>
      <c r="O86" s="267">
        <v>6352200</v>
      </c>
      <c r="P86" s="268">
        <v>-6.5124288048037438E-2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45288</v>
      </c>
      <c r="E87" s="264">
        <v>1320.35</v>
      </c>
      <c r="F87" s="264">
        <v>1319.9166666666667</v>
      </c>
      <c r="G87" s="266">
        <v>1312.9333333333334</v>
      </c>
      <c r="H87" s="266">
        <v>1305.5166666666667</v>
      </c>
      <c r="I87" s="266">
        <v>1298.5333333333333</v>
      </c>
      <c r="J87" s="266">
        <v>1327.3333333333335</v>
      </c>
      <c r="K87" s="266">
        <v>1334.3166666666666</v>
      </c>
      <c r="L87" s="266">
        <v>1341.7333333333336</v>
      </c>
      <c r="M87" s="267">
        <v>1326.9</v>
      </c>
      <c r="N87" s="267">
        <v>1312.5</v>
      </c>
      <c r="O87" s="267">
        <v>5945000</v>
      </c>
      <c r="P87" s="268">
        <v>2.7831660622417136E-3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45288</v>
      </c>
      <c r="E88" s="264">
        <v>1345</v>
      </c>
      <c r="F88" s="264">
        <v>1345.5333333333335</v>
      </c>
      <c r="G88" s="266">
        <v>1337.7666666666671</v>
      </c>
      <c r="H88" s="266">
        <v>1330.5333333333335</v>
      </c>
      <c r="I88" s="266">
        <v>1322.7666666666671</v>
      </c>
      <c r="J88" s="266">
        <v>1352.7666666666671</v>
      </c>
      <c r="K88" s="266">
        <v>1360.5333333333335</v>
      </c>
      <c r="L88" s="266">
        <v>1367.7666666666671</v>
      </c>
      <c r="M88" s="267">
        <v>1353.3</v>
      </c>
      <c r="N88" s="267">
        <v>1338.3</v>
      </c>
      <c r="O88" s="267">
        <v>12173700</v>
      </c>
      <c r="P88" s="268">
        <v>1.773174157303371E-2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45288</v>
      </c>
      <c r="E89" s="264">
        <v>2939.9</v>
      </c>
      <c r="F89" s="264">
        <v>2955.15</v>
      </c>
      <c r="G89" s="266">
        <v>2915.3</v>
      </c>
      <c r="H89" s="266">
        <v>2890.7000000000003</v>
      </c>
      <c r="I89" s="266">
        <v>2850.8500000000004</v>
      </c>
      <c r="J89" s="266">
        <v>2979.75</v>
      </c>
      <c r="K89" s="266">
        <v>3019.5999999999995</v>
      </c>
      <c r="L89" s="266">
        <v>3044.2</v>
      </c>
      <c r="M89" s="267">
        <v>2995</v>
      </c>
      <c r="N89" s="267">
        <v>2930.55</v>
      </c>
      <c r="O89" s="267">
        <v>2471100</v>
      </c>
      <c r="P89" s="268">
        <v>-9.6188529517855E-3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45288</v>
      </c>
      <c r="E90" s="264">
        <v>1562.45</v>
      </c>
      <c r="F90" s="264">
        <v>1564.8499999999997</v>
      </c>
      <c r="G90" s="266">
        <v>1556.6999999999994</v>
      </c>
      <c r="H90" s="266">
        <v>1550.9499999999996</v>
      </c>
      <c r="I90" s="266">
        <v>1542.7999999999993</v>
      </c>
      <c r="J90" s="266">
        <v>1570.5999999999995</v>
      </c>
      <c r="K90" s="266">
        <v>1578.7499999999995</v>
      </c>
      <c r="L90" s="266">
        <v>1584.4999999999995</v>
      </c>
      <c r="M90" s="267">
        <v>1573</v>
      </c>
      <c r="N90" s="267">
        <v>1559.1</v>
      </c>
      <c r="O90" s="267">
        <v>146932500</v>
      </c>
      <c r="P90" s="268">
        <v>-4.5200627597865597E-2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45288</v>
      </c>
      <c r="E91" s="264">
        <v>685.35</v>
      </c>
      <c r="F91" s="264">
        <v>689.05000000000007</v>
      </c>
      <c r="G91" s="266">
        <v>680.65000000000009</v>
      </c>
      <c r="H91" s="266">
        <v>675.95</v>
      </c>
      <c r="I91" s="266">
        <v>667.55000000000007</v>
      </c>
      <c r="J91" s="266">
        <v>693.75000000000011</v>
      </c>
      <c r="K91" s="266">
        <v>702.15</v>
      </c>
      <c r="L91" s="266">
        <v>706.85000000000014</v>
      </c>
      <c r="M91" s="267">
        <v>697.45</v>
      </c>
      <c r="N91" s="267">
        <v>684.35</v>
      </c>
      <c r="O91" s="267">
        <v>15030400</v>
      </c>
      <c r="P91" s="268">
        <v>1.5392508978963571E-3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45288</v>
      </c>
      <c r="E92" s="264">
        <v>3759.8</v>
      </c>
      <c r="F92" s="264">
        <v>3797.25</v>
      </c>
      <c r="G92" s="266">
        <v>3709.4</v>
      </c>
      <c r="H92" s="266">
        <v>3659</v>
      </c>
      <c r="I92" s="266">
        <v>3571.15</v>
      </c>
      <c r="J92" s="266">
        <v>3847.65</v>
      </c>
      <c r="K92" s="266">
        <v>3935.5000000000005</v>
      </c>
      <c r="L92" s="266">
        <v>3985.9</v>
      </c>
      <c r="M92" s="267">
        <v>3885.1</v>
      </c>
      <c r="N92" s="267">
        <v>3746.85</v>
      </c>
      <c r="O92" s="267">
        <v>3784500</v>
      </c>
      <c r="P92" s="268">
        <v>9.9729753290907511E-2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45288</v>
      </c>
      <c r="E93" s="264">
        <v>521.29999999999995</v>
      </c>
      <c r="F93" s="264">
        <v>522.83333333333337</v>
      </c>
      <c r="G93" s="266">
        <v>516.86666666666679</v>
      </c>
      <c r="H93" s="266">
        <v>512.43333333333339</v>
      </c>
      <c r="I93" s="266">
        <v>506.46666666666681</v>
      </c>
      <c r="J93" s="266">
        <v>527.26666666666677</v>
      </c>
      <c r="K93" s="266">
        <v>533.23333333333323</v>
      </c>
      <c r="L93" s="266">
        <v>537.66666666666674</v>
      </c>
      <c r="M93" s="267">
        <v>528.79999999999995</v>
      </c>
      <c r="N93" s="267">
        <v>518.4</v>
      </c>
      <c r="O93" s="267">
        <v>37112600</v>
      </c>
      <c r="P93" s="268">
        <v>5.9766530742784041E-2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45288</v>
      </c>
      <c r="E94" s="264">
        <v>177</v>
      </c>
      <c r="F94" s="264">
        <v>177.71666666666667</v>
      </c>
      <c r="G94" s="266">
        <v>174.43333333333334</v>
      </c>
      <c r="H94" s="266">
        <v>171.86666666666667</v>
      </c>
      <c r="I94" s="266">
        <v>168.58333333333334</v>
      </c>
      <c r="J94" s="266">
        <v>180.28333333333333</v>
      </c>
      <c r="K94" s="266">
        <v>183.56666666666669</v>
      </c>
      <c r="L94" s="266">
        <v>186.13333333333333</v>
      </c>
      <c r="M94" s="267">
        <v>181</v>
      </c>
      <c r="N94" s="267">
        <v>175.15</v>
      </c>
      <c r="O94" s="267">
        <v>35467600</v>
      </c>
      <c r="P94" s="268">
        <v>0.1687041564792176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45288</v>
      </c>
      <c r="E95" s="264">
        <v>347.45</v>
      </c>
      <c r="F95" s="264">
        <v>350.15000000000003</v>
      </c>
      <c r="G95" s="266">
        <v>342.30000000000007</v>
      </c>
      <c r="H95" s="266">
        <v>337.15000000000003</v>
      </c>
      <c r="I95" s="266">
        <v>329.30000000000007</v>
      </c>
      <c r="J95" s="266">
        <v>355.30000000000007</v>
      </c>
      <c r="K95" s="266">
        <v>363.15000000000009</v>
      </c>
      <c r="L95" s="266">
        <v>368.30000000000007</v>
      </c>
      <c r="M95" s="267">
        <v>358</v>
      </c>
      <c r="N95" s="267">
        <v>345</v>
      </c>
      <c r="O95" s="267">
        <v>40840200</v>
      </c>
      <c r="P95" s="268">
        <v>-1.4523369421705836E-3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45288</v>
      </c>
      <c r="E96" s="264">
        <v>2580.9499999999998</v>
      </c>
      <c r="F96" s="264">
        <v>2577.8666666666668</v>
      </c>
      <c r="G96" s="266">
        <v>2558.7333333333336</v>
      </c>
      <c r="H96" s="266">
        <v>2536.5166666666669</v>
      </c>
      <c r="I96" s="266">
        <v>2517.3833333333337</v>
      </c>
      <c r="J96" s="266">
        <v>2600.0833333333335</v>
      </c>
      <c r="K96" s="266">
        <v>2619.2166666666667</v>
      </c>
      <c r="L96" s="266">
        <v>2641.4333333333334</v>
      </c>
      <c r="M96" s="267">
        <v>2597</v>
      </c>
      <c r="N96" s="267">
        <v>2555.65</v>
      </c>
      <c r="O96" s="267">
        <v>8989800</v>
      </c>
      <c r="P96" s="268">
        <v>1.9876114628003538E-2</v>
      </c>
    </row>
    <row r="97" spans="1:16" ht="12.75" customHeight="1">
      <c r="A97" s="259">
        <v>87</v>
      </c>
      <c r="B97" s="272" t="s">
        <v>68</v>
      </c>
      <c r="C97" s="264" t="s">
        <v>137</v>
      </c>
      <c r="D97" s="265">
        <v>45288</v>
      </c>
      <c r="E97" s="264">
        <v>204.8</v>
      </c>
      <c r="F97" s="264">
        <v>208.01666666666665</v>
      </c>
      <c r="G97" s="266">
        <v>199.43333333333331</v>
      </c>
      <c r="H97" s="266">
        <v>194.06666666666666</v>
      </c>
      <c r="I97" s="266">
        <v>185.48333333333332</v>
      </c>
      <c r="J97" s="266">
        <v>213.3833333333333</v>
      </c>
      <c r="K97" s="266">
        <v>221.96666666666667</v>
      </c>
      <c r="L97" s="266">
        <v>227.33333333333329</v>
      </c>
      <c r="M97" s="267">
        <v>216.6</v>
      </c>
      <c r="N97" s="267">
        <v>202.65</v>
      </c>
      <c r="O97" s="267">
        <v>63474600</v>
      </c>
      <c r="P97" s="268">
        <v>6.740994854202402E-2</v>
      </c>
    </row>
    <row r="98" spans="1:16" ht="12.75" customHeight="1">
      <c r="A98" s="259">
        <v>88</v>
      </c>
      <c r="B98" s="272" t="s">
        <v>63</v>
      </c>
      <c r="C98" s="264" t="s">
        <v>138</v>
      </c>
      <c r="D98" s="265">
        <v>45288</v>
      </c>
      <c r="E98" s="264">
        <v>952.75</v>
      </c>
      <c r="F98" s="264">
        <v>949.31666666666661</v>
      </c>
      <c r="G98" s="266">
        <v>941.33333333333326</v>
      </c>
      <c r="H98" s="266">
        <v>929.91666666666663</v>
      </c>
      <c r="I98" s="266">
        <v>921.93333333333328</v>
      </c>
      <c r="J98" s="266">
        <v>960.73333333333323</v>
      </c>
      <c r="K98" s="266">
        <v>968.71666666666658</v>
      </c>
      <c r="L98" s="266">
        <v>980.13333333333321</v>
      </c>
      <c r="M98" s="267">
        <v>957.3</v>
      </c>
      <c r="N98" s="267">
        <v>937.9</v>
      </c>
      <c r="O98" s="267">
        <v>95675300</v>
      </c>
      <c r="P98" s="268">
        <v>-4.6257012867390514E-2</v>
      </c>
    </row>
    <row r="99" spans="1:16" ht="12.75" customHeight="1">
      <c r="A99" s="259">
        <v>89</v>
      </c>
      <c r="B99" s="272" t="s">
        <v>68</v>
      </c>
      <c r="C99" s="264" t="s">
        <v>139</v>
      </c>
      <c r="D99" s="265">
        <v>45288</v>
      </c>
      <c r="E99" s="264">
        <v>1467.55</v>
      </c>
      <c r="F99" s="264">
        <v>1475.1166666666668</v>
      </c>
      <c r="G99" s="266">
        <v>1453.4333333333336</v>
      </c>
      <c r="H99" s="266">
        <v>1439.3166666666668</v>
      </c>
      <c r="I99" s="266">
        <v>1417.6333333333337</v>
      </c>
      <c r="J99" s="266">
        <v>1489.2333333333336</v>
      </c>
      <c r="K99" s="266">
        <v>1510.916666666667</v>
      </c>
      <c r="L99" s="266">
        <v>1525.0333333333335</v>
      </c>
      <c r="M99" s="267">
        <v>1496.8</v>
      </c>
      <c r="N99" s="267">
        <v>1461</v>
      </c>
      <c r="O99" s="267">
        <v>2682500</v>
      </c>
      <c r="P99" s="268">
        <v>3.5714285714285712E-2</v>
      </c>
    </row>
    <row r="100" spans="1:16" ht="12.75" customHeight="1">
      <c r="A100" s="259">
        <v>90</v>
      </c>
      <c r="B100" s="272" t="s">
        <v>68</v>
      </c>
      <c r="C100" s="264" t="s">
        <v>140</v>
      </c>
      <c r="D100" s="265">
        <v>45288</v>
      </c>
      <c r="E100" s="264">
        <v>561.5</v>
      </c>
      <c r="F100" s="264">
        <v>563.69999999999993</v>
      </c>
      <c r="G100" s="266">
        <v>555.79999999999984</v>
      </c>
      <c r="H100" s="266">
        <v>550.09999999999991</v>
      </c>
      <c r="I100" s="266">
        <v>542.19999999999982</v>
      </c>
      <c r="J100" s="266">
        <v>569.39999999999986</v>
      </c>
      <c r="K100" s="266">
        <v>577.29999999999995</v>
      </c>
      <c r="L100" s="266">
        <v>582.99999999999989</v>
      </c>
      <c r="M100" s="267">
        <v>571.6</v>
      </c>
      <c r="N100" s="267">
        <v>558</v>
      </c>
      <c r="O100" s="267">
        <v>9963000</v>
      </c>
      <c r="P100" s="268">
        <v>2.2475369458128079E-2</v>
      </c>
    </row>
    <row r="101" spans="1:16" ht="12.75" customHeight="1">
      <c r="A101" s="259">
        <v>91</v>
      </c>
      <c r="B101" s="272" t="s">
        <v>79</v>
      </c>
      <c r="C101" s="264" t="s">
        <v>141</v>
      </c>
      <c r="D101" s="265">
        <v>45288</v>
      </c>
      <c r="E101" s="264">
        <v>13.35</v>
      </c>
      <c r="F101" s="264">
        <v>13.433333333333332</v>
      </c>
      <c r="G101" s="266">
        <v>13.216666666666663</v>
      </c>
      <c r="H101" s="266">
        <v>13.083333333333332</v>
      </c>
      <c r="I101" s="266">
        <v>12.866666666666664</v>
      </c>
      <c r="J101" s="266">
        <v>13.566666666666663</v>
      </c>
      <c r="K101" s="266">
        <v>13.783333333333331</v>
      </c>
      <c r="L101" s="266">
        <v>13.916666666666663</v>
      </c>
      <c r="M101" s="267">
        <v>13.65</v>
      </c>
      <c r="N101" s="267">
        <v>13.3</v>
      </c>
      <c r="O101" s="267">
        <v>1694400000</v>
      </c>
      <c r="P101" s="268">
        <v>1.1751218114072801E-2</v>
      </c>
    </row>
    <row r="102" spans="1:16" ht="12.75" customHeight="1">
      <c r="A102" s="259">
        <v>92</v>
      </c>
      <c r="B102" s="272" t="s">
        <v>68</v>
      </c>
      <c r="C102" s="270" t="s">
        <v>142</v>
      </c>
      <c r="D102" s="265">
        <v>45288</v>
      </c>
      <c r="E102" s="264">
        <v>119.9</v>
      </c>
      <c r="F102" s="264">
        <v>120.03333333333335</v>
      </c>
      <c r="G102" s="266">
        <v>119.26666666666669</v>
      </c>
      <c r="H102" s="266">
        <v>118.63333333333335</v>
      </c>
      <c r="I102" s="266">
        <v>117.8666666666667</v>
      </c>
      <c r="J102" s="266">
        <v>120.66666666666669</v>
      </c>
      <c r="K102" s="266">
        <v>121.43333333333334</v>
      </c>
      <c r="L102" s="266">
        <v>122.06666666666668</v>
      </c>
      <c r="M102" s="267">
        <v>120.8</v>
      </c>
      <c r="N102" s="267">
        <v>119.4</v>
      </c>
      <c r="O102" s="267">
        <v>71735000</v>
      </c>
      <c r="P102" s="268">
        <v>5.7483350858745178E-3</v>
      </c>
    </row>
    <row r="103" spans="1:16" ht="12.75" customHeight="1">
      <c r="A103" s="259">
        <v>93</v>
      </c>
      <c r="B103" s="272" t="s">
        <v>63</v>
      </c>
      <c r="C103" s="264" t="s">
        <v>143</v>
      </c>
      <c r="D103" s="265">
        <v>45288</v>
      </c>
      <c r="E103" s="264">
        <v>85.55</v>
      </c>
      <c r="F103" s="264">
        <v>85.399999999999991</v>
      </c>
      <c r="G103" s="266">
        <v>84.949999999999989</v>
      </c>
      <c r="H103" s="266">
        <v>84.35</v>
      </c>
      <c r="I103" s="266">
        <v>83.899999999999991</v>
      </c>
      <c r="J103" s="266">
        <v>85.999999999999986</v>
      </c>
      <c r="K103" s="266">
        <v>86.45</v>
      </c>
      <c r="L103" s="266">
        <v>87.049999999999983</v>
      </c>
      <c r="M103" s="267">
        <v>85.85</v>
      </c>
      <c r="N103" s="267">
        <v>84.8</v>
      </c>
      <c r="O103" s="267">
        <v>263805000</v>
      </c>
      <c r="P103" s="268">
        <v>-1.8965805767836224E-2</v>
      </c>
    </row>
    <row r="104" spans="1:16" ht="12.75" customHeight="1">
      <c r="A104" s="259">
        <v>94</v>
      </c>
      <c r="B104" s="272" t="s">
        <v>45</v>
      </c>
      <c r="C104" s="271" t="s">
        <v>144</v>
      </c>
      <c r="D104" s="265">
        <v>45288</v>
      </c>
      <c r="E104" s="264">
        <v>143.85</v>
      </c>
      <c r="F104" s="264">
        <v>144.56666666666666</v>
      </c>
      <c r="G104" s="266">
        <v>142.78333333333333</v>
      </c>
      <c r="H104" s="266">
        <v>141.71666666666667</v>
      </c>
      <c r="I104" s="266">
        <v>139.93333333333334</v>
      </c>
      <c r="J104" s="266">
        <v>145.63333333333333</v>
      </c>
      <c r="K104" s="266">
        <v>147.41666666666663</v>
      </c>
      <c r="L104" s="266">
        <v>148.48333333333332</v>
      </c>
      <c r="M104" s="267">
        <v>146.35</v>
      </c>
      <c r="N104" s="267">
        <v>143.5</v>
      </c>
      <c r="O104" s="267">
        <v>59587500</v>
      </c>
      <c r="P104" s="268">
        <v>1.7285531370038413E-2</v>
      </c>
    </row>
    <row r="105" spans="1:16" ht="12.75" customHeight="1">
      <c r="A105" s="259">
        <v>95</v>
      </c>
      <c r="B105" s="272" t="s">
        <v>84</v>
      </c>
      <c r="C105" s="264" t="s">
        <v>145</v>
      </c>
      <c r="D105" s="265">
        <v>45288</v>
      </c>
      <c r="E105" s="264">
        <v>396.7</v>
      </c>
      <c r="F105" s="264">
        <v>397.36666666666662</v>
      </c>
      <c r="G105" s="266">
        <v>390.83333333333326</v>
      </c>
      <c r="H105" s="266">
        <v>384.96666666666664</v>
      </c>
      <c r="I105" s="266">
        <v>378.43333333333328</v>
      </c>
      <c r="J105" s="266">
        <v>403.23333333333323</v>
      </c>
      <c r="K105" s="266">
        <v>409.76666666666665</v>
      </c>
      <c r="L105" s="266">
        <v>415.63333333333321</v>
      </c>
      <c r="M105" s="267">
        <v>403.9</v>
      </c>
      <c r="N105" s="267">
        <v>391.5</v>
      </c>
      <c r="O105" s="267">
        <v>15987125</v>
      </c>
      <c r="P105" s="268">
        <v>4.2593256814921092E-2</v>
      </c>
    </row>
    <row r="106" spans="1:16" ht="12.75" customHeight="1">
      <c r="A106" s="259">
        <v>96</v>
      </c>
      <c r="B106" s="272" t="s">
        <v>117</v>
      </c>
      <c r="C106" s="271" t="s">
        <v>146</v>
      </c>
      <c r="D106" s="265">
        <v>45288</v>
      </c>
      <c r="E106" s="264">
        <v>429.7</v>
      </c>
      <c r="F106" s="264">
        <v>429.4666666666667</v>
      </c>
      <c r="G106" s="266">
        <v>425.48333333333341</v>
      </c>
      <c r="H106" s="266">
        <v>421.26666666666671</v>
      </c>
      <c r="I106" s="266">
        <v>417.28333333333342</v>
      </c>
      <c r="J106" s="266">
        <v>433.68333333333339</v>
      </c>
      <c r="K106" s="266">
        <v>437.66666666666674</v>
      </c>
      <c r="L106" s="266">
        <v>441.88333333333338</v>
      </c>
      <c r="M106" s="267">
        <v>433.45</v>
      </c>
      <c r="N106" s="267">
        <v>425.25</v>
      </c>
      <c r="O106" s="267">
        <v>17832000</v>
      </c>
      <c r="P106" s="268">
        <v>4.2802432980400991E-3</v>
      </c>
    </row>
    <row r="107" spans="1:16" ht="12.75" customHeight="1">
      <c r="A107" s="259">
        <v>97</v>
      </c>
      <c r="B107" s="272" t="s">
        <v>49</v>
      </c>
      <c r="C107" s="269" t="s">
        <v>147</v>
      </c>
      <c r="D107" s="265">
        <v>45288</v>
      </c>
      <c r="E107" s="264">
        <v>254.85</v>
      </c>
      <c r="F107" s="264">
        <v>254.9</v>
      </c>
      <c r="G107" s="266">
        <v>250.2</v>
      </c>
      <c r="H107" s="266">
        <v>245.54999999999998</v>
      </c>
      <c r="I107" s="266">
        <v>240.84999999999997</v>
      </c>
      <c r="J107" s="266">
        <v>259.55</v>
      </c>
      <c r="K107" s="266">
        <v>264.25</v>
      </c>
      <c r="L107" s="266">
        <v>268.90000000000003</v>
      </c>
      <c r="M107" s="267">
        <v>259.60000000000002</v>
      </c>
      <c r="N107" s="267">
        <v>250.25</v>
      </c>
      <c r="O107" s="267">
        <v>25401100</v>
      </c>
      <c r="P107" s="268">
        <v>5.7978016668679792E-2</v>
      </c>
    </row>
    <row r="108" spans="1:16" ht="12.75" customHeight="1">
      <c r="A108" s="259">
        <v>98</v>
      </c>
      <c r="B108" s="272" t="s">
        <v>45</v>
      </c>
      <c r="C108" s="271" t="s">
        <v>148</v>
      </c>
      <c r="D108" s="265">
        <v>45288</v>
      </c>
      <c r="E108" s="264">
        <v>2615.9499999999998</v>
      </c>
      <c r="F108" s="264">
        <v>2621.75</v>
      </c>
      <c r="G108" s="266">
        <v>2600.5500000000002</v>
      </c>
      <c r="H108" s="266">
        <v>2585.15</v>
      </c>
      <c r="I108" s="266">
        <v>2563.9500000000003</v>
      </c>
      <c r="J108" s="266">
        <v>2637.15</v>
      </c>
      <c r="K108" s="266">
        <v>2658.35</v>
      </c>
      <c r="L108" s="266">
        <v>2673.75</v>
      </c>
      <c r="M108" s="267">
        <v>2642.95</v>
      </c>
      <c r="N108" s="267">
        <v>2606.35</v>
      </c>
      <c r="O108" s="267">
        <v>960300</v>
      </c>
      <c r="P108" s="268">
        <v>6.9138276553106212E-2</v>
      </c>
    </row>
    <row r="109" spans="1:16" ht="12.75" customHeight="1">
      <c r="A109" s="259">
        <v>99</v>
      </c>
      <c r="B109" s="272" t="s">
        <v>45</v>
      </c>
      <c r="C109" s="264" t="s">
        <v>149</v>
      </c>
      <c r="D109" s="265">
        <v>45288</v>
      </c>
      <c r="E109" s="264">
        <v>2757.3</v>
      </c>
      <c r="F109" s="264">
        <v>2752.2666666666664</v>
      </c>
      <c r="G109" s="266">
        <v>2729.6833333333329</v>
      </c>
      <c r="H109" s="266">
        <v>2702.0666666666666</v>
      </c>
      <c r="I109" s="266">
        <v>2679.4833333333331</v>
      </c>
      <c r="J109" s="266">
        <v>2779.8833333333328</v>
      </c>
      <c r="K109" s="266">
        <v>2802.4666666666667</v>
      </c>
      <c r="L109" s="266">
        <v>2830.0833333333326</v>
      </c>
      <c r="M109" s="267">
        <v>2774.85</v>
      </c>
      <c r="N109" s="267">
        <v>2724.65</v>
      </c>
      <c r="O109" s="267">
        <v>6274200</v>
      </c>
      <c r="P109" s="268">
        <v>2.2043319915660341E-3</v>
      </c>
    </row>
    <row r="110" spans="1:16" ht="12.75" customHeight="1">
      <c r="A110" s="259">
        <v>100</v>
      </c>
      <c r="B110" s="272" t="s">
        <v>63</v>
      </c>
      <c r="C110" s="264" t="s">
        <v>150</v>
      </c>
      <c r="D110" s="265">
        <v>45288</v>
      </c>
      <c r="E110" s="264">
        <v>1472.6</v>
      </c>
      <c r="F110" s="264">
        <v>1482.2666666666664</v>
      </c>
      <c r="G110" s="266">
        <v>1460.7333333333329</v>
      </c>
      <c r="H110" s="266">
        <v>1448.8666666666666</v>
      </c>
      <c r="I110" s="266">
        <v>1427.333333333333</v>
      </c>
      <c r="J110" s="266">
        <v>1494.1333333333328</v>
      </c>
      <c r="K110" s="266">
        <v>1515.6666666666665</v>
      </c>
      <c r="L110" s="266">
        <v>1527.5333333333326</v>
      </c>
      <c r="M110" s="267">
        <v>1503.8</v>
      </c>
      <c r="N110" s="267">
        <v>1470.4</v>
      </c>
      <c r="O110" s="267">
        <v>22023500</v>
      </c>
      <c r="P110" s="268">
        <v>-4.0433087162059123E-2</v>
      </c>
    </row>
    <row r="111" spans="1:16" ht="12.75" customHeight="1">
      <c r="A111" s="259">
        <v>101</v>
      </c>
      <c r="B111" s="272" t="s">
        <v>79</v>
      </c>
      <c r="C111" s="264" t="s">
        <v>151</v>
      </c>
      <c r="D111" s="265">
        <v>45288</v>
      </c>
      <c r="E111" s="264">
        <v>188.6</v>
      </c>
      <c r="F111" s="264">
        <v>188.16666666666666</v>
      </c>
      <c r="G111" s="266">
        <v>186.13333333333333</v>
      </c>
      <c r="H111" s="266">
        <v>183.66666666666666</v>
      </c>
      <c r="I111" s="266">
        <v>181.63333333333333</v>
      </c>
      <c r="J111" s="266">
        <v>190.63333333333333</v>
      </c>
      <c r="K111" s="266">
        <v>192.66666666666669</v>
      </c>
      <c r="L111" s="266">
        <v>195.13333333333333</v>
      </c>
      <c r="M111" s="267">
        <v>190.2</v>
      </c>
      <c r="N111" s="267">
        <v>185.7</v>
      </c>
      <c r="O111" s="267">
        <v>67911600</v>
      </c>
      <c r="P111" s="268">
        <v>1.1546642357945914E-2</v>
      </c>
    </row>
    <row r="112" spans="1:16" ht="12.75" customHeight="1">
      <c r="A112" s="259">
        <v>102</v>
      </c>
      <c r="B112" s="272" t="s">
        <v>87</v>
      </c>
      <c r="C112" s="264" t="s">
        <v>152</v>
      </c>
      <c r="D112" s="265">
        <v>45288</v>
      </c>
      <c r="E112" s="264">
        <v>1461</v>
      </c>
      <c r="F112" s="264">
        <v>1462.2333333333333</v>
      </c>
      <c r="G112" s="266">
        <v>1453.7666666666667</v>
      </c>
      <c r="H112" s="266">
        <v>1446.5333333333333</v>
      </c>
      <c r="I112" s="266">
        <v>1438.0666666666666</v>
      </c>
      <c r="J112" s="266">
        <v>1469.4666666666667</v>
      </c>
      <c r="K112" s="266">
        <v>1477.9333333333334</v>
      </c>
      <c r="L112" s="266">
        <v>1485.1666666666667</v>
      </c>
      <c r="M112" s="267">
        <v>1470.7</v>
      </c>
      <c r="N112" s="267">
        <v>1455</v>
      </c>
      <c r="O112" s="267">
        <v>25334400</v>
      </c>
      <c r="P112" s="268">
        <v>-9.7794883119341311E-4</v>
      </c>
    </row>
    <row r="113" spans="1:16" ht="12.75" customHeight="1">
      <c r="A113" s="259">
        <v>103</v>
      </c>
      <c r="B113" s="272" t="s">
        <v>84</v>
      </c>
      <c r="C113" s="264" t="s">
        <v>154</v>
      </c>
      <c r="D113" s="265">
        <v>45288</v>
      </c>
      <c r="E113" s="264">
        <v>112</v>
      </c>
      <c r="F113" s="264">
        <v>112.60000000000001</v>
      </c>
      <c r="G113" s="266">
        <v>110.60000000000002</v>
      </c>
      <c r="H113" s="266">
        <v>109.20000000000002</v>
      </c>
      <c r="I113" s="266">
        <v>107.20000000000003</v>
      </c>
      <c r="J113" s="266">
        <v>114.00000000000001</v>
      </c>
      <c r="K113" s="266">
        <v>115.99999999999999</v>
      </c>
      <c r="L113" s="266">
        <v>117.4</v>
      </c>
      <c r="M113" s="267">
        <v>114.6</v>
      </c>
      <c r="N113" s="267">
        <v>111.2</v>
      </c>
      <c r="O113" s="267">
        <v>136383000</v>
      </c>
      <c r="P113" s="268">
        <v>6.2585425508956188E-3</v>
      </c>
    </row>
    <row r="114" spans="1:16" ht="12.75" customHeight="1">
      <c r="A114" s="259">
        <v>104</v>
      </c>
      <c r="B114" s="272" t="s">
        <v>43</v>
      </c>
      <c r="C114" s="271" t="s">
        <v>155</v>
      </c>
      <c r="D114" s="265">
        <v>45288</v>
      </c>
      <c r="E114" s="264">
        <v>1131.05</v>
      </c>
      <c r="F114" s="264">
        <v>1127.6166666666668</v>
      </c>
      <c r="G114" s="266">
        <v>1116.7333333333336</v>
      </c>
      <c r="H114" s="266">
        <v>1102.4166666666667</v>
      </c>
      <c r="I114" s="266">
        <v>1091.5333333333335</v>
      </c>
      <c r="J114" s="266">
        <v>1141.9333333333336</v>
      </c>
      <c r="K114" s="266">
        <v>1152.8166666666668</v>
      </c>
      <c r="L114" s="266">
        <v>1167.1333333333337</v>
      </c>
      <c r="M114" s="267">
        <v>1138.5</v>
      </c>
      <c r="N114" s="267">
        <v>1113.3</v>
      </c>
      <c r="O114" s="267">
        <v>1937650</v>
      </c>
      <c r="P114" s="268">
        <v>3.2202216066481992E-2</v>
      </c>
    </row>
    <row r="115" spans="1:16" ht="12.75" customHeight="1">
      <c r="A115" s="259">
        <v>105</v>
      </c>
      <c r="B115" s="272" t="s">
        <v>45</v>
      </c>
      <c r="C115" s="264" t="s">
        <v>156</v>
      </c>
      <c r="D115" s="265">
        <v>45288</v>
      </c>
      <c r="E115" s="264">
        <v>706.4</v>
      </c>
      <c r="F115" s="264">
        <v>710.31666666666661</v>
      </c>
      <c r="G115" s="266">
        <v>701.63333333333321</v>
      </c>
      <c r="H115" s="266">
        <v>696.86666666666656</v>
      </c>
      <c r="I115" s="266">
        <v>688.18333333333317</v>
      </c>
      <c r="J115" s="266">
        <v>715.08333333333326</v>
      </c>
      <c r="K115" s="266">
        <v>723.76666666666665</v>
      </c>
      <c r="L115" s="266">
        <v>728.5333333333333</v>
      </c>
      <c r="M115" s="267">
        <v>719</v>
      </c>
      <c r="N115" s="267">
        <v>705.55</v>
      </c>
      <c r="O115" s="267">
        <v>12915000</v>
      </c>
      <c r="P115" s="268">
        <v>1.6039099607627175E-2</v>
      </c>
    </row>
    <row r="116" spans="1:16" ht="12.75" customHeight="1">
      <c r="A116" s="259">
        <v>106</v>
      </c>
      <c r="B116" s="272" t="s">
        <v>59</v>
      </c>
      <c r="C116" s="264" t="s">
        <v>157</v>
      </c>
      <c r="D116" s="265">
        <v>45288</v>
      </c>
      <c r="E116" s="264">
        <v>453.2</v>
      </c>
      <c r="F116" s="264">
        <v>449.25</v>
      </c>
      <c r="G116" s="266">
        <v>444.1</v>
      </c>
      <c r="H116" s="266">
        <v>435</v>
      </c>
      <c r="I116" s="266">
        <v>429.85</v>
      </c>
      <c r="J116" s="266">
        <v>458.35</v>
      </c>
      <c r="K116" s="266">
        <v>463.5</v>
      </c>
      <c r="L116" s="266">
        <v>472.6</v>
      </c>
      <c r="M116" s="267">
        <v>454.4</v>
      </c>
      <c r="N116" s="267">
        <v>440.15</v>
      </c>
      <c r="O116" s="267">
        <v>66560000</v>
      </c>
      <c r="P116" s="268">
        <v>4.7779764753293201E-2</v>
      </c>
    </row>
    <row r="117" spans="1:16" ht="12.75" customHeight="1">
      <c r="A117" s="259">
        <v>107</v>
      </c>
      <c r="B117" s="272" t="s">
        <v>132</v>
      </c>
      <c r="C117" s="264" t="s">
        <v>158</v>
      </c>
      <c r="D117" s="265">
        <v>45288</v>
      </c>
      <c r="E117" s="264">
        <v>694.5</v>
      </c>
      <c r="F117" s="264">
        <v>689.21666666666658</v>
      </c>
      <c r="G117" s="266">
        <v>680.33333333333314</v>
      </c>
      <c r="H117" s="266">
        <v>666.16666666666652</v>
      </c>
      <c r="I117" s="266">
        <v>657.28333333333308</v>
      </c>
      <c r="J117" s="266">
        <v>703.38333333333321</v>
      </c>
      <c r="K117" s="266">
        <v>712.26666666666665</v>
      </c>
      <c r="L117" s="266">
        <v>726.43333333333328</v>
      </c>
      <c r="M117" s="267">
        <v>698.1</v>
      </c>
      <c r="N117" s="267">
        <v>675.05</v>
      </c>
      <c r="O117" s="267">
        <v>24522500</v>
      </c>
      <c r="P117" s="268">
        <v>-1.4467999598111122E-2</v>
      </c>
    </row>
    <row r="118" spans="1:16" ht="12.75" customHeight="1">
      <c r="A118" s="259">
        <v>108</v>
      </c>
      <c r="B118" s="272" t="s">
        <v>49</v>
      </c>
      <c r="C118" s="269" t="s">
        <v>159</v>
      </c>
      <c r="D118" s="265">
        <v>45288</v>
      </c>
      <c r="E118" s="264">
        <v>3671.95</v>
      </c>
      <c r="F118" s="264">
        <v>3662.5666666666671</v>
      </c>
      <c r="G118" s="266">
        <v>3633.233333333334</v>
      </c>
      <c r="H118" s="266">
        <v>3594.5166666666669</v>
      </c>
      <c r="I118" s="266">
        <v>3565.1833333333338</v>
      </c>
      <c r="J118" s="266">
        <v>3701.2833333333342</v>
      </c>
      <c r="K118" s="266">
        <v>3730.6166666666672</v>
      </c>
      <c r="L118" s="266">
        <v>3769.3333333333344</v>
      </c>
      <c r="M118" s="267">
        <v>3691.9</v>
      </c>
      <c r="N118" s="267">
        <v>3623.85</v>
      </c>
      <c r="O118" s="267">
        <v>566750</v>
      </c>
      <c r="P118" s="268">
        <v>-1.5631784628745114E-2</v>
      </c>
    </row>
    <row r="119" spans="1:16" ht="12.75" customHeight="1">
      <c r="A119" s="259">
        <v>109</v>
      </c>
      <c r="B119" s="272" t="s">
        <v>132</v>
      </c>
      <c r="C119" s="264" t="s">
        <v>160</v>
      </c>
      <c r="D119" s="265">
        <v>45288</v>
      </c>
      <c r="E119" s="264">
        <v>816.55</v>
      </c>
      <c r="F119" s="264">
        <v>812.85</v>
      </c>
      <c r="G119" s="266">
        <v>805.2</v>
      </c>
      <c r="H119" s="266">
        <v>793.85</v>
      </c>
      <c r="I119" s="266">
        <v>786.2</v>
      </c>
      <c r="J119" s="266">
        <v>824.2</v>
      </c>
      <c r="K119" s="266">
        <v>831.84999999999991</v>
      </c>
      <c r="L119" s="266">
        <v>843.2</v>
      </c>
      <c r="M119" s="267">
        <v>820.5</v>
      </c>
      <c r="N119" s="267">
        <v>801.5</v>
      </c>
      <c r="O119" s="267">
        <v>15319800</v>
      </c>
      <c r="P119" s="268">
        <v>-1.1239871046440707E-2</v>
      </c>
    </row>
    <row r="120" spans="1:16" ht="12.75" customHeight="1">
      <c r="A120" s="259">
        <v>110</v>
      </c>
      <c r="B120" s="272" t="s">
        <v>45</v>
      </c>
      <c r="C120" s="264" t="s">
        <v>161</v>
      </c>
      <c r="D120" s="265">
        <v>45288</v>
      </c>
      <c r="E120" s="264">
        <v>555.85</v>
      </c>
      <c r="F120" s="264">
        <v>556.54999999999995</v>
      </c>
      <c r="G120" s="266">
        <v>552.84999999999991</v>
      </c>
      <c r="H120" s="266">
        <v>549.84999999999991</v>
      </c>
      <c r="I120" s="266">
        <v>546.14999999999986</v>
      </c>
      <c r="J120" s="266">
        <v>559.54999999999995</v>
      </c>
      <c r="K120" s="266">
        <v>563.25</v>
      </c>
      <c r="L120" s="266">
        <v>566.25</v>
      </c>
      <c r="M120" s="267">
        <v>560.25</v>
      </c>
      <c r="N120" s="267">
        <v>553.54999999999995</v>
      </c>
      <c r="O120" s="267">
        <v>22730000</v>
      </c>
      <c r="P120" s="268">
        <v>1.7799171610881005E-2</v>
      </c>
    </row>
    <row r="121" spans="1:16" ht="12.75" customHeight="1">
      <c r="A121" s="259">
        <v>111</v>
      </c>
      <c r="B121" s="272" t="s">
        <v>63</v>
      </c>
      <c r="C121" s="264" t="s">
        <v>162</v>
      </c>
      <c r="D121" s="265">
        <v>45288</v>
      </c>
      <c r="E121" s="264">
        <v>1763.5</v>
      </c>
      <c r="F121" s="264">
        <v>1766.1833333333334</v>
      </c>
      <c r="G121" s="266">
        <v>1758.4666666666667</v>
      </c>
      <c r="H121" s="266">
        <v>1753.4333333333334</v>
      </c>
      <c r="I121" s="266">
        <v>1745.7166666666667</v>
      </c>
      <c r="J121" s="266">
        <v>1771.2166666666667</v>
      </c>
      <c r="K121" s="266">
        <v>1778.9333333333334</v>
      </c>
      <c r="L121" s="266">
        <v>1783.9666666666667</v>
      </c>
      <c r="M121" s="267">
        <v>1773.9</v>
      </c>
      <c r="N121" s="267">
        <v>1761.15</v>
      </c>
      <c r="O121" s="267">
        <v>29496400</v>
      </c>
      <c r="P121" s="268">
        <v>-3.9980009995002497E-3</v>
      </c>
    </row>
    <row r="122" spans="1:16" ht="12.75" customHeight="1">
      <c r="A122" s="259">
        <v>112</v>
      </c>
      <c r="B122" s="272" t="s">
        <v>68</v>
      </c>
      <c r="C122" s="264" t="s">
        <v>163</v>
      </c>
      <c r="D122" s="265">
        <v>45288</v>
      </c>
      <c r="E122" s="264">
        <v>152.05000000000001</v>
      </c>
      <c r="F122" s="264">
        <v>152.61666666666667</v>
      </c>
      <c r="G122" s="266">
        <v>148.83333333333334</v>
      </c>
      <c r="H122" s="266">
        <v>145.61666666666667</v>
      </c>
      <c r="I122" s="266">
        <v>141.83333333333334</v>
      </c>
      <c r="J122" s="266">
        <v>155.83333333333334</v>
      </c>
      <c r="K122" s="266">
        <v>159.61666666666665</v>
      </c>
      <c r="L122" s="266">
        <v>162.83333333333334</v>
      </c>
      <c r="M122" s="267">
        <v>156.4</v>
      </c>
      <c r="N122" s="267">
        <v>149.4</v>
      </c>
      <c r="O122" s="267">
        <v>52009072</v>
      </c>
      <c r="P122" s="268">
        <v>3.6457407078072206E-2</v>
      </c>
    </row>
    <row r="123" spans="1:16" ht="12.75" customHeight="1">
      <c r="A123" s="259">
        <v>113</v>
      </c>
      <c r="B123" s="272" t="s">
        <v>45</v>
      </c>
      <c r="C123" s="264" t="s">
        <v>164</v>
      </c>
      <c r="D123" s="265">
        <v>45288</v>
      </c>
      <c r="E123" s="264">
        <v>2758.65</v>
      </c>
      <c r="F123" s="264">
        <v>2753.8833333333332</v>
      </c>
      <c r="G123" s="266">
        <v>2727.7666666666664</v>
      </c>
      <c r="H123" s="266">
        <v>2696.8833333333332</v>
      </c>
      <c r="I123" s="266">
        <v>2670.7666666666664</v>
      </c>
      <c r="J123" s="266">
        <v>2784.7666666666664</v>
      </c>
      <c r="K123" s="266">
        <v>2810.8833333333332</v>
      </c>
      <c r="L123" s="266">
        <v>2841.7666666666664</v>
      </c>
      <c r="M123" s="267">
        <v>2780</v>
      </c>
      <c r="N123" s="267">
        <v>2723</v>
      </c>
      <c r="O123" s="267">
        <v>959400</v>
      </c>
      <c r="P123" s="268">
        <v>0.1392946205913787</v>
      </c>
    </row>
    <row r="124" spans="1:16" ht="12.75" customHeight="1">
      <c r="A124" s="259">
        <v>114</v>
      </c>
      <c r="B124" s="272" t="s">
        <v>43</v>
      </c>
      <c r="C124" s="269" t="s">
        <v>165</v>
      </c>
      <c r="D124" s="265">
        <v>45288</v>
      </c>
      <c r="E124" s="264">
        <v>381.2</v>
      </c>
      <c r="F124" s="264">
        <v>383.68333333333334</v>
      </c>
      <c r="G124" s="266">
        <v>378.06666666666666</v>
      </c>
      <c r="H124" s="266">
        <v>374.93333333333334</v>
      </c>
      <c r="I124" s="266">
        <v>369.31666666666666</v>
      </c>
      <c r="J124" s="266">
        <v>386.81666666666666</v>
      </c>
      <c r="K124" s="266">
        <v>392.43333333333334</v>
      </c>
      <c r="L124" s="266">
        <v>395.56666666666666</v>
      </c>
      <c r="M124" s="267">
        <v>389.3</v>
      </c>
      <c r="N124" s="267">
        <v>380.55</v>
      </c>
      <c r="O124" s="267">
        <v>10859600</v>
      </c>
      <c r="P124" s="268">
        <v>1.9470156399616981E-2</v>
      </c>
    </row>
    <row r="125" spans="1:16" ht="12.75" customHeight="1">
      <c r="A125" s="259">
        <v>115</v>
      </c>
      <c r="B125" s="272" t="s">
        <v>68</v>
      </c>
      <c r="C125" s="264" t="s">
        <v>166</v>
      </c>
      <c r="D125" s="265">
        <v>45288</v>
      </c>
      <c r="E125" s="264">
        <v>495.15</v>
      </c>
      <c r="F125" s="264">
        <v>498.3</v>
      </c>
      <c r="G125" s="266">
        <v>490.20000000000005</v>
      </c>
      <c r="H125" s="266">
        <v>485.25000000000006</v>
      </c>
      <c r="I125" s="266">
        <v>477.15000000000009</v>
      </c>
      <c r="J125" s="266">
        <v>503.25</v>
      </c>
      <c r="K125" s="266">
        <v>511.35</v>
      </c>
      <c r="L125" s="266">
        <v>516.29999999999995</v>
      </c>
      <c r="M125" s="267">
        <v>506.4</v>
      </c>
      <c r="N125" s="267">
        <v>493.35</v>
      </c>
      <c r="O125" s="267">
        <v>22466000</v>
      </c>
      <c r="P125" s="268">
        <v>-2.828719723183391E-2</v>
      </c>
    </row>
    <row r="126" spans="1:16" ht="12.75" customHeight="1">
      <c r="A126" s="259">
        <v>116</v>
      </c>
      <c r="B126" s="272" t="s">
        <v>41</v>
      </c>
      <c r="C126" s="264" t="s">
        <v>167</v>
      </c>
      <c r="D126" s="265">
        <v>45288</v>
      </c>
      <c r="E126" s="264">
        <v>3207.9</v>
      </c>
      <c r="F126" s="264">
        <v>3188.7166666666672</v>
      </c>
      <c r="G126" s="266">
        <v>3159.4833333333345</v>
      </c>
      <c r="H126" s="266">
        <v>3111.0666666666675</v>
      </c>
      <c r="I126" s="266">
        <v>3081.8333333333348</v>
      </c>
      <c r="J126" s="266">
        <v>3237.1333333333341</v>
      </c>
      <c r="K126" s="266">
        <v>3266.3666666666668</v>
      </c>
      <c r="L126" s="266">
        <v>3314.7833333333338</v>
      </c>
      <c r="M126" s="267">
        <v>3217.95</v>
      </c>
      <c r="N126" s="267">
        <v>3140.3</v>
      </c>
      <c r="O126" s="267">
        <v>9279300</v>
      </c>
      <c r="P126" s="268">
        <v>2.5870711121171941E-4</v>
      </c>
    </row>
    <row r="127" spans="1:16" ht="12.75" customHeight="1">
      <c r="A127" s="259">
        <v>117</v>
      </c>
      <c r="B127" s="272" t="s">
        <v>87</v>
      </c>
      <c r="C127" s="264" t="s">
        <v>168</v>
      </c>
      <c r="D127" s="265">
        <v>45288</v>
      </c>
      <c r="E127" s="264">
        <v>5605.2</v>
      </c>
      <c r="F127" s="264">
        <v>5598.6333333333341</v>
      </c>
      <c r="G127" s="266">
        <v>5562.2666666666682</v>
      </c>
      <c r="H127" s="266">
        <v>5519.3333333333339</v>
      </c>
      <c r="I127" s="266">
        <v>5482.9666666666681</v>
      </c>
      <c r="J127" s="266">
        <v>5641.5666666666684</v>
      </c>
      <c r="K127" s="266">
        <v>5677.9333333333352</v>
      </c>
      <c r="L127" s="266">
        <v>5720.8666666666686</v>
      </c>
      <c r="M127" s="267">
        <v>5635</v>
      </c>
      <c r="N127" s="267">
        <v>5555.7</v>
      </c>
      <c r="O127" s="267">
        <v>1388400</v>
      </c>
      <c r="P127" s="268">
        <v>1.9944903581267218E-2</v>
      </c>
    </row>
    <row r="128" spans="1:16" ht="12.75" customHeight="1">
      <c r="A128" s="259">
        <v>118</v>
      </c>
      <c r="B128" s="272" t="s">
        <v>87</v>
      </c>
      <c r="C128" s="264" t="s">
        <v>169</v>
      </c>
      <c r="D128" s="265">
        <v>45288</v>
      </c>
      <c r="E128" s="264">
        <v>4830.6000000000004</v>
      </c>
      <c r="F128" s="264">
        <v>4821.416666666667</v>
      </c>
      <c r="G128" s="266">
        <v>4780.2833333333338</v>
      </c>
      <c r="H128" s="266">
        <v>4729.9666666666672</v>
      </c>
      <c r="I128" s="266">
        <v>4688.8333333333339</v>
      </c>
      <c r="J128" s="266">
        <v>4871.7333333333336</v>
      </c>
      <c r="K128" s="266">
        <v>4912.8666666666668</v>
      </c>
      <c r="L128" s="266">
        <v>4963.1833333333334</v>
      </c>
      <c r="M128" s="267">
        <v>4862.55</v>
      </c>
      <c r="N128" s="267">
        <v>4771.1000000000004</v>
      </c>
      <c r="O128" s="267">
        <v>655600</v>
      </c>
      <c r="P128" s="268">
        <v>-2.5854383358098067E-2</v>
      </c>
    </row>
    <row r="129" spans="1:16" ht="12.75" customHeight="1">
      <c r="A129" s="259">
        <v>119</v>
      </c>
      <c r="B129" s="272" t="s">
        <v>43</v>
      </c>
      <c r="C129" s="264" t="s">
        <v>170</v>
      </c>
      <c r="D129" s="265">
        <v>45288</v>
      </c>
      <c r="E129" s="264">
        <v>1305.75</v>
      </c>
      <c r="F129" s="264">
        <v>1301.3833333333334</v>
      </c>
      <c r="G129" s="266">
        <v>1290.2666666666669</v>
      </c>
      <c r="H129" s="266">
        <v>1274.7833333333335</v>
      </c>
      <c r="I129" s="266">
        <v>1263.666666666667</v>
      </c>
      <c r="J129" s="266">
        <v>1316.8666666666668</v>
      </c>
      <c r="K129" s="266">
        <v>1327.9833333333331</v>
      </c>
      <c r="L129" s="266">
        <v>1343.4666666666667</v>
      </c>
      <c r="M129" s="267">
        <v>1312.5</v>
      </c>
      <c r="N129" s="267">
        <v>1285.9000000000001</v>
      </c>
      <c r="O129" s="267">
        <v>8772850</v>
      </c>
      <c r="P129" s="268">
        <v>6.4130322713681825E-2</v>
      </c>
    </row>
    <row r="130" spans="1:16" ht="12.75" customHeight="1">
      <c r="A130" s="259">
        <v>120</v>
      </c>
      <c r="B130" s="272" t="s">
        <v>56</v>
      </c>
      <c r="C130" s="264" t="s">
        <v>171</v>
      </c>
      <c r="D130" s="265">
        <v>45288</v>
      </c>
      <c r="E130" s="264">
        <v>1638.1</v>
      </c>
      <c r="F130" s="264">
        <v>1649</v>
      </c>
      <c r="G130" s="266">
        <v>1623</v>
      </c>
      <c r="H130" s="266">
        <v>1607.9</v>
      </c>
      <c r="I130" s="266">
        <v>1581.9</v>
      </c>
      <c r="J130" s="266">
        <v>1664.1</v>
      </c>
      <c r="K130" s="266">
        <v>1690.1</v>
      </c>
      <c r="L130" s="266">
        <v>1705.1999999999998</v>
      </c>
      <c r="M130" s="267">
        <v>1675</v>
      </c>
      <c r="N130" s="267">
        <v>1633.9</v>
      </c>
      <c r="O130" s="267">
        <v>15228150</v>
      </c>
      <c r="P130" s="268">
        <v>4.1932084869965039E-2</v>
      </c>
    </row>
    <row r="131" spans="1:16" ht="12.75" customHeight="1">
      <c r="A131" s="259">
        <v>121</v>
      </c>
      <c r="B131" s="272" t="s">
        <v>68</v>
      </c>
      <c r="C131" s="264" t="s">
        <v>172</v>
      </c>
      <c r="D131" s="265">
        <v>45288</v>
      </c>
      <c r="E131" s="264">
        <v>272.10000000000002</v>
      </c>
      <c r="F131" s="264">
        <v>273.06666666666666</v>
      </c>
      <c r="G131" s="266">
        <v>270.0333333333333</v>
      </c>
      <c r="H131" s="266">
        <v>267.96666666666664</v>
      </c>
      <c r="I131" s="266">
        <v>264.93333333333328</v>
      </c>
      <c r="J131" s="266">
        <v>275.13333333333333</v>
      </c>
      <c r="K131" s="266">
        <v>278.16666666666674</v>
      </c>
      <c r="L131" s="266">
        <v>280.23333333333335</v>
      </c>
      <c r="M131" s="267">
        <v>276.10000000000002</v>
      </c>
      <c r="N131" s="267">
        <v>271</v>
      </c>
      <c r="O131" s="267">
        <v>28824000</v>
      </c>
      <c r="P131" s="268">
        <v>-2.0458098280432272E-2</v>
      </c>
    </row>
    <row r="132" spans="1:16" ht="12.75" customHeight="1">
      <c r="A132" s="259">
        <v>122</v>
      </c>
      <c r="B132" s="272" t="s">
        <v>68</v>
      </c>
      <c r="C132" s="264" t="s">
        <v>173</v>
      </c>
      <c r="D132" s="265">
        <v>45288</v>
      </c>
      <c r="E132" s="264">
        <v>164.05</v>
      </c>
      <c r="F132" s="264">
        <v>165.03333333333333</v>
      </c>
      <c r="G132" s="266">
        <v>162.31666666666666</v>
      </c>
      <c r="H132" s="266">
        <v>160.58333333333334</v>
      </c>
      <c r="I132" s="266">
        <v>157.86666666666667</v>
      </c>
      <c r="J132" s="266">
        <v>166.76666666666665</v>
      </c>
      <c r="K132" s="266">
        <v>169.48333333333329</v>
      </c>
      <c r="L132" s="266">
        <v>171.21666666666664</v>
      </c>
      <c r="M132" s="267">
        <v>167.75</v>
      </c>
      <c r="N132" s="267">
        <v>163.30000000000001</v>
      </c>
      <c r="O132" s="267">
        <v>67620000</v>
      </c>
      <c r="P132" s="268">
        <v>4.0820096047284815E-2</v>
      </c>
    </row>
    <row r="133" spans="1:16" ht="12.75" customHeight="1">
      <c r="A133" s="259">
        <v>123</v>
      </c>
      <c r="B133" s="272" t="s">
        <v>59</v>
      </c>
      <c r="C133" s="264" t="s">
        <v>174</v>
      </c>
      <c r="D133" s="265">
        <v>45288</v>
      </c>
      <c r="E133" s="264">
        <v>539.35</v>
      </c>
      <c r="F133" s="264">
        <v>539.83333333333337</v>
      </c>
      <c r="G133" s="266">
        <v>536.51666666666677</v>
      </c>
      <c r="H133" s="266">
        <v>533.68333333333339</v>
      </c>
      <c r="I133" s="266">
        <v>530.36666666666679</v>
      </c>
      <c r="J133" s="266">
        <v>542.66666666666674</v>
      </c>
      <c r="K133" s="266">
        <v>545.98333333333335</v>
      </c>
      <c r="L133" s="266">
        <v>548.81666666666672</v>
      </c>
      <c r="M133" s="267">
        <v>543.15</v>
      </c>
      <c r="N133" s="267">
        <v>537</v>
      </c>
      <c r="O133" s="267">
        <v>10285200</v>
      </c>
      <c r="P133" s="268">
        <v>-4.1826420355524571E-3</v>
      </c>
    </row>
    <row r="134" spans="1:16" ht="12.75" customHeight="1">
      <c r="A134" s="259">
        <v>124</v>
      </c>
      <c r="B134" s="272" t="s">
        <v>56</v>
      </c>
      <c r="C134" s="264" t="s">
        <v>175</v>
      </c>
      <c r="D134" s="265">
        <v>45288</v>
      </c>
      <c r="E134" s="264">
        <v>10644.7</v>
      </c>
      <c r="F134" s="264">
        <v>10693.183333333334</v>
      </c>
      <c r="G134" s="266">
        <v>10556.516666666668</v>
      </c>
      <c r="H134" s="266">
        <v>10468.333333333334</v>
      </c>
      <c r="I134" s="266">
        <v>10331.666666666668</v>
      </c>
      <c r="J134" s="266">
        <v>10781.366666666669</v>
      </c>
      <c r="K134" s="266">
        <v>10918.033333333333</v>
      </c>
      <c r="L134" s="266">
        <v>11006.216666666669</v>
      </c>
      <c r="M134" s="267">
        <v>10829.85</v>
      </c>
      <c r="N134" s="267">
        <v>10605</v>
      </c>
      <c r="O134" s="267">
        <v>2566100</v>
      </c>
      <c r="P134" s="268">
        <v>2.3227067009589888E-2</v>
      </c>
    </row>
    <row r="135" spans="1:16" ht="12.75" customHeight="1">
      <c r="A135" s="259">
        <v>125</v>
      </c>
      <c r="B135" s="272" t="s">
        <v>59</v>
      </c>
      <c r="C135" s="264" t="s">
        <v>176</v>
      </c>
      <c r="D135" s="265">
        <v>45288</v>
      </c>
      <c r="E135" s="264">
        <v>1060.5</v>
      </c>
      <c r="F135" s="264">
        <v>1060.05</v>
      </c>
      <c r="G135" s="266">
        <v>1055.3499999999999</v>
      </c>
      <c r="H135" s="266">
        <v>1050.2</v>
      </c>
      <c r="I135" s="266">
        <v>1045.5</v>
      </c>
      <c r="J135" s="266">
        <v>1065.1999999999998</v>
      </c>
      <c r="K135" s="266">
        <v>1069.9000000000001</v>
      </c>
      <c r="L135" s="266">
        <v>1075.0499999999997</v>
      </c>
      <c r="M135" s="267">
        <v>1064.75</v>
      </c>
      <c r="N135" s="267">
        <v>1054.9000000000001</v>
      </c>
      <c r="O135" s="267">
        <v>8800400</v>
      </c>
      <c r="P135" s="268">
        <v>6.2429966383864251E-3</v>
      </c>
    </row>
    <row r="136" spans="1:16" ht="12.75" customHeight="1">
      <c r="A136" s="259">
        <v>126</v>
      </c>
      <c r="B136" s="272" t="s">
        <v>45</v>
      </c>
      <c r="C136" s="271" t="s">
        <v>177</v>
      </c>
      <c r="D136" s="265">
        <v>45288</v>
      </c>
      <c r="E136" s="264">
        <v>3142.6</v>
      </c>
      <c r="F136" s="264">
        <v>3182.7333333333336</v>
      </c>
      <c r="G136" s="266">
        <v>3087.8666666666672</v>
      </c>
      <c r="H136" s="266">
        <v>3033.1333333333337</v>
      </c>
      <c r="I136" s="266">
        <v>2938.2666666666673</v>
      </c>
      <c r="J136" s="266">
        <v>3237.4666666666672</v>
      </c>
      <c r="K136" s="266">
        <v>3332.3333333333339</v>
      </c>
      <c r="L136" s="266">
        <v>3387.0666666666671</v>
      </c>
      <c r="M136" s="267">
        <v>3277.6</v>
      </c>
      <c r="N136" s="267">
        <v>3128</v>
      </c>
      <c r="O136" s="267">
        <v>2347200</v>
      </c>
      <c r="P136" s="268">
        <v>0.12091690544412607</v>
      </c>
    </row>
    <row r="137" spans="1:16" ht="12.75" customHeight="1">
      <c r="A137" s="259">
        <v>127</v>
      </c>
      <c r="B137" s="272" t="s">
        <v>43</v>
      </c>
      <c r="C137" s="271" t="s">
        <v>178</v>
      </c>
      <c r="D137" s="265">
        <v>45288</v>
      </c>
      <c r="E137" s="264">
        <v>1695.95</v>
      </c>
      <c r="F137" s="264">
        <v>1703.7666666666667</v>
      </c>
      <c r="G137" s="266">
        <v>1683.8833333333332</v>
      </c>
      <c r="H137" s="266">
        <v>1671.8166666666666</v>
      </c>
      <c r="I137" s="266">
        <v>1651.9333333333332</v>
      </c>
      <c r="J137" s="266">
        <v>1715.8333333333333</v>
      </c>
      <c r="K137" s="266">
        <v>1735.7166666666669</v>
      </c>
      <c r="L137" s="266">
        <v>1747.7833333333333</v>
      </c>
      <c r="M137" s="267">
        <v>1723.65</v>
      </c>
      <c r="N137" s="267">
        <v>1691.7</v>
      </c>
      <c r="O137" s="267">
        <v>1090400</v>
      </c>
      <c r="P137" s="268">
        <v>-9.4476744186046506E-3</v>
      </c>
    </row>
    <row r="138" spans="1:16" ht="12.75" customHeight="1">
      <c r="A138" s="259">
        <v>128</v>
      </c>
      <c r="B138" s="272" t="s">
        <v>68</v>
      </c>
      <c r="C138" s="264" t="s">
        <v>179</v>
      </c>
      <c r="D138" s="265">
        <v>45288</v>
      </c>
      <c r="E138" s="264">
        <v>1025.0999999999999</v>
      </c>
      <c r="F138" s="264">
        <v>1024.0666666666666</v>
      </c>
      <c r="G138" s="266">
        <v>1017.0833333333333</v>
      </c>
      <c r="H138" s="266">
        <v>1009.0666666666666</v>
      </c>
      <c r="I138" s="266">
        <v>1002.0833333333333</v>
      </c>
      <c r="J138" s="266">
        <v>1032.0833333333333</v>
      </c>
      <c r="K138" s="266">
        <v>1039.0666666666668</v>
      </c>
      <c r="L138" s="266">
        <v>1047.0833333333333</v>
      </c>
      <c r="M138" s="267">
        <v>1031.05</v>
      </c>
      <c r="N138" s="267">
        <v>1016.05</v>
      </c>
      <c r="O138" s="267">
        <v>6440000</v>
      </c>
      <c r="P138" s="268">
        <v>-4.7224523612261808E-2</v>
      </c>
    </row>
    <row r="139" spans="1:16" ht="12.75" customHeight="1">
      <c r="A139" s="259">
        <v>129</v>
      </c>
      <c r="B139" s="272" t="s">
        <v>84</v>
      </c>
      <c r="C139" s="264" t="s">
        <v>180</v>
      </c>
      <c r="D139" s="265">
        <v>45288</v>
      </c>
      <c r="E139" s="264">
        <v>1068.4000000000001</v>
      </c>
      <c r="F139" s="264">
        <v>1068.05</v>
      </c>
      <c r="G139" s="266">
        <v>1046.5999999999999</v>
      </c>
      <c r="H139" s="266">
        <v>1024.8</v>
      </c>
      <c r="I139" s="266">
        <v>1003.3499999999999</v>
      </c>
      <c r="J139" s="266">
        <v>1089.8499999999999</v>
      </c>
      <c r="K139" s="266">
        <v>1111.3000000000002</v>
      </c>
      <c r="L139" s="266">
        <v>1133.0999999999999</v>
      </c>
      <c r="M139" s="267">
        <v>1089.5</v>
      </c>
      <c r="N139" s="267">
        <v>1046.25</v>
      </c>
      <c r="O139" s="267">
        <v>1564800</v>
      </c>
      <c r="P139" s="268">
        <v>5.1612903225806452E-2</v>
      </c>
    </row>
    <row r="140" spans="1:16" ht="12.75" customHeight="1">
      <c r="A140" s="259">
        <v>130</v>
      </c>
      <c r="B140" s="272" t="s">
        <v>56</v>
      </c>
      <c r="C140" s="269" t="s">
        <v>181</v>
      </c>
      <c r="D140" s="265">
        <v>45288</v>
      </c>
      <c r="E140" s="264">
        <v>93.6</v>
      </c>
      <c r="F140" s="264">
        <v>93.266666666666666</v>
      </c>
      <c r="G140" s="266">
        <v>92.083333333333329</v>
      </c>
      <c r="H140" s="266">
        <v>90.566666666666663</v>
      </c>
      <c r="I140" s="266">
        <v>89.383333333333326</v>
      </c>
      <c r="J140" s="266">
        <v>94.783333333333331</v>
      </c>
      <c r="K140" s="266">
        <v>95.966666666666669</v>
      </c>
      <c r="L140" s="266">
        <v>97.483333333333334</v>
      </c>
      <c r="M140" s="267">
        <v>94.45</v>
      </c>
      <c r="N140" s="267">
        <v>91.75</v>
      </c>
      <c r="O140" s="267">
        <v>91668100</v>
      </c>
      <c r="P140" s="268">
        <v>-4.8558655773084632E-3</v>
      </c>
    </row>
    <row r="141" spans="1:16" ht="12.75" customHeight="1">
      <c r="A141" s="259">
        <v>131</v>
      </c>
      <c r="B141" s="272" t="s">
        <v>87</v>
      </c>
      <c r="C141" s="264" t="s">
        <v>182</v>
      </c>
      <c r="D141" s="265">
        <v>45288</v>
      </c>
      <c r="E141" s="264">
        <v>2386.4</v>
      </c>
      <c r="F141" s="264">
        <v>2378.6833333333334</v>
      </c>
      <c r="G141" s="266">
        <v>2359.7166666666667</v>
      </c>
      <c r="H141" s="266">
        <v>2333.0333333333333</v>
      </c>
      <c r="I141" s="266">
        <v>2314.0666666666666</v>
      </c>
      <c r="J141" s="266">
        <v>2405.3666666666668</v>
      </c>
      <c r="K141" s="266">
        <v>2424.3333333333339</v>
      </c>
      <c r="L141" s="266">
        <v>2451.0166666666669</v>
      </c>
      <c r="M141" s="267">
        <v>2397.65</v>
      </c>
      <c r="N141" s="267">
        <v>2352</v>
      </c>
      <c r="O141" s="267">
        <v>2230250</v>
      </c>
      <c r="P141" s="268">
        <v>4.4587565023532323E-3</v>
      </c>
    </row>
    <row r="142" spans="1:16" ht="12.75" customHeight="1">
      <c r="A142" s="259">
        <v>132</v>
      </c>
      <c r="B142" s="272" t="s">
        <v>56</v>
      </c>
      <c r="C142" s="264" t="s">
        <v>183</v>
      </c>
      <c r="D142" s="265">
        <v>45288</v>
      </c>
      <c r="E142" s="264">
        <v>112178.4</v>
      </c>
      <c r="F142" s="264">
        <v>112342.78333333333</v>
      </c>
      <c r="G142" s="266">
        <v>111735.61666666665</v>
      </c>
      <c r="H142" s="266">
        <v>111292.83333333333</v>
      </c>
      <c r="I142" s="266">
        <v>110685.66666666666</v>
      </c>
      <c r="J142" s="266">
        <v>112785.56666666665</v>
      </c>
      <c r="K142" s="266">
        <v>113392.73333333334</v>
      </c>
      <c r="L142" s="266">
        <v>113835.51666666665</v>
      </c>
      <c r="M142" s="267">
        <v>112949.95</v>
      </c>
      <c r="N142" s="267">
        <v>111900</v>
      </c>
      <c r="O142" s="267">
        <v>34920</v>
      </c>
      <c r="P142" s="268">
        <v>-3.1401655723665429E-3</v>
      </c>
    </row>
    <row r="143" spans="1:16" ht="12.75" customHeight="1">
      <c r="A143" s="259">
        <v>133</v>
      </c>
      <c r="B143" s="272" t="s">
        <v>68</v>
      </c>
      <c r="C143" s="264" t="s">
        <v>184</v>
      </c>
      <c r="D143" s="265">
        <v>45288</v>
      </c>
      <c r="E143" s="264">
        <v>1424.7</v>
      </c>
      <c r="F143" s="264">
        <v>1427.3166666666666</v>
      </c>
      <c r="G143" s="266">
        <v>1410.6833333333332</v>
      </c>
      <c r="H143" s="266">
        <v>1396.6666666666665</v>
      </c>
      <c r="I143" s="266">
        <v>1380.0333333333331</v>
      </c>
      <c r="J143" s="266">
        <v>1441.3333333333333</v>
      </c>
      <c r="K143" s="266">
        <v>1457.9666666666665</v>
      </c>
      <c r="L143" s="266">
        <v>1471.9833333333333</v>
      </c>
      <c r="M143" s="267">
        <v>1443.95</v>
      </c>
      <c r="N143" s="267">
        <v>1413.3</v>
      </c>
      <c r="O143" s="267">
        <v>6790300</v>
      </c>
      <c r="P143" s="268">
        <v>8.3077462935345209E-2</v>
      </c>
    </row>
    <row r="144" spans="1:16" ht="12.75" customHeight="1">
      <c r="A144" s="259">
        <v>134</v>
      </c>
      <c r="B144" s="272" t="s">
        <v>132</v>
      </c>
      <c r="C144" s="264" t="s">
        <v>185</v>
      </c>
      <c r="D144" s="265">
        <v>45288</v>
      </c>
      <c r="E144" s="264">
        <v>94.4</v>
      </c>
      <c r="F144" s="264">
        <v>94.100000000000009</v>
      </c>
      <c r="G144" s="266">
        <v>93.300000000000011</v>
      </c>
      <c r="H144" s="266">
        <v>92.2</v>
      </c>
      <c r="I144" s="266">
        <v>91.4</v>
      </c>
      <c r="J144" s="266">
        <v>95.200000000000017</v>
      </c>
      <c r="K144" s="266">
        <v>96</v>
      </c>
      <c r="L144" s="266">
        <v>97.100000000000023</v>
      </c>
      <c r="M144" s="267">
        <v>94.9</v>
      </c>
      <c r="N144" s="267">
        <v>93</v>
      </c>
      <c r="O144" s="267">
        <v>73927500</v>
      </c>
      <c r="P144" s="268">
        <v>2.6984788497603666E-2</v>
      </c>
    </row>
    <row r="145" spans="1:16" ht="12.75" customHeight="1">
      <c r="A145" s="259">
        <v>135</v>
      </c>
      <c r="B145" s="272" t="s">
        <v>45</v>
      </c>
      <c r="C145" s="264" t="s">
        <v>186</v>
      </c>
      <c r="D145" s="265">
        <v>45288</v>
      </c>
      <c r="E145" s="264">
        <v>4598.25</v>
      </c>
      <c r="F145" s="264">
        <v>4608.3166666666666</v>
      </c>
      <c r="G145" s="266">
        <v>4540.3833333333332</v>
      </c>
      <c r="H145" s="266">
        <v>4482.5166666666664</v>
      </c>
      <c r="I145" s="266">
        <v>4414.583333333333</v>
      </c>
      <c r="J145" s="266">
        <v>4666.1833333333334</v>
      </c>
      <c r="K145" s="266">
        <v>4734.1166666666659</v>
      </c>
      <c r="L145" s="266">
        <v>4791.9833333333336</v>
      </c>
      <c r="M145" s="267">
        <v>4676.25</v>
      </c>
      <c r="N145" s="267">
        <v>4550.45</v>
      </c>
      <c r="O145" s="267">
        <v>1505850</v>
      </c>
      <c r="P145" s="268">
        <v>9.4519859225741572E-3</v>
      </c>
    </row>
    <row r="146" spans="1:16" ht="12.75" customHeight="1">
      <c r="A146" s="259">
        <v>136</v>
      </c>
      <c r="B146" s="272" t="s">
        <v>39</v>
      </c>
      <c r="C146" s="264" t="s">
        <v>187</v>
      </c>
      <c r="D146" s="265">
        <v>45288</v>
      </c>
      <c r="E146" s="264">
        <v>3758.4</v>
      </c>
      <c r="F146" s="264">
        <v>3759.35</v>
      </c>
      <c r="G146" s="266">
        <v>3728.0499999999997</v>
      </c>
      <c r="H146" s="266">
        <v>3697.7</v>
      </c>
      <c r="I146" s="266">
        <v>3666.3999999999996</v>
      </c>
      <c r="J146" s="266">
        <v>3789.7</v>
      </c>
      <c r="K146" s="266">
        <v>3821</v>
      </c>
      <c r="L146" s="266">
        <v>3851.35</v>
      </c>
      <c r="M146" s="267">
        <v>3790.65</v>
      </c>
      <c r="N146" s="267">
        <v>3729</v>
      </c>
      <c r="O146" s="267">
        <v>724050</v>
      </c>
      <c r="P146" s="268">
        <v>1.1737581219870048E-2</v>
      </c>
    </row>
    <row r="147" spans="1:16" ht="12.75" customHeight="1">
      <c r="A147" s="259">
        <v>137</v>
      </c>
      <c r="B147" s="272" t="s">
        <v>59</v>
      </c>
      <c r="C147" s="264" t="s">
        <v>188</v>
      </c>
      <c r="D147" s="265">
        <v>45288</v>
      </c>
      <c r="E147" s="264">
        <v>24495.35</v>
      </c>
      <c r="F147" s="264">
        <v>24458.45</v>
      </c>
      <c r="G147" s="266">
        <v>24376.9</v>
      </c>
      <c r="H147" s="266">
        <v>24258.45</v>
      </c>
      <c r="I147" s="266">
        <v>24176.9</v>
      </c>
      <c r="J147" s="266">
        <v>24576.9</v>
      </c>
      <c r="K147" s="266">
        <v>24658.449999999997</v>
      </c>
      <c r="L147" s="266">
        <v>24776.9</v>
      </c>
      <c r="M147" s="267">
        <v>24540</v>
      </c>
      <c r="N147" s="267">
        <v>24340</v>
      </c>
      <c r="O147" s="267">
        <v>347760</v>
      </c>
      <c r="P147" s="268">
        <v>2.150158618258724E-2</v>
      </c>
    </row>
    <row r="148" spans="1:16" ht="12.75" customHeight="1">
      <c r="A148" s="259">
        <v>138</v>
      </c>
      <c r="B148" s="272" t="s">
        <v>132</v>
      </c>
      <c r="C148" s="264" t="s">
        <v>189</v>
      </c>
      <c r="D148" s="265">
        <v>45288</v>
      </c>
      <c r="E148" s="264">
        <v>183.35</v>
      </c>
      <c r="F148" s="264">
        <v>183.98333333333335</v>
      </c>
      <c r="G148" s="266">
        <v>181.81666666666669</v>
      </c>
      <c r="H148" s="266">
        <v>180.28333333333333</v>
      </c>
      <c r="I148" s="266">
        <v>178.11666666666667</v>
      </c>
      <c r="J148" s="266">
        <v>185.51666666666671</v>
      </c>
      <c r="K148" s="266">
        <v>187.68333333333334</v>
      </c>
      <c r="L148" s="266">
        <v>189.21666666666673</v>
      </c>
      <c r="M148" s="267">
        <v>186.15</v>
      </c>
      <c r="N148" s="267">
        <v>182.45</v>
      </c>
      <c r="O148" s="267">
        <v>81103500</v>
      </c>
      <c r="P148" s="268">
        <v>1.6673150669704886E-3</v>
      </c>
    </row>
    <row r="149" spans="1:16" ht="12.75" customHeight="1">
      <c r="A149" s="259">
        <v>139</v>
      </c>
      <c r="B149" s="272" t="s">
        <v>190</v>
      </c>
      <c r="C149" s="264" t="s">
        <v>191</v>
      </c>
      <c r="D149" s="265">
        <v>45288</v>
      </c>
      <c r="E149" s="264">
        <v>271.05</v>
      </c>
      <c r="F149" s="264">
        <v>270.01666666666665</v>
      </c>
      <c r="G149" s="266">
        <v>263.08333333333331</v>
      </c>
      <c r="H149" s="266">
        <v>255.11666666666667</v>
      </c>
      <c r="I149" s="266">
        <v>248.18333333333334</v>
      </c>
      <c r="J149" s="266">
        <v>277.98333333333329</v>
      </c>
      <c r="K149" s="266">
        <v>284.91666666666669</v>
      </c>
      <c r="L149" s="266">
        <v>292.88333333333327</v>
      </c>
      <c r="M149" s="267">
        <v>276.95</v>
      </c>
      <c r="N149" s="267">
        <v>262.05</v>
      </c>
      <c r="O149" s="267">
        <v>98259000</v>
      </c>
      <c r="P149" s="268">
        <v>1.7458295796961884E-2</v>
      </c>
    </row>
    <row r="150" spans="1:16" ht="12.75" customHeight="1">
      <c r="A150" s="259">
        <v>140</v>
      </c>
      <c r="B150" s="272" t="s">
        <v>108</v>
      </c>
      <c r="C150" s="269" t="s">
        <v>192</v>
      </c>
      <c r="D150" s="265">
        <v>45288</v>
      </c>
      <c r="E150" s="264">
        <v>1423.4</v>
      </c>
      <c r="F150" s="264">
        <v>1423.3666666666668</v>
      </c>
      <c r="G150" s="266">
        <v>1412.0333333333335</v>
      </c>
      <c r="H150" s="266">
        <v>1400.6666666666667</v>
      </c>
      <c r="I150" s="266">
        <v>1389.3333333333335</v>
      </c>
      <c r="J150" s="266">
        <v>1434.7333333333336</v>
      </c>
      <c r="K150" s="266">
        <v>1446.0666666666666</v>
      </c>
      <c r="L150" s="266">
        <v>1457.4333333333336</v>
      </c>
      <c r="M150" s="267">
        <v>1434.7</v>
      </c>
      <c r="N150" s="267">
        <v>1412</v>
      </c>
      <c r="O150" s="267">
        <v>7568400</v>
      </c>
      <c r="P150" s="268">
        <v>4.0916530278232409E-2</v>
      </c>
    </row>
    <row r="151" spans="1:16" ht="12.75" customHeight="1">
      <c r="A151" s="259">
        <v>141</v>
      </c>
      <c r="B151" s="272" t="s">
        <v>87</v>
      </c>
      <c r="C151" s="271" t="s">
        <v>193</v>
      </c>
      <c r="D151" s="265">
        <v>45288</v>
      </c>
      <c r="E151" s="264">
        <v>4068.75</v>
      </c>
      <c r="F151" s="264">
        <v>4063.8833333333332</v>
      </c>
      <c r="G151" s="266">
        <v>4035.8666666666663</v>
      </c>
      <c r="H151" s="266">
        <v>4002.9833333333331</v>
      </c>
      <c r="I151" s="266">
        <v>3974.9666666666662</v>
      </c>
      <c r="J151" s="266">
        <v>4096.7666666666664</v>
      </c>
      <c r="K151" s="266">
        <v>4124.7833333333328</v>
      </c>
      <c r="L151" s="266">
        <v>4157.6666666666661</v>
      </c>
      <c r="M151" s="267">
        <v>4091.9</v>
      </c>
      <c r="N151" s="267">
        <v>4031</v>
      </c>
      <c r="O151" s="267">
        <v>557000</v>
      </c>
      <c r="P151" s="268">
        <v>1.0889292196007259E-2</v>
      </c>
    </row>
    <row r="152" spans="1:16" ht="12.75" customHeight="1">
      <c r="A152" s="259">
        <v>142</v>
      </c>
      <c r="B152" s="272" t="s">
        <v>84</v>
      </c>
      <c r="C152" s="264" t="s">
        <v>194</v>
      </c>
      <c r="D152" s="265">
        <v>45288</v>
      </c>
      <c r="E152" s="264">
        <v>196.05</v>
      </c>
      <c r="F152" s="264">
        <v>197.15</v>
      </c>
      <c r="G152" s="266">
        <v>194.65</v>
      </c>
      <c r="H152" s="266">
        <v>193.25</v>
      </c>
      <c r="I152" s="266">
        <v>190.75</v>
      </c>
      <c r="J152" s="266">
        <v>198.55</v>
      </c>
      <c r="K152" s="266">
        <v>201.05</v>
      </c>
      <c r="L152" s="266">
        <v>202.45000000000002</v>
      </c>
      <c r="M152" s="267">
        <v>199.65</v>
      </c>
      <c r="N152" s="267">
        <v>195.75</v>
      </c>
      <c r="O152" s="267">
        <v>43131550</v>
      </c>
      <c r="P152" s="268">
        <v>-2.6771372479029093E-4</v>
      </c>
    </row>
    <row r="153" spans="1:16" ht="12.75" customHeight="1">
      <c r="A153" s="259">
        <v>143</v>
      </c>
      <c r="B153" s="272" t="s">
        <v>47</v>
      </c>
      <c r="C153" s="264" t="s">
        <v>195</v>
      </c>
      <c r="D153" s="265">
        <v>45288</v>
      </c>
      <c r="E153" s="264">
        <v>38093.300000000003</v>
      </c>
      <c r="F153" s="264">
        <v>37891.85</v>
      </c>
      <c r="G153" s="266">
        <v>37552.6</v>
      </c>
      <c r="H153" s="266">
        <v>37011.9</v>
      </c>
      <c r="I153" s="266">
        <v>36672.65</v>
      </c>
      <c r="J153" s="266">
        <v>38432.549999999996</v>
      </c>
      <c r="K153" s="266">
        <v>38771.799999999996</v>
      </c>
      <c r="L153" s="266">
        <v>39312.499999999993</v>
      </c>
      <c r="M153" s="267">
        <v>38231.1</v>
      </c>
      <c r="N153" s="267">
        <v>37351.15</v>
      </c>
      <c r="O153" s="267">
        <v>135270</v>
      </c>
      <c r="P153" s="268">
        <v>2.5471912667727997E-2</v>
      </c>
    </row>
    <row r="154" spans="1:16" ht="12.75" customHeight="1">
      <c r="A154" s="259">
        <v>144</v>
      </c>
      <c r="B154" s="272" t="s">
        <v>43</v>
      </c>
      <c r="C154" s="264" t="s">
        <v>196</v>
      </c>
      <c r="D154" s="265">
        <v>45288</v>
      </c>
      <c r="E154" s="264">
        <v>936.05</v>
      </c>
      <c r="F154" s="264">
        <v>939.66666666666663</v>
      </c>
      <c r="G154" s="266">
        <v>930.63333333333321</v>
      </c>
      <c r="H154" s="266">
        <v>925.21666666666658</v>
      </c>
      <c r="I154" s="266">
        <v>916.18333333333317</v>
      </c>
      <c r="J154" s="266">
        <v>945.08333333333326</v>
      </c>
      <c r="K154" s="266">
        <v>954.11666666666679</v>
      </c>
      <c r="L154" s="266">
        <v>959.5333333333333</v>
      </c>
      <c r="M154" s="267">
        <v>948.7</v>
      </c>
      <c r="N154" s="267">
        <v>934.25</v>
      </c>
      <c r="O154" s="267">
        <v>11056500</v>
      </c>
      <c r="P154" s="268">
        <v>-1.8965861449391094E-2</v>
      </c>
    </row>
    <row r="155" spans="1:16" ht="12.75" customHeight="1">
      <c r="A155" s="259">
        <v>145</v>
      </c>
      <c r="B155" s="272" t="s">
        <v>87</v>
      </c>
      <c r="C155" s="269" t="s">
        <v>197</v>
      </c>
      <c r="D155" s="265">
        <v>45288</v>
      </c>
      <c r="E155" s="264">
        <v>6356.35</v>
      </c>
      <c r="F155" s="264">
        <v>6343.916666666667</v>
      </c>
      <c r="G155" s="266">
        <v>6308.8833333333341</v>
      </c>
      <c r="H155" s="266">
        <v>6261.416666666667</v>
      </c>
      <c r="I155" s="266">
        <v>6226.3833333333341</v>
      </c>
      <c r="J155" s="266">
        <v>6391.3833333333341</v>
      </c>
      <c r="K155" s="266">
        <v>6426.416666666667</v>
      </c>
      <c r="L155" s="266">
        <v>6473.8833333333341</v>
      </c>
      <c r="M155" s="267">
        <v>6378.95</v>
      </c>
      <c r="N155" s="267">
        <v>6296.45</v>
      </c>
      <c r="O155" s="267">
        <v>2230875</v>
      </c>
      <c r="P155" s="268">
        <v>-1.1345129017604892E-2</v>
      </c>
    </row>
    <row r="156" spans="1:16" ht="12.75" customHeight="1">
      <c r="A156" s="259">
        <v>146</v>
      </c>
      <c r="B156" s="272" t="s">
        <v>84</v>
      </c>
      <c r="C156" s="264" t="s">
        <v>198</v>
      </c>
      <c r="D156" s="265">
        <v>45288</v>
      </c>
      <c r="E156" s="264">
        <v>203.05</v>
      </c>
      <c r="F156" s="264">
        <v>203.65</v>
      </c>
      <c r="G156" s="266">
        <v>201.45000000000002</v>
      </c>
      <c r="H156" s="266">
        <v>199.85000000000002</v>
      </c>
      <c r="I156" s="266">
        <v>197.65000000000003</v>
      </c>
      <c r="J156" s="266">
        <v>205.25</v>
      </c>
      <c r="K156" s="266">
        <v>207.45</v>
      </c>
      <c r="L156" s="266">
        <v>209.04999999999998</v>
      </c>
      <c r="M156" s="267">
        <v>205.85</v>
      </c>
      <c r="N156" s="267">
        <v>202.05</v>
      </c>
      <c r="O156" s="267">
        <v>46791000</v>
      </c>
      <c r="P156" s="268">
        <v>4.0632506004803844E-2</v>
      </c>
    </row>
    <row r="157" spans="1:16" ht="12.75" customHeight="1">
      <c r="A157" s="259">
        <v>147</v>
      </c>
      <c r="B157" s="272" t="s">
        <v>68</v>
      </c>
      <c r="C157" s="264" t="s">
        <v>199</v>
      </c>
      <c r="D157" s="265">
        <v>45288</v>
      </c>
      <c r="E157" s="264">
        <v>368.05</v>
      </c>
      <c r="F157" s="264">
        <v>359.61666666666662</v>
      </c>
      <c r="G157" s="266">
        <v>346.43333333333322</v>
      </c>
      <c r="H157" s="266">
        <v>324.81666666666661</v>
      </c>
      <c r="I157" s="266">
        <v>311.63333333333321</v>
      </c>
      <c r="J157" s="266">
        <v>381.23333333333323</v>
      </c>
      <c r="K157" s="266">
        <v>394.41666666666663</v>
      </c>
      <c r="L157" s="266">
        <v>416.03333333333325</v>
      </c>
      <c r="M157" s="267">
        <v>372.8</v>
      </c>
      <c r="N157" s="267">
        <v>338</v>
      </c>
      <c r="O157" s="267">
        <v>55172250</v>
      </c>
      <c r="P157" s="268">
        <v>3.3611615245009073E-2</v>
      </c>
    </row>
    <row r="158" spans="1:16" ht="12.75" customHeight="1">
      <c r="A158" s="259">
        <v>148</v>
      </c>
      <c r="B158" s="272" t="s">
        <v>59</v>
      </c>
      <c r="C158" s="264" t="s">
        <v>200</v>
      </c>
      <c r="D158" s="265">
        <v>45288</v>
      </c>
      <c r="E158" s="264">
        <v>2575.25</v>
      </c>
      <c r="F158" s="264">
        <v>2576.9499999999998</v>
      </c>
      <c r="G158" s="266">
        <v>2557.4999999999995</v>
      </c>
      <c r="H158" s="266">
        <v>2539.7499999999995</v>
      </c>
      <c r="I158" s="266">
        <v>2520.2999999999993</v>
      </c>
      <c r="J158" s="266">
        <v>2594.6999999999998</v>
      </c>
      <c r="K158" s="266">
        <v>2614.1500000000005</v>
      </c>
      <c r="L158" s="266">
        <v>2631.9</v>
      </c>
      <c r="M158" s="267">
        <v>2596.4</v>
      </c>
      <c r="N158" s="267">
        <v>2559.1999999999998</v>
      </c>
      <c r="O158" s="267">
        <v>2303250</v>
      </c>
      <c r="P158" s="268">
        <v>4.7987784927473005E-3</v>
      </c>
    </row>
    <row r="159" spans="1:16" ht="12.75" customHeight="1">
      <c r="A159" s="259">
        <v>149</v>
      </c>
      <c r="B159" s="272" t="s">
        <v>39</v>
      </c>
      <c r="C159" s="264" t="s">
        <v>201</v>
      </c>
      <c r="D159" s="265">
        <v>45288</v>
      </c>
      <c r="E159" s="264">
        <v>3839.7</v>
      </c>
      <c r="F159" s="264">
        <v>3824.5833333333335</v>
      </c>
      <c r="G159" s="266">
        <v>3797.9666666666672</v>
      </c>
      <c r="H159" s="266">
        <v>3756.2333333333336</v>
      </c>
      <c r="I159" s="266">
        <v>3729.6166666666672</v>
      </c>
      <c r="J159" s="266">
        <v>3866.3166666666671</v>
      </c>
      <c r="K159" s="266">
        <v>3892.9333333333329</v>
      </c>
      <c r="L159" s="266">
        <v>3934.666666666667</v>
      </c>
      <c r="M159" s="267">
        <v>3851.2</v>
      </c>
      <c r="N159" s="267">
        <v>3782.85</v>
      </c>
      <c r="O159" s="267">
        <v>1572000</v>
      </c>
      <c r="P159" s="268">
        <v>8.1770081770081767E-3</v>
      </c>
    </row>
    <row r="160" spans="1:16" ht="12.75" customHeight="1">
      <c r="A160" s="259">
        <v>150</v>
      </c>
      <c r="B160" s="272" t="s">
        <v>63</v>
      </c>
      <c r="C160" s="264" t="s">
        <v>202</v>
      </c>
      <c r="D160" s="265">
        <v>45288</v>
      </c>
      <c r="E160" s="264">
        <v>81.2</v>
      </c>
      <c r="F160" s="264">
        <v>80.63333333333334</v>
      </c>
      <c r="G160" s="266">
        <v>79.116666666666674</v>
      </c>
      <c r="H160" s="266">
        <v>77.033333333333331</v>
      </c>
      <c r="I160" s="266">
        <v>75.516666666666666</v>
      </c>
      <c r="J160" s="266">
        <v>82.716666666666683</v>
      </c>
      <c r="K160" s="266">
        <v>84.233333333333363</v>
      </c>
      <c r="L160" s="266">
        <v>86.316666666666691</v>
      </c>
      <c r="M160" s="267">
        <v>82.15</v>
      </c>
      <c r="N160" s="267">
        <v>78.55</v>
      </c>
      <c r="O160" s="267">
        <v>261600000</v>
      </c>
      <c r="P160" s="268">
        <v>1.1634315106239666E-3</v>
      </c>
    </row>
    <row r="161" spans="1:16" ht="12.75" customHeight="1">
      <c r="A161" s="259">
        <v>151</v>
      </c>
      <c r="B161" s="272" t="s">
        <v>45</v>
      </c>
      <c r="C161" s="271" t="s">
        <v>203</v>
      </c>
      <c r="D161" s="265">
        <v>45288</v>
      </c>
      <c r="E161" s="264">
        <v>5275.55</v>
      </c>
      <c r="F161" s="264">
        <v>5296.55</v>
      </c>
      <c r="G161" s="266">
        <v>5238</v>
      </c>
      <c r="H161" s="266">
        <v>5200.45</v>
      </c>
      <c r="I161" s="266">
        <v>5141.8999999999996</v>
      </c>
      <c r="J161" s="266">
        <v>5334.1</v>
      </c>
      <c r="K161" s="266">
        <v>5392.6500000000015</v>
      </c>
      <c r="L161" s="266">
        <v>5430.2000000000007</v>
      </c>
      <c r="M161" s="267">
        <v>5355.1</v>
      </c>
      <c r="N161" s="267">
        <v>5259</v>
      </c>
      <c r="O161" s="267">
        <v>2172500</v>
      </c>
      <c r="P161" s="268">
        <v>-4.2825042957219013E-2</v>
      </c>
    </row>
    <row r="162" spans="1:16" ht="12.75" customHeight="1">
      <c r="A162" s="259">
        <v>152</v>
      </c>
      <c r="B162" s="272" t="s">
        <v>190</v>
      </c>
      <c r="C162" s="264" t="s">
        <v>204</v>
      </c>
      <c r="D162" s="265">
        <v>45288</v>
      </c>
      <c r="E162" s="264">
        <v>211.85</v>
      </c>
      <c r="F162" s="264">
        <v>212.36666666666667</v>
      </c>
      <c r="G162" s="266">
        <v>210.73333333333335</v>
      </c>
      <c r="H162" s="266">
        <v>209.61666666666667</v>
      </c>
      <c r="I162" s="266">
        <v>207.98333333333335</v>
      </c>
      <c r="J162" s="266">
        <v>213.48333333333335</v>
      </c>
      <c r="K162" s="266">
        <v>215.11666666666667</v>
      </c>
      <c r="L162" s="266">
        <v>216.23333333333335</v>
      </c>
      <c r="M162" s="267">
        <v>214</v>
      </c>
      <c r="N162" s="267">
        <v>211.25</v>
      </c>
      <c r="O162" s="267">
        <v>74509200</v>
      </c>
      <c r="P162" s="268">
        <v>7.9655712050078251E-2</v>
      </c>
    </row>
    <row r="163" spans="1:16" ht="12.75" customHeight="1">
      <c r="A163" s="259">
        <v>153</v>
      </c>
      <c r="B163" s="272" t="s">
        <v>205</v>
      </c>
      <c r="C163" s="264" t="s">
        <v>206</v>
      </c>
      <c r="D163" s="265">
        <v>45288</v>
      </c>
      <c r="E163" s="264">
        <v>1751.1</v>
      </c>
      <c r="F163" s="264">
        <v>1750.3666666666668</v>
      </c>
      <c r="G163" s="266">
        <v>1735.9833333333336</v>
      </c>
      <c r="H163" s="266">
        <v>1720.8666666666668</v>
      </c>
      <c r="I163" s="266">
        <v>1706.4833333333336</v>
      </c>
      <c r="J163" s="266">
        <v>1765.4833333333336</v>
      </c>
      <c r="K163" s="266">
        <v>1779.8666666666668</v>
      </c>
      <c r="L163" s="266">
        <v>1794.9833333333336</v>
      </c>
      <c r="M163" s="267">
        <v>1764.75</v>
      </c>
      <c r="N163" s="267">
        <v>1735.25</v>
      </c>
      <c r="O163" s="267">
        <v>5619042</v>
      </c>
      <c r="P163" s="268">
        <v>-2.0086592377031726E-2</v>
      </c>
    </row>
    <row r="164" spans="1:16" ht="12.75" customHeight="1">
      <c r="A164" s="259">
        <v>154</v>
      </c>
      <c r="B164" s="272" t="s">
        <v>49</v>
      </c>
      <c r="C164" s="264" t="s">
        <v>208</v>
      </c>
      <c r="D164" s="265">
        <v>45288</v>
      </c>
      <c r="E164" s="264">
        <v>1012.85</v>
      </c>
      <c r="F164" s="264">
        <v>1009.6666666666666</v>
      </c>
      <c r="G164" s="266">
        <v>1002.3333333333333</v>
      </c>
      <c r="H164" s="266">
        <v>991.81666666666661</v>
      </c>
      <c r="I164" s="266">
        <v>984.48333333333323</v>
      </c>
      <c r="J164" s="266">
        <v>1020.1833333333333</v>
      </c>
      <c r="K164" s="266">
        <v>1027.5166666666664</v>
      </c>
      <c r="L164" s="266">
        <v>1038.0333333333333</v>
      </c>
      <c r="M164" s="267">
        <v>1017</v>
      </c>
      <c r="N164" s="267">
        <v>999.15</v>
      </c>
      <c r="O164" s="267">
        <v>2483700</v>
      </c>
      <c r="P164" s="268">
        <v>-1.5498652291105121E-2</v>
      </c>
    </row>
    <row r="165" spans="1:16" ht="12.75" customHeight="1">
      <c r="A165" s="259">
        <v>155</v>
      </c>
      <c r="B165" s="272" t="s">
        <v>63</v>
      </c>
      <c r="C165" s="264" t="s">
        <v>209</v>
      </c>
      <c r="D165" s="265">
        <v>45288</v>
      </c>
      <c r="E165" s="264">
        <v>234.9</v>
      </c>
      <c r="F165" s="264">
        <v>236.41666666666666</v>
      </c>
      <c r="G165" s="266">
        <v>232.38333333333333</v>
      </c>
      <c r="H165" s="266">
        <v>229.86666666666667</v>
      </c>
      <c r="I165" s="266">
        <v>225.83333333333334</v>
      </c>
      <c r="J165" s="266">
        <v>238.93333333333331</v>
      </c>
      <c r="K165" s="266">
        <v>242.96666666666667</v>
      </c>
      <c r="L165" s="266">
        <v>245.48333333333329</v>
      </c>
      <c r="M165" s="267">
        <v>240.45</v>
      </c>
      <c r="N165" s="267">
        <v>233.9</v>
      </c>
      <c r="O165" s="267">
        <v>52215000</v>
      </c>
      <c r="P165" s="268">
        <v>2.7197167166674863E-2</v>
      </c>
    </row>
    <row r="166" spans="1:16" ht="12.75" customHeight="1">
      <c r="A166" s="259">
        <v>156</v>
      </c>
      <c r="B166" s="272" t="s">
        <v>190</v>
      </c>
      <c r="C166" s="264" t="s">
        <v>210</v>
      </c>
      <c r="D166" s="265">
        <v>45288</v>
      </c>
      <c r="E166" s="264">
        <v>376.85</v>
      </c>
      <c r="F166" s="264">
        <v>370.83333333333331</v>
      </c>
      <c r="G166" s="266">
        <v>357.56666666666661</v>
      </c>
      <c r="H166" s="266">
        <v>338.2833333333333</v>
      </c>
      <c r="I166" s="266">
        <v>325.01666666666659</v>
      </c>
      <c r="J166" s="266">
        <v>390.11666666666662</v>
      </c>
      <c r="K166" s="266">
        <v>403.38333333333338</v>
      </c>
      <c r="L166" s="266">
        <v>422.66666666666663</v>
      </c>
      <c r="M166" s="267">
        <v>384.1</v>
      </c>
      <c r="N166" s="267">
        <v>351.55</v>
      </c>
      <c r="O166" s="267">
        <v>43612000</v>
      </c>
      <c r="P166" s="268">
        <v>3.218782542838209E-2</v>
      </c>
    </row>
    <row r="167" spans="1:16" ht="12.75" customHeight="1">
      <c r="A167" s="259">
        <v>157</v>
      </c>
      <c r="B167" s="272" t="s">
        <v>84</v>
      </c>
      <c r="C167" s="264" t="s">
        <v>211</v>
      </c>
      <c r="D167" s="265">
        <v>45288</v>
      </c>
      <c r="E167" s="264">
        <v>2407.1</v>
      </c>
      <c r="F167" s="264">
        <v>2403.0333333333333</v>
      </c>
      <c r="G167" s="266">
        <v>2395.0666666666666</v>
      </c>
      <c r="H167" s="266">
        <v>2383.0333333333333</v>
      </c>
      <c r="I167" s="266">
        <v>2375.0666666666666</v>
      </c>
      <c r="J167" s="266">
        <v>2415.0666666666666</v>
      </c>
      <c r="K167" s="266">
        <v>2423.0333333333328</v>
      </c>
      <c r="L167" s="266">
        <v>2435.0666666666666</v>
      </c>
      <c r="M167" s="267">
        <v>2411</v>
      </c>
      <c r="N167" s="267">
        <v>2391</v>
      </c>
      <c r="O167" s="267">
        <v>46211250</v>
      </c>
      <c r="P167" s="268">
        <v>7.4230310164974415E-3</v>
      </c>
    </row>
    <row r="168" spans="1:16" ht="12.75" customHeight="1">
      <c r="A168" s="259">
        <v>158</v>
      </c>
      <c r="B168" s="272" t="s">
        <v>132</v>
      </c>
      <c r="C168" s="264" t="s">
        <v>212</v>
      </c>
      <c r="D168" s="265">
        <v>45288</v>
      </c>
      <c r="E168" s="264">
        <v>94</v>
      </c>
      <c r="F168" s="264">
        <v>93.966666666666654</v>
      </c>
      <c r="G168" s="266">
        <v>92.933333333333309</v>
      </c>
      <c r="H168" s="266">
        <v>91.86666666666666</v>
      </c>
      <c r="I168" s="266">
        <v>90.833333333333314</v>
      </c>
      <c r="J168" s="266">
        <v>95.033333333333303</v>
      </c>
      <c r="K168" s="266">
        <v>96.066666666666634</v>
      </c>
      <c r="L168" s="266">
        <v>97.133333333333297</v>
      </c>
      <c r="M168" s="267">
        <v>95</v>
      </c>
      <c r="N168" s="267">
        <v>92.9</v>
      </c>
      <c r="O168" s="267">
        <v>140616000</v>
      </c>
      <c r="P168" s="268">
        <v>2.465897166841553E-2</v>
      </c>
    </row>
    <row r="169" spans="1:16" ht="12.75" customHeight="1">
      <c r="A169" s="259">
        <v>159</v>
      </c>
      <c r="B169" s="272" t="s">
        <v>63</v>
      </c>
      <c r="C169" s="269" t="s">
        <v>213</v>
      </c>
      <c r="D169" s="265">
        <v>45288</v>
      </c>
      <c r="E169" s="264">
        <v>743.8</v>
      </c>
      <c r="F169" s="264">
        <v>745.83333333333337</v>
      </c>
      <c r="G169" s="266">
        <v>740.36666666666679</v>
      </c>
      <c r="H169" s="266">
        <v>736.93333333333339</v>
      </c>
      <c r="I169" s="266">
        <v>731.46666666666681</v>
      </c>
      <c r="J169" s="266">
        <v>749.26666666666677</v>
      </c>
      <c r="K169" s="266">
        <v>754.73333333333323</v>
      </c>
      <c r="L169" s="266">
        <v>758.16666666666674</v>
      </c>
      <c r="M169" s="267">
        <v>751.3</v>
      </c>
      <c r="N169" s="267">
        <v>742.4</v>
      </c>
      <c r="O169" s="267">
        <v>13308000</v>
      </c>
      <c r="P169" s="268">
        <v>-4.7861202512713133E-3</v>
      </c>
    </row>
    <row r="170" spans="1:16" ht="12.75" customHeight="1">
      <c r="A170" s="259">
        <v>160</v>
      </c>
      <c r="B170" s="272" t="s">
        <v>68</v>
      </c>
      <c r="C170" s="264" t="s">
        <v>214</v>
      </c>
      <c r="D170" s="265">
        <v>45288</v>
      </c>
      <c r="E170" s="264">
        <v>1433.65</v>
      </c>
      <c r="F170" s="264">
        <v>1439.3666666666668</v>
      </c>
      <c r="G170" s="266">
        <v>1424.7833333333335</v>
      </c>
      <c r="H170" s="266">
        <v>1415.9166666666667</v>
      </c>
      <c r="I170" s="266">
        <v>1401.3333333333335</v>
      </c>
      <c r="J170" s="266">
        <v>1448.2333333333336</v>
      </c>
      <c r="K170" s="266">
        <v>1462.8166666666666</v>
      </c>
      <c r="L170" s="266">
        <v>1471.6833333333336</v>
      </c>
      <c r="M170" s="267">
        <v>1453.95</v>
      </c>
      <c r="N170" s="267">
        <v>1430.5</v>
      </c>
      <c r="O170" s="267">
        <v>6491250</v>
      </c>
      <c r="P170" s="268">
        <v>1.1807341594575638E-2</v>
      </c>
    </row>
    <row r="171" spans="1:16" ht="12.75" customHeight="1">
      <c r="A171" s="259">
        <v>161</v>
      </c>
      <c r="B171" s="272" t="s">
        <v>63</v>
      </c>
      <c r="C171" s="264" t="s">
        <v>215</v>
      </c>
      <c r="D171" s="265">
        <v>45288</v>
      </c>
      <c r="E171" s="264">
        <v>576.1</v>
      </c>
      <c r="F171" s="264">
        <v>574.63333333333333</v>
      </c>
      <c r="G171" s="266">
        <v>570.81666666666661</v>
      </c>
      <c r="H171" s="266">
        <v>565.5333333333333</v>
      </c>
      <c r="I171" s="266">
        <v>561.71666666666658</v>
      </c>
      <c r="J171" s="266">
        <v>579.91666666666663</v>
      </c>
      <c r="K171" s="266">
        <v>583.73333333333346</v>
      </c>
      <c r="L171" s="266">
        <v>589.01666666666665</v>
      </c>
      <c r="M171" s="267">
        <v>578.45000000000005</v>
      </c>
      <c r="N171" s="267">
        <v>569.35</v>
      </c>
      <c r="O171" s="267">
        <v>110416500</v>
      </c>
      <c r="P171" s="268">
        <v>-7.1119411460370735E-2</v>
      </c>
    </row>
    <row r="172" spans="1:16" ht="12.75" customHeight="1">
      <c r="A172" s="259">
        <v>162</v>
      </c>
      <c r="B172" s="272" t="s">
        <v>49</v>
      </c>
      <c r="C172" s="264" t="s">
        <v>216</v>
      </c>
      <c r="D172" s="265">
        <v>45288</v>
      </c>
      <c r="E172" s="264">
        <v>27232.65</v>
      </c>
      <c r="F172" s="264">
        <v>27099.566666666669</v>
      </c>
      <c r="G172" s="266">
        <v>26919.183333333338</v>
      </c>
      <c r="H172" s="266">
        <v>26605.716666666667</v>
      </c>
      <c r="I172" s="266">
        <v>26425.333333333336</v>
      </c>
      <c r="J172" s="266">
        <v>27413.03333333334</v>
      </c>
      <c r="K172" s="266">
        <v>27593.416666666672</v>
      </c>
      <c r="L172" s="266">
        <v>27906.883333333342</v>
      </c>
      <c r="M172" s="267">
        <v>27279.95</v>
      </c>
      <c r="N172" s="267">
        <v>26786.1</v>
      </c>
      <c r="O172" s="267">
        <v>161450</v>
      </c>
      <c r="P172" s="268">
        <v>-9.5092024539877307E-3</v>
      </c>
    </row>
    <row r="173" spans="1:16" ht="12.75" customHeight="1">
      <c r="A173" s="259">
        <v>163</v>
      </c>
      <c r="B173" s="272" t="s">
        <v>41</v>
      </c>
      <c r="C173" s="264" t="s">
        <v>217</v>
      </c>
      <c r="D173" s="265">
        <v>45288</v>
      </c>
      <c r="E173" s="264">
        <v>3771.55</v>
      </c>
      <c r="F173" s="264">
        <v>3747.1</v>
      </c>
      <c r="G173" s="266">
        <v>3696.2</v>
      </c>
      <c r="H173" s="266">
        <v>3620.85</v>
      </c>
      <c r="I173" s="266">
        <v>3569.95</v>
      </c>
      <c r="J173" s="266">
        <v>3822.45</v>
      </c>
      <c r="K173" s="266">
        <v>3873.3500000000004</v>
      </c>
      <c r="L173" s="266">
        <v>3948.7</v>
      </c>
      <c r="M173" s="267">
        <v>3798</v>
      </c>
      <c r="N173" s="267">
        <v>3671.75</v>
      </c>
      <c r="O173" s="267">
        <v>2147100</v>
      </c>
      <c r="P173" s="268">
        <v>-1.6985624027103744E-2</v>
      </c>
    </row>
    <row r="174" spans="1:16" ht="12.75" customHeight="1">
      <c r="A174" s="259">
        <v>164</v>
      </c>
      <c r="B174" s="272" t="s">
        <v>47</v>
      </c>
      <c r="C174" s="264" t="s">
        <v>218</v>
      </c>
      <c r="D174" s="265">
        <v>45288</v>
      </c>
      <c r="E174" s="264">
        <v>2430.85</v>
      </c>
      <c r="F174" s="264">
        <v>2422.8333333333335</v>
      </c>
      <c r="G174" s="266">
        <v>2383.166666666667</v>
      </c>
      <c r="H174" s="266">
        <v>2335.4833333333336</v>
      </c>
      <c r="I174" s="266">
        <v>2295.8166666666671</v>
      </c>
      <c r="J174" s="266">
        <v>2470.5166666666669</v>
      </c>
      <c r="K174" s="266">
        <v>2510.1833333333338</v>
      </c>
      <c r="L174" s="266">
        <v>2557.8666666666668</v>
      </c>
      <c r="M174" s="267">
        <v>2462.5</v>
      </c>
      <c r="N174" s="267">
        <v>2375.15</v>
      </c>
      <c r="O174" s="267">
        <v>3664500</v>
      </c>
      <c r="P174" s="268">
        <v>9.9336258296771285E-2</v>
      </c>
    </row>
    <row r="175" spans="1:16" ht="12.75" customHeight="1">
      <c r="A175" s="259">
        <v>165</v>
      </c>
      <c r="B175" s="272" t="s">
        <v>68</v>
      </c>
      <c r="C175" s="264" t="s">
        <v>219</v>
      </c>
      <c r="D175" s="265">
        <v>45288</v>
      </c>
      <c r="E175" s="264">
        <v>2014.05</v>
      </c>
      <c r="F175" s="264">
        <v>2020.1000000000001</v>
      </c>
      <c r="G175" s="266">
        <v>2002.2500000000002</v>
      </c>
      <c r="H175" s="266">
        <v>1990.45</v>
      </c>
      <c r="I175" s="266">
        <v>1972.6000000000001</v>
      </c>
      <c r="J175" s="266">
        <v>2031.9000000000003</v>
      </c>
      <c r="K175" s="266">
        <v>2049.75</v>
      </c>
      <c r="L175" s="266">
        <v>2061.5500000000002</v>
      </c>
      <c r="M175" s="267">
        <v>2037.95</v>
      </c>
      <c r="N175" s="267">
        <v>2008.3</v>
      </c>
      <c r="O175" s="267">
        <v>6690900</v>
      </c>
      <c r="P175" s="268">
        <v>-7.608792382308445E-3</v>
      </c>
    </row>
    <row r="176" spans="1:16" ht="12.75" customHeight="1">
      <c r="A176" s="259">
        <v>166</v>
      </c>
      <c r="B176" s="272" t="s">
        <v>43</v>
      </c>
      <c r="C176" s="264" t="s">
        <v>220</v>
      </c>
      <c r="D176" s="265">
        <v>45288</v>
      </c>
      <c r="E176" s="264">
        <v>1236.45</v>
      </c>
      <c r="F176" s="264">
        <v>1238.7</v>
      </c>
      <c r="G176" s="266">
        <v>1228.6500000000001</v>
      </c>
      <c r="H176" s="266">
        <v>1220.8500000000001</v>
      </c>
      <c r="I176" s="266">
        <v>1210.8000000000002</v>
      </c>
      <c r="J176" s="266">
        <v>1246.5</v>
      </c>
      <c r="K176" s="266">
        <v>1256.5499999999997</v>
      </c>
      <c r="L176" s="266">
        <v>1264.3499999999999</v>
      </c>
      <c r="M176" s="267">
        <v>1248.75</v>
      </c>
      <c r="N176" s="267">
        <v>1230.9000000000001</v>
      </c>
      <c r="O176" s="267">
        <v>16437400</v>
      </c>
      <c r="P176" s="268">
        <v>-9.9919895442472286E-3</v>
      </c>
    </row>
    <row r="177" spans="1:16" ht="12.75" customHeight="1">
      <c r="A177" s="259">
        <v>167</v>
      </c>
      <c r="B177" s="272" t="s">
        <v>205</v>
      </c>
      <c r="C177" s="264" t="s">
        <v>221</v>
      </c>
      <c r="D177" s="265">
        <v>45288</v>
      </c>
      <c r="E177" s="264">
        <v>678.95</v>
      </c>
      <c r="F177" s="264">
        <v>682.51666666666665</v>
      </c>
      <c r="G177" s="266">
        <v>673.13333333333333</v>
      </c>
      <c r="H177" s="266">
        <v>667.31666666666672</v>
      </c>
      <c r="I177" s="266">
        <v>657.93333333333339</v>
      </c>
      <c r="J177" s="266">
        <v>688.33333333333326</v>
      </c>
      <c r="K177" s="266">
        <v>697.71666666666647</v>
      </c>
      <c r="L177" s="266">
        <v>703.53333333333319</v>
      </c>
      <c r="M177" s="267">
        <v>691.9</v>
      </c>
      <c r="N177" s="267">
        <v>676.7</v>
      </c>
      <c r="O177" s="267">
        <v>7141500</v>
      </c>
      <c r="P177" s="268">
        <v>1.6655989750160152E-2</v>
      </c>
    </row>
    <row r="178" spans="1:16" ht="12.75" customHeight="1">
      <c r="A178" s="259">
        <v>168</v>
      </c>
      <c r="B178" s="272" t="s">
        <v>43</v>
      </c>
      <c r="C178" s="271" t="s">
        <v>222</v>
      </c>
      <c r="D178" s="265">
        <v>45288</v>
      </c>
      <c r="E178" s="264">
        <v>750.9</v>
      </c>
      <c r="F178" s="264">
        <v>755.80000000000007</v>
      </c>
      <c r="G178" s="266">
        <v>743.60000000000014</v>
      </c>
      <c r="H178" s="266">
        <v>736.30000000000007</v>
      </c>
      <c r="I178" s="266">
        <v>724.10000000000014</v>
      </c>
      <c r="J178" s="266">
        <v>763.10000000000014</v>
      </c>
      <c r="K178" s="266">
        <v>775.30000000000018</v>
      </c>
      <c r="L178" s="266">
        <v>782.60000000000014</v>
      </c>
      <c r="M178" s="267">
        <v>768</v>
      </c>
      <c r="N178" s="267">
        <v>748.5</v>
      </c>
      <c r="O178" s="267">
        <v>4780000</v>
      </c>
      <c r="P178" s="268">
        <v>1.8104366347177849E-2</v>
      </c>
    </row>
    <row r="179" spans="1:16" ht="12.75" customHeight="1">
      <c r="A179" s="259">
        <v>169</v>
      </c>
      <c r="B179" s="272" t="s">
        <v>39</v>
      </c>
      <c r="C179" s="264" t="s">
        <v>223</v>
      </c>
      <c r="D179" s="265">
        <v>45288</v>
      </c>
      <c r="E179" s="264">
        <v>959.6</v>
      </c>
      <c r="F179" s="264">
        <v>961.85</v>
      </c>
      <c r="G179" s="266">
        <v>954.75</v>
      </c>
      <c r="H179" s="266">
        <v>949.9</v>
      </c>
      <c r="I179" s="266">
        <v>942.8</v>
      </c>
      <c r="J179" s="266">
        <v>966.7</v>
      </c>
      <c r="K179" s="266">
        <v>973.80000000000018</v>
      </c>
      <c r="L179" s="266">
        <v>978.65000000000009</v>
      </c>
      <c r="M179" s="267">
        <v>968.95</v>
      </c>
      <c r="N179" s="267">
        <v>957</v>
      </c>
      <c r="O179" s="267">
        <v>11140250</v>
      </c>
      <c r="P179" s="268">
        <v>2.8220615902564612E-3</v>
      </c>
    </row>
    <row r="180" spans="1:16" ht="12.75" customHeight="1">
      <c r="A180" s="259">
        <v>170</v>
      </c>
      <c r="B180" s="272" t="s">
        <v>79</v>
      </c>
      <c r="C180" s="270" t="s">
        <v>224</v>
      </c>
      <c r="D180" s="265">
        <v>45288</v>
      </c>
      <c r="E180" s="264">
        <v>1663.2</v>
      </c>
      <c r="F180" s="264">
        <v>1685.4166666666667</v>
      </c>
      <c r="G180" s="266">
        <v>1635.8333333333335</v>
      </c>
      <c r="H180" s="266">
        <v>1608.4666666666667</v>
      </c>
      <c r="I180" s="266">
        <v>1558.8833333333334</v>
      </c>
      <c r="J180" s="266">
        <v>1712.7833333333335</v>
      </c>
      <c r="K180" s="266">
        <v>1762.366666666667</v>
      </c>
      <c r="L180" s="266">
        <v>1789.7333333333336</v>
      </c>
      <c r="M180" s="267">
        <v>1735</v>
      </c>
      <c r="N180" s="267">
        <v>1658.05</v>
      </c>
      <c r="O180" s="267">
        <v>8261000</v>
      </c>
      <c r="P180" s="268">
        <v>0.14505509737334535</v>
      </c>
    </row>
    <row r="181" spans="1:16" ht="12.75" customHeight="1">
      <c r="A181" s="259">
        <v>171</v>
      </c>
      <c r="B181" s="272" t="s">
        <v>59</v>
      </c>
      <c r="C181" s="264" t="s">
        <v>225</v>
      </c>
      <c r="D181" s="265">
        <v>45288</v>
      </c>
      <c r="E181" s="264">
        <v>950.2</v>
      </c>
      <c r="F181" s="264">
        <v>952.13333333333333</v>
      </c>
      <c r="G181" s="266">
        <v>944.76666666666665</v>
      </c>
      <c r="H181" s="266">
        <v>939.33333333333337</v>
      </c>
      <c r="I181" s="266">
        <v>931.9666666666667</v>
      </c>
      <c r="J181" s="266">
        <v>957.56666666666661</v>
      </c>
      <c r="K181" s="266">
        <v>964.93333333333317</v>
      </c>
      <c r="L181" s="266">
        <v>970.36666666666656</v>
      </c>
      <c r="M181" s="267">
        <v>959.5</v>
      </c>
      <c r="N181" s="267">
        <v>946.7</v>
      </c>
      <c r="O181" s="267">
        <v>9473400</v>
      </c>
      <c r="P181" s="268">
        <v>1.6808346213292118E-2</v>
      </c>
    </row>
    <row r="182" spans="1:16" ht="12.75" customHeight="1">
      <c r="A182" s="259">
        <v>172</v>
      </c>
      <c r="B182" s="272" t="s">
        <v>56</v>
      </c>
      <c r="C182" s="264" t="s">
        <v>226</v>
      </c>
      <c r="D182" s="265">
        <v>45288</v>
      </c>
      <c r="E182" s="264">
        <v>708.4</v>
      </c>
      <c r="F182" s="264">
        <v>710.1</v>
      </c>
      <c r="G182" s="266">
        <v>705.35</v>
      </c>
      <c r="H182" s="266">
        <v>702.3</v>
      </c>
      <c r="I182" s="266">
        <v>697.55</v>
      </c>
      <c r="J182" s="266">
        <v>713.15000000000009</v>
      </c>
      <c r="K182" s="266">
        <v>717.90000000000009</v>
      </c>
      <c r="L182" s="266">
        <v>720.95000000000016</v>
      </c>
      <c r="M182" s="267">
        <v>714.85</v>
      </c>
      <c r="N182" s="267">
        <v>707.05</v>
      </c>
      <c r="O182" s="267">
        <v>62836800</v>
      </c>
      <c r="P182" s="268">
        <v>-1.3247404224847834E-2</v>
      </c>
    </row>
    <row r="183" spans="1:16" ht="12.75" customHeight="1">
      <c r="A183" s="259">
        <v>173</v>
      </c>
      <c r="B183" s="272" t="s">
        <v>190</v>
      </c>
      <c r="C183" s="264" t="s">
        <v>227</v>
      </c>
      <c r="D183" s="265">
        <v>45288</v>
      </c>
      <c r="E183" s="264">
        <v>277.45</v>
      </c>
      <c r="F183" s="264">
        <v>275.98333333333335</v>
      </c>
      <c r="G183" s="266">
        <v>271.4666666666667</v>
      </c>
      <c r="H183" s="266">
        <v>265.48333333333335</v>
      </c>
      <c r="I183" s="266">
        <v>260.9666666666667</v>
      </c>
      <c r="J183" s="266">
        <v>281.9666666666667</v>
      </c>
      <c r="K183" s="266">
        <v>286.48333333333335</v>
      </c>
      <c r="L183" s="266">
        <v>292.4666666666667</v>
      </c>
      <c r="M183" s="267">
        <v>280.5</v>
      </c>
      <c r="N183" s="267">
        <v>270</v>
      </c>
      <c r="O183" s="267">
        <v>96923250</v>
      </c>
      <c r="P183" s="268">
        <v>-1.1598692135604887E-2</v>
      </c>
    </row>
    <row r="184" spans="1:16" ht="12.75" customHeight="1">
      <c r="A184" s="259">
        <v>174</v>
      </c>
      <c r="B184" s="272" t="s">
        <v>132</v>
      </c>
      <c r="C184" s="264" t="s">
        <v>228</v>
      </c>
      <c r="D184" s="265">
        <v>45288</v>
      </c>
      <c r="E184" s="264">
        <v>130.9</v>
      </c>
      <c r="F184" s="264">
        <v>130.26666666666668</v>
      </c>
      <c r="G184" s="266">
        <v>129.23333333333335</v>
      </c>
      <c r="H184" s="266">
        <v>127.56666666666666</v>
      </c>
      <c r="I184" s="266">
        <v>126.53333333333333</v>
      </c>
      <c r="J184" s="266">
        <v>131.93333333333337</v>
      </c>
      <c r="K184" s="266">
        <v>132.96666666666673</v>
      </c>
      <c r="L184" s="266">
        <v>134.63333333333338</v>
      </c>
      <c r="M184" s="267">
        <v>131.30000000000001</v>
      </c>
      <c r="N184" s="267">
        <v>128.6</v>
      </c>
      <c r="O184" s="267">
        <v>176011000</v>
      </c>
      <c r="P184" s="268">
        <v>8.1310983237428073E-4</v>
      </c>
    </row>
    <row r="185" spans="1:16" ht="12.75" customHeight="1">
      <c r="A185" s="259">
        <v>175</v>
      </c>
      <c r="B185" s="272" t="s">
        <v>87</v>
      </c>
      <c r="C185" s="264" t="s">
        <v>229</v>
      </c>
      <c r="D185" s="265">
        <v>45288</v>
      </c>
      <c r="E185" s="264">
        <v>3528.05</v>
      </c>
      <c r="F185" s="264">
        <v>3522.0666666666671</v>
      </c>
      <c r="G185" s="266">
        <v>3512.1333333333341</v>
      </c>
      <c r="H185" s="266">
        <v>3496.2166666666672</v>
      </c>
      <c r="I185" s="266">
        <v>3486.2833333333342</v>
      </c>
      <c r="J185" s="266">
        <v>3537.983333333334</v>
      </c>
      <c r="K185" s="266">
        <v>3547.9166666666674</v>
      </c>
      <c r="L185" s="266">
        <v>3563.8333333333339</v>
      </c>
      <c r="M185" s="267">
        <v>3532</v>
      </c>
      <c r="N185" s="267">
        <v>3506.15</v>
      </c>
      <c r="O185" s="267">
        <v>12054875</v>
      </c>
      <c r="P185" s="268">
        <v>-7.9210772665082446E-3</v>
      </c>
    </row>
    <row r="186" spans="1:16" ht="12.75" customHeight="1">
      <c r="A186" s="259">
        <v>176</v>
      </c>
      <c r="B186" s="272" t="s">
        <v>87</v>
      </c>
      <c r="C186" s="264" t="s">
        <v>230</v>
      </c>
      <c r="D186" s="265">
        <v>45288</v>
      </c>
      <c r="E186" s="264">
        <v>1227.95</v>
      </c>
      <c r="F186" s="264">
        <v>1227.4666666666667</v>
      </c>
      <c r="G186" s="266">
        <v>1221.2333333333333</v>
      </c>
      <c r="H186" s="266">
        <v>1214.5166666666667</v>
      </c>
      <c r="I186" s="266">
        <v>1208.2833333333333</v>
      </c>
      <c r="J186" s="266">
        <v>1234.1833333333334</v>
      </c>
      <c r="K186" s="266">
        <v>1240.416666666667</v>
      </c>
      <c r="L186" s="266">
        <v>1247.1333333333334</v>
      </c>
      <c r="M186" s="267">
        <v>1233.7</v>
      </c>
      <c r="N186" s="267">
        <v>1220.75</v>
      </c>
      <c r="O186" s="267">
        <v>14939400</v>
      </c>
      <c r="P186" s="268">
        <v>1.0101419878296146E-2</v>
      </c>
    </row>
    <row r="187" spans="1:16" ht="12.75" customHeight="1">
      <c r="A187" s="259">
        <v>177</v>
      </c>
      <c r="B187" s="272" t="s">
        <v>59</v>
      </c>
      <c r="C187" s="264" t="s">
        <v>231</v>
      </c>
      <c r="D187" s="265">
        <v>45288</v>
      </c>
      <c r="E187" s="264">
        <v>3506.7</v>
      </c>
      <c r="F187" s="264">
        <v>3504.7166666666667</v>
      </c>
      <c r="G187" s="266">
        <v>3493.0833333333335</v>
      </c>
      <c r="H187" s="266">
        <v>3479.4666666666667</v>
      </c>
      <c r="I187" s="266">
        <v>3467.8333333333335</v>
      </c>
      <c r="J187" s="266">
        <v>3518.3333333333335</v>
      </c>
      <c r="K187" s="266">
        <v>3529.9666666666667</v>
      </c>
      <c r="L187" s="266">
        <v>3543.5833333333335</v>
      </c>
      <c r="M187" s="267">
        <v>3516.35</v>
      </c>
      <c r="N187" s="267">
        <v>3491.1</v>
      </c>
      <c r="O187" s="267">
        <v>4767825</v>
      </c>
      <c r="P187" s="268">
        <v>2.712976545371378E-3</v>
      </c>
    </row>
    <row r="188" spans="1:16" ht="12.75" customHeight="1">
      <c r="A188" s="259">
        <v>178</v>
      </c>
      <c r="B188" s="272" t="s">
        <v>43</v>
      </c>
      <c r="C188" s="264" t="s">
        <v>232</v>
      </c>
      <c r="D188" s="265">
        <v>45288</v>
      </c>
      <c r="E188" s="264">
        <v>2160.6999999999998</v>
      </c>
      <c r="F188" s="264">
        <v>2152.4333333333334</v>
      </c>
      <c r="G188" s="266">
        <v>2139.0666666666666</v>
      </c>
      <c r="H188" s="266">
        <v>2117.4333333333334</v>
      </c>
      <c r="I188" s="266">
        <v>2104.0666666666666</v>
      </c>
      <c r="J188" s="266">
        <v>2174.0666666666666</v>
      </c>
      <c r="K188" s="266">
        <v>2187.4333333333334</v>
      </c>
      <c r="L188" s="266">
        <v>2209.0666666666666</v>
      </c>
      <c r="M188" s="267">
        <v>2165.8000000000002</v>
      </c>
      <c r="N188" s="267">
        <v>2130.8000000000002</v>
      </c>
      <c r="O188" s="267">
        <v>1638500</v>
      </c>
      <c r="P188" s="268">
        <v>2.8239723878255414E-2</v>
      </c>
    </row>
    <row r="189" spans="1:16" ht="12.75" customHeight="1">
      <c r="A189" s="259">
        <v>179</v>
      </c>
      <c r="B189" s="272" t="s">
        <v>45</v>
      </c>
      <c r="C189" s="264" t="s">
        <v>233</v>
      </c>
      <c r="D189" s="265">
        <v>45288</v>
      </c>
      <c r="E189" s="264">
        <v>2824.25</v>
      </c>
      <c r="F189" s="264">
        <v>2816.35</v>
      </c>
      <c r="G189" s="266">
        <v>2774.8999999999996</v>
      </c>
      <c r="H189" s="266">
        <v>2725.5499999999997</v>
      </c>
      <c r="I189" s="266">
        <v>2684.0999999999995</v>
      </c>
      <c r="J189" s="266">
        <v>2865.7</v>
      </c>
      <c r="K189" s="266">
        <v>2907.1499999999996</v>
      </c>
      <c r="L189" s="266">
        <v>2956.5</v>
      </c>
      <c r="M189" s="267">
        <v>2857.8</v>
      </c>
      <c r="N189" s="267">
        <v>2767</v>
      </c>
      <c r="O189" s="267">
        <v>3223200</v>
      </c>
      <c r="P189" s="268">
        <v>-5.0623533769601188E-3</v>
      </c>
    </row>
    <row r="190" spans="1:16" ht="12.75" customHeight="1">
      <c r="A190" s="259">
        <v>180</v>
      </c>
      <c r="B190" s="272" t="s">
        <v>56</v>
      </c>
      <c r="C190" s="264" t="s">
        <v>234</v>
      </c>
      <c r="D190" s="265">
        <v>45288</v>
      </c>
      <c r="E190" s="264">
        <v>1899.1</v>
      </c>
      <c r="F190" s="264">
        <v>1896.5666666666666</v>
      </c>
      <c r="G190" s="266">
        <v>1868.5333333333333</v>
      </c>
      <c r="H190" s="266">
        <v>1837.9666666666667</v>
      </c>
      <c r="I190" s="266">
        <v>1809.9333333333334</v>
      </c>
      <c r="J190" s="266">
        <v>1927.1333333333332</v>
      </c>
      <c r="K190" s="266">
        <v>1955.1666666666665</v>
      </c>
      <c r="L190" s="266">
        <v>1985.7333333333331</v>
      </c>
      <c r="M190" s="267">
        <v>1924.6</v>
      </c>
      <c r="N190" s="267">
        <v>1866</v>
      </c>
      <c r="O190" s="267">
        <v>7454300</v>
      </c>
      <c r="P190" s="268">
        <v>3.3532294851264133E-2</v>
      </c>
    </row>
    <row r="191" spans="1:16" ht="12.75" customHeight="1">
      <c r="A191" s="259">
        <v>181</v>
      </c>
      <c r="B191" s="272" t="s">
        <v>59</v>
      </c>
      <c r="C191" s="264" t="s">
        <v>235</v>
      </c>
      <c r="D191" s="265">
        <v>45288</v>
      </c>
      <c r="E191" s="264">
        <v>1684.8</v>
      </c>
      <c r="F191" s="264">
        <v>1678.1000000000001</v>
      </c>
      <c r="G191" s="266">
        <v>1661.7000000000003</v>
      </c>
      <c r="H191" s="266">
        <v>1638.6000000000001</v>
      </c>
      <c r="I191" s="266">
        <v>1622.2000000000003</v>
      </c>
      <c r="J191" s="266">
        <v>1701.2000000000003</v>
      </c>
      <c r="K191" s="266">
        <v>1717.6000000000004</v>
      </c>
      <c r="L191" s="266">
        <v>1740.7000000000003</v>
      </c>
      <c r="M191" s="267">
        <v>1694.5</v>
      </c>
      <c r="N191" s="267">
        <v>1655</v>
      </c>
      <c r="O191" s="267">
        <v>3132800</v>
      </c>
      <c r="P191" s="268">
        <v>2.8361344537815126E-2</v>
      </c>
    </row>
    <row r="192" spans="1:16" ht="12.75" customHeight="1">
      <c r="A192" s="259">
        <v>182</v>
      </c>
      <c r="B192" s="272" t="s">
        <v>49</v>
      </c>
      <c r="C192" s="264" t="s">
        <v>236</v>
      </c>
      <c r="D192" s="265">
        <v>45288</v>
      </c>
      <c r="E192" s="264">
        <v>9072.65</v>
      </c>
      <c r="F192" s="264">
        <v>9091.9499999999989</v>
      </c>
      <c r="G192" s="266">
        <v>8995.6999999999971</v>
      </c>
      <c r="H192" s="266">
        <v>8918.7499999999982</v>
      </c>
      <c r="I192" s="266">
        <v>8822.4999999999964</v>
      </c>
      <c r="J192" s="266">
        <v>9168.8999999999978</v>
      </c>
      <c r="K192" s="266">
        <v>9265.1500000000015</v>
      </c>
      <c r="L192" s="266">
        <v>9342.0999999999985</v>
      </c>
      <c r="M192" s="267">
        <v>9188.2000000000007</v>
      </c>
      <c r="N192" s="267">
        <v>9015</v>
      </c>
      <c r="O192" s="267">
        <v>1297000</v>
      </c>
      <c r="P192" s="268">
        <v>4.689644039066914E-2</v>
      </c>
    </row>
    <row r="193" spans="1:16" ht="12.75" customHeight="1">
      <c r="A193" s="259">
        <v>183</v>
      </c>
      <c r="B193" s="272" t="s">
        <v>39</v>
      </c>
      <c r="C193" s="264" t="s">
        <v>237</v>
      </c>
      <c r="D193" s="265">
        <v>45288</v>
      </c>
      <c r="E193" s="264">
        <v>578.4</v>
      </c>
      <c r="F193" s="264">
        <v>577.01666666666665</v>
      </c>
      <c r="G193" s="266">
        <v>574.08333333333326</v>
      </c>
      <c r="H193" s="266">
        <v>569.76666666666665</v>
      </c>
      <c r="I193" s="266">
        <v>566.83333333333326</v>
      </c>
      <c r="J193" s="266">
        <v>581.33333333333326</v>
      </c>
      <c r="K193" s="266">
        <v>584.26666666666665</v>
      </c>
      <c r="L193" s="266">
        <v>588.58333333333326</v>
      </c>
      <c r="M193" s="267">
        <v>579.95000000000005</v>
      </c>
      <c r="N193" s="267">
        <v>572.70000000000005</v>
      </c>
      <c r="O193" s="267">
        <v>29611400</v>
      </c>
      <c r="P193" s="268">
        <v>3.5245396070138339E-3</v>
      </c>
    </row>
    <row r="194" spans="1:16" ht="12.75" customHeight="1">
      <c r="A194" s="259">
        <v>184</v>
      </c>
      <c r="B194" s="272" t="s">
        <v>132</v>
      </c>
      <c r="C194" s="264" t="s">
        <v>238</v>
      </c>
      <c r="D194" s="265">
        <v>45288</v>
      </c>
      <c r="E194" s="264">
        <v>241.45</v>
      </c>
      <c r="F194" s="264">
        <v>239.98333333333335</v>
      </c>
      <c r="G194" s="266">
        <v>236.01666666666671</v>
      </c>
      <c r="H194" s="266">
        <v>230.58333333333337</v>
      </c>
      <c r="I194" s="266">
        <v>226.61666666666673</v>
      </c>
      <c r="J194" s="266">
        <v>245.41666666666669</v>
      </c>
      <c r="K194" s="266">
        <v>249.38333333333333</v>
      </c>
      <c r="L194" s="266">
        <v>254.81666666666666</v>
      </c>
      <c r="M194" s="267">
        <v>243.95</v>
      </c>
      <c r="N194" s="267">
        <v>234.55</v>
      </c>
      <c r="O194" s="267">
        <v>80166500</v>
      </c>
      <c r="P194" s="268">
        <v>3.1601825746004092E-2</v>
      </c>
    </row>
    <row r="195" spans="1:16" ht="12.75" customHeight="1">
      <c r="A195" s="259">
        <v>185</v>
      </c>
      <c r="B195" s="272" t="s">
        <v>41</v>
      </c>
      <c r="C195" s="264" t="s">
        <v>239</v>
      </c>
      <c r="D195" s="265">
        <v>45288</v>
      </c>
      <c r="E195" s="264">
        <v>841.75</v>
      </c>
      <c r="F195" s="264">
        <v>841.19999999999993</v>
      </c>
      <c r="G195" s="266">
        <v>834.54999999999984</v>
      </c>
      <c r="H195" s="266">
        <v>827.34999999999991</v>
      </c>
      <c r="I195" s="266">
        <v>820.69999999999982</v>
      </c>
      <c r="J195" s="266">
        <v>848.39999999999986</v>
      </c>
      <c r="K195" s="266">
        <v>855.05</v>
      </c>
      <c r="L195" s="266">
        <v>862.24999999999989</v>
      </c>
      <c r="M195" s="267">
        <v>847.85</v>
      </c>
      <c r="N195" s="267">
        <v>834</v>
      </c>
      <c r="O195" s="267">
        <v>8583000</v>
      </c>
      <c r="P195" s="268">
        <v>-3.552521593758707E-3</v>
      </c>
    </row>
    <row r="196" spans="1:16" ht="12.75" customHeight="1">
      <c r="A196" s="259">
        <v>186</v>
      </c>
      <c r="B196" s="272" t="s">
        <v>87</v>
      </c>
      <c r="C196" s="264" t="s">
        <v>240</v>
      </c>
      <c r="D196" s="265">
        <v>45288</v>
      </c>
      <c r="E196" s="264">
        <v>410.45</v>
      </c>
      <c r="F196" s="264">
        <v>411.93333333333334</v>
      </c>
      <c r="G196" s="266">
        <v>407.56666666666666</v>
      </c>
      <c r="H196" s="266">
        <v>404.68333333333334</v>
      </c>
      <c r="I196" s="266">
        <v>400.31666666666666</v>
      </c>
      <c r="J196" s="266">
        <v>414.81666666666666</v>
      </c>
      <c r="K196" s="266">
        <v>419.18333333333334</v>
      </c>
      <c r="L196" s="266">
        <v>422.06666666666666</v>
      </c>
      <c r="M196" s="267">
        <v>416.3</v>
      </c>
      <c r="N196" s="267">
        <v>409.05</v>
      </c>
      <c r="O196" s="267">
        <v>46948500</v>
      </c>
      <c r="P196" s="268">
        <v>5.114857603439011E-2</v>
      </c>
    </row>
    <row r="197" spans="1:16" ht="12.75" customHeight="1">
      <c r="A197" s="259">
        <v>187</v>
      </c>
      <c r="B197" s="272" t="s">
        <v>205</v>
      </c>
      <c r="C197" s="264" t="s">
        <v>241</v>
      </c>
      <c r="D197" s="265">
        <v>45288</v>
      </c>
      <c r="E197" s="264">
        <v>268.5</v>
      </c>
      <c r="F197" s="264">
        <v>265.59999999999997</v>
      </c>
      <c r="G197" s="266">
        <v>258.89999999999992</v>
      </c>
      <c r="H197" s="266">
        <v>249.29999999999995</v>
      </c>
      <c r="I197" s="266">
        <v>242.59999999999991</v>
      </c>
      <c r="J197" s="266">
        <v>275.19999999999993</v>
      </c>
      <c r="K197" s="266">
        <v>281.89999999999998</v>
      </c>
      <c r="L197" s="266">
        <v>291.49999999999994</v>
      </c>
      <c r="M197" s="267">
        <v>272.3</v>
      </c>
      <c r="N197" s="267">
        <v>256</v>
      </c>
      <c r="O197" s="267">
        <v>113154000</v>
      </c>
      <c r="P197" s="268">
        <v>2.175267506433699E-2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45288</v>
      </c>
      <c r="E198" s="264">
        <v>644.65</v>
      </c>
      <c r="F198" s="264">
        <v>646.94999999999993</v>
      </c>
      <c r="G198" s="266">
        <v>641.19999999999982</v>
      </c>
      <c r="H198" s="266">
        <v>637.74999999999989</v>
      </c>
      <c r="I198" s="266">
        <v>631.99999999999977</v>
      </c>
      <c r="J198" s="266">
        <v>650.39999999999986</v>
      </c>
      <c r="K198" s="266">
        <v>656.15000000000009</v>
      </c>
      <c r="L198" s="266">
        <v>659.59999999999991</v>
      </c>
      <c r="M198" s="267">
        <v>652.70000000000005</v>
      </c>
      <c r="N198" s="267">
        <v>643.5</v>
      </c>
      <c r="O198" s="267">
        <v>6162300</v>
      </c>
      <c r="P198" s="268">
        <v>2.6229016786570743E-2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45264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13" t="s">
        <v>16</v>
      </c>
      <c r="B8" s="315"/>
      <c r="C8" s="318" t="s">
        <v>20</v>
      </c>
      <c r="D8" s="318" t="s">
        <v>21</v>
      </c>
      <c r="E8" s="310" t="s">
        <v>22</v>
      </c>
      <c r="F8" s="311"/>
      <c r="G8" s="312"/>
      <c r="H8" s="310" t="s">
        <v>23</v>
      </c>
      <c r="I8" s="311"/>
      <c r="J8" s="312"/>
      <c r="K8" s="26"/>
      <c r="L8" s="48"/>
      <c r="M8" s="48"/>
      <c r="N8" s="1"/>
      <c r="O8" s="1"/>
    </row>
    <row r="9" spans="1:15" ht="36" customHeight="1">
      <c r="A9" s="314"/>
      <c r="B9" s="317"/>
      <c r="C9" s="317"/>
      <c r="D9" s="31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20267.900000000001</v>
      </c>
      <c r="D10" s="34">
        <v>20247.716666666664</v>
      </c>
      <c r="E10" s="34">
        <v>20203.883333333328</v>
      </c>
      <c r="F10" s="34">
        <v>20139.866666666665</v>
      </c>
      <c r="G10" s="34">
        <v>20096.033333333329</v>
      </c>
      <c r="H10" s="34">
        <v>20311.733333333326</v>
      </c>
      <c r="I10" s="34">
        <v>20355.566666666662</v>
      </c>
      <c r="J10" s="34">
        <v>20419.583333333325</v>
      </c>
      <c r="K10" s="34">
        <v>20291.55</v>
      </c>
      <c r="L10" s="34">
        <v>20183.7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44814.2</v>
      </c>
      <c r="D11" s="34">
        <v>44765.683333333327</v>
      </c>
      <c r="E11" s="34">
        <v>44580.266666666656</v>
      </c>
      <c r="F11" s="34">
        <v>44346.333333333328</v>
      </c>
      <c r="G11" s="34">
        <v>44160.916666666657</v>
      </c>
      <c r="H11" s="34">
        <v>44999.616666666654</v>
      </c>
      <c r="I11" s="34">
        <v>45185.033333333326</v>
      </c>
      <c r="J11" s="34">
        <v>45418.966666666653</v>
      </c>
      <c r="K11" s="34">
        <v>44951.1</v>
      </c>
      <c r="L11" s="34">
        <v>44531.75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4291.6499999999996</v>
      </c>
      <c r="D12" s="36">
        <v>4300.1333333333332</v>
      </c>
      <c r="E12" s="36">
        <v>4260.1166666666668</v>
      </c>
      <c r="F12" s="36">
        <v>4228.5833333333339</v>
      </c>
      <c r="G12" s="36">
        <v>4188.5666666666675</v>
      </c>
      <c r="H12" s="36">
        <v>4331.6666666666661</v>
      </c>
      <c r="I12" s="36">
        <v>4371.6833333333325</v>
      </c>
      <c r="J12" s="36">
        <v>4403.2166666666653</v>
      </c>
      <c r="K12" s="36">
        <v>4340.1499999999996</v>
      </c>
      <c r="L12" s="36">
        <v>4268.6000000000004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6651.65</v>
      </c>
      <c r="D13" s="36">
        <v>6641.8833333333323</v>
      </c>
      <c r="E13" s="36">
        <v>6622.3166666666648</v>
      </c>
      <c r="F13" s="36">
        <v>6592.9833333333327</v>
      </c>
      <c r="G13" s="36">
        <v>6573.4166666666652</v>
      </c>
      <c r="H13" s="36">
        <v>6671.2166666666644</v>
      </c>
      <c r="I13" s="36">
        <v>6690.7833333333319</v>
      </c>
      <c r="J13" s="36">
        <v>6720.1166666666641</v>
      </c>
      <c r="K13" s="36">
        <v>6661.45</v>
      </c>
      <c r="L13" s="36">
        <v>6612.55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32598.7</v>
      </c>
      <c r="D14" s="36">
        <v>32602.416666666668</v>
      </c>
      <c r="E14" s="36">
        <v>32475.033333333336</v>
      </c>
      <c r="F14" s="36">
        <v>32351.366666666669</v>
      </c>
      <c r="G14" s="36">
        <v>32223.983333333337</v>
      </c>
      <c r="H14" s="36">
        <v>32726.083333333336</v>
      </c>
      <c r="I14" s="36">
        <v>32853.466666666667</v>
      </c>
      <c r="J14" s="36">
        <v>32977.133333333331</v>
      </c>
      <c r="K14" s="36">
        <v>32729.8</v>
      </c>
      <c r="L14" s="36">
        <v>32478.75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6911.85</v>
      </c>
      <c r="D15" s="36">
        <v>6907.3499999999995</v>
      </c>
      <c r="E15" s="36">
        <v>6840.2999999999993</v>
      </c>
      <c r="F15" s="36">
        <v>6768.75</v>
      </c>
      <c r="G15" s="36">
        <v>6701.7</v>
      </c>
      <c r="H15" s="36">
        <v>6978.8999999999987</v>
      </c>
      <c r="I15" s="36">
        <v>7045.95</v>
      </c>
      <c r="J15" s="36">
        <v>7117.4999999999982</v>
      </c>
      <c r="K15" s="36">
        <v>6974.4</v>
      </c>
      <c r="L15" s="36">
        <v>6835.8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12334.5</v>
      </c>
      <c r="D16" s="36">
        <v>12319.716666666667</v>
      </c>
      <c r="E16" s="36">
        <v>12280.233333333334</v>
      </c>
      <c r="F16" s="36">
        <v>12225.966666666667</v>
      </c>
      <c r="G16" s="36">
        <v>12186.483333333334</v>
      </c>
      <c r="H16" s="36">
        <v>12373.983333333334</v>
      </c>
      <c r="I16" s="36">
        <v>12413.466666666667</v>
      </c>
      <c r="J16" s="36">
        <v>12467.733333333334</v>
      </c>
      <c r="K16" s="36">
        <v>12359.2</v>
      </c>
      <c r="L16" s="36">
        <v>12265.45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4387.25</v>
      </c>
      <c r="D17" s="36">
        <v>4404.0166666666664</v>
      </c>
      <c r="E17" s="36">
        <v>4359.0333333333328</v>
      </c>
      <c r="F17" s="36">
        <v>4330.8166666666666</v>
      </c>
      <c r="G17" s="36">
        <v>4285.833333333333</v>
      </c>
      <c r="H17" s="36">
        <v>4432.2333333333327</v>
      </c>
      <c r="I17" s="36">
        <v>4477.2166666666662</v>
      </c>
      <c r="J17" s="36">
        <v>4505.4333333333325</v>
      </c>
      <c r="K17" s="31">
        <v>4449</v>
      </c>
      <c r="L17" s="31">
        <v>4375.8</v>
      </c>
      <c r="M17" s="31">
        <v>1.5070399999999999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23679.5</v>
      </c>
      <c r="D18" s="36">
        <v>23739.866666666669</v>
      </c>
      <c r="E18" s="36">
        <v>23553.833333333336</v>
      </c>
      <c r="F18" s="36">
        <v>23428.166666666668</v>
      </c>
      <c r="G18" s="36">
        <v>23242.133333333335</v>
      </c>
      <c r="H18" s="36">
        <v>23865.533333333336</v>
      </c>
      <c r="I18" s="36">
        <v>24051.566666666669</v>
      </c>
      <c r="J18" s="36">
        <v>24177.233333333337</v>
      </c>
      <c r="K18" s="31">
        <v>23925.9</v>
      </c>
      <c r="L18" s="31">
        <v>23614.2</v>
      </c>
      <c r="M18" s="31">
        <v>6.3960000000000003E-2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169.9</v>
      </c>
      <c r="D19" s="36">
        <v>170.38333333333333</v>
      </c>
      <c r="E19" s="36">
        <v>168.51666666666665</v>
      </c>
      <c r="F19" s="36">
        <v>167.13333333333333</v>
      </c>
      <c r="G19" s="36">
        <v>165.26666666666665</v>
      </c>
      <c r="H19" s="36">
        <v>171.76666666666665</v>
      </c>
      <c r="I19" s="36">
        <v>173.63333333333333</v>
      </c>
      <c r="J19" s="36">
        <v>175.01666666666665</v>
      </c>
      <c r="K19" s="31">
        <v>172.25</v>
      </c>
      <c r="L19" s="31">
        <v>169</v>
      </c>
      <c r="M19" s="31">
        <v>77.936099999999996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231.4</v>
      </c>
      <c r="D20" s="36">
        <v>233.06666666666669</v>
      </c>
      <c r="E20" s="36">
        <v>229.33333333333337</v>
      </c>
      <c r="F20" s="36">
        <v>227.26666666666668</v>
      </c>
      <c r="G20" s="36">
        <v>223.53333333333336</v>
      </c>
      <c r="H20" s="36">
        <v>235.13333333333338</v>
      </c>
      <c r="I20" s="36">
        <v>238.86666666666667</v>
      </c>
      <c r="J20" s="36">
        <v>240.93333333333339</v>
      </c>
      <c r="K20" s="31">
        <v>236.8</v>
      </c>
      <c r="L20" s="31">
        <v>231</v>
      </c>
      <c r="M20" s="31">
        <v>30.27206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1900.25</v>
      </c>
      <c r="D21" s="36">
        <v>1899.1166666666668</v>
      </c>
      <c r="E21" s="36">
        <v>1887.0333333333335</v>
      </c>
      <c r="F21" s="36">
        <v>1873.8166666666668</v>
      </c>
      <c r="G21" s="36">
        <v>1861.7333333333336</v>
      </c>
      <c r="H21" s="36">
        <v>1912.3333333333335</v>
      </c>
      <c r="I21" s="36">
        <v>1924.4166666666665</v>
      </c>
      <c r="J21" s="36">
        <v>1937.6333333333334</v>
      </c>
      <c r="K21" s="31">
        <v>1911.2</v>
      </c>
      <c r="L21" s="31">
        <v>1885.9</v>
      </c>
      <c r="M21" s="31">
        <v>4.6534199999999997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2362.6999999999998</v>
      </c>
      <c r="D22" s="36">
        <v>2373.3833333333332</v>
      </c>
      <c r="E22" s="36">
        <v>2343.4166666666665</v>
      </c>
      <c r="F22" s="36">
        <v>2324.1333333333332</v>
      </c>
      <c r="G22" s="36">
        <v>2294.1666666666665</v>
      </c>
      <c r="H22" s="36">
        <v>2392.6666666666665</v>
      </c>
      <c r="I22" s="36">
        <v>2422.6333333333337</v>
      </c>
      <c r="J22" s="36">
        <v>2441.9166666666665</v>
      </c>
      <c r="K22" s="31">
        <v>2403.35</v>
      </c>
      <c r="L22" s="31">
        <v>2354.1</v>
      </c>
      <c r="M22" s="31">
        <v>17.929829999999999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1026.5</v>
      </c>
      <c r="D23" s="36">
        <v>1030.5</v>
      </c>
      <c r="E23" s="36">
        <v>1016</v>
      </c>
      <c r="F23" s="36">
        <v>1005.5</v>
      </c>
      <c r="G23" s="36">
        <v>991</v>
      </c>
      <c r="H23" s="36">
        <v>1041</v>
      </c>
      <c r="I23" s="36">
        <v>1055.5</v>
      </c>
      <c r="J23" s="36">
        <v>1066</v>
      </c>
      <c r="K23" s="31">
        <v>1045</v>
      </c>
      <c r="L23" s="31">
        <v>1020</v>
      </c>
      <c r="M23" s="31">
        <v>11.817920000000001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827.8</v>
      </c>
      <c r="D24" s="36">
        <v>830.83333333333337</v>
      </c>
      <c r="E24" s="36">
        <v>822.4666666666667</v>
      </c>
      <c r="F24" s="36">
        <v>817.13333333333333</v>
      </c>
      <c r="G24" s="36">
        <v>808.76666666666665</v>
      </c>
      <c r="H24" s="36">
        <v>836.16666666666674</v>
      </c>
      <c r="I24" s="36">
        <v>844.5333333333333</v>
      </c>
      <c r="J24" s="36">
        <v>849.86666666666679</v>
      </c>
      <c r="K24" s="31">
        <v>839.2</v>
      </c>
      <c r="L24" s="31">
        <v>825.5</v>
      </c>
      <c r="M24" s="31">
        <v>29.327750000000002</v>
      </c>
      <c r="N24" s="1"/>
      <c r="O24" s="1"/>
    </row>
    <row r="25" spans="1:15" ht="12.75" customHeight="1">
      <c r="A25" s="51">
        <v>16</v>
      </c>
      <c r="B25" s="53" t="s">
        <v>842</v>
      </c>
      <c r="C25" s="31">
        <v>440.4</v>
      </c>
      <c r="D25" s="36">
        <v>443.51666666666671</v>
      </c>
      <c r="E25" s="36">
        <v>432.23333333333341</v>
      </c>
      <c r="F25" s="36">
        <v>424.06666666666672</v>
      </c>
      <c r="G25" s="36">
        <v>412.78333333333342</v>
      </c>
      <c r="H25" s="36">
        <v>451.68333333333339</v>
      </c>
      <c r="I25" s="36">
        <v>462.9666666666667</v>
      </c>
      <c r="J25" s="36">
        <v>471.13333333333338</v>
      </c>
      <c r="K25" s="31">
        <v>454.8</v>
      </c>
      <c r="L25" s="31">
        <v>435.35</v>
      </c>
      <c r="M25" s="31">
        <v>137.61199999999999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4647.8999999999996</v>
      </c>
      <c r="D26" s="36">
        <v>4670.5333333333328</v>
      </c>
      <c r="E26" s="36">
        <v>4599.1166666666659</v>
      </c>
      <c r="F26" s="36">
        <v>4550.333333333333</v>
      </c>
      <c r="G26" s="36">
        <v>4478.9166666666661</v>
      </c>
      <c r="H26" s="36">
        <v>4719.3166666666657</v>
      </c>
      <c r="I26" s="36">
        <v>4790.7333333333336</v>
      </c>
      <c r="J26" s="36">
        <v>4839.5166666666655</v>
      </c>
      <c r="K26" s="31">
        <v>4741.95</v>
      </c>
      <c r="L26" s="31">
        <v>4621.75</v>
      </c>
      <c r="M26" s="31">
        <v>2.6410100000000001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442</v>
      </c>
      <c r="D27" s="36">
        <v>441.33333333333331</v>
      </c>
      <c r="E27" s="36">
        <v>438.66666666666663</v>
      </c>
      <c r="F27" s="36">
        <v>435.33333333333331</v>
      </c>
      <c r="G27" s="36">
        <v>432.66666666666663</v>
      </c>
      <c r="H27" s="36">
        <v>444.66666666666663</v>
      </c>
      <c r="I27" s="36">
        <v>447.33333333333326</v>
      </c>
      <c r="J27" s="36">
        <v>450.66666666666663</v>
      </c>
      <c r="K27" s="31">
        <v>444</v>
      </c>
      <c r="L27" s="31">
        <v>438</v>
      </c>
      <c r="M27" s="31">
        <v>24.78791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5591.15</v>
      </c>
      <c r="D28" s="36">
        <v>5603.05</v>
      </c>
      <c r="E28" s="36">
        <v>5518.4500000000007</v>
      </c>
      <c r="F28" s="36">
        <v>5445.7500000000009</v>
      </c>
      <c r="G28" s="36">
        <v>5361.1500000000015</v>
      </c>
      <c r="H28" s="36">
        <v>5675.75</v>
      </c>
      <c r="I28" s="36">
        <v>5760.35</v>
      </c>
      <c r="J28" s="36">
        <v>5833.0499999999993</v>
      </c>
      <c r="K28" s="31">
        <v>5687.65</v>
      </c>
      <c r="L28" s="31">
        <v>5530.35</v>
      </c>
      <c r="M28" s="31">
        <v>5.4699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442.45</v>
      </c>
      <c r="D29" s="36">
        <v>439.76666666666665</v>
      </c>
      <c r="E29" s="36">
        <v>433.73333333333329</v>
      </c>
      <c r="F29" s="36">
        <v>425.01666666666665</v>
      </c>
      <c r="G29" s="36">
        <v>418.98333333333329</v>
      </c>
      <c r="H29" s="36">
        <v>448.48333333333329</v>
      </c>
      <c r="I29" s="36">
        <v>454.51666666666659</v>
      </c>
      <c r="J29" s="36">
        <v>463.23333333333329</v>
      </c>
      <c r="K29" s="31">
        <v>445.8</v>
      </c>
      <c r="L29" s="31">
        <v>431.05</v>
      </c>
      <c r="M29" s="31">
        <v>48.70523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176.3</v>
      </c>
      <c r="D30" s="36">
        <v>178.51666666666665</v>
      </c>
      <c r="E30" s="36">
        <v>172.83333333333331</v>
      </c>
      <c r="F30" s="36">
        <v>169.36666666666667</v>
      </c>
      <c r="G30" s="36">
        <v>163.68333333333334</v>
      </c>
      <c r="H30" s="36">
        <v>181.98333333333329</v>
      </c>
      <c r="I30" s="36">
        <v>187.66666666666663</v>
      </c>
      <c r="J30" s="36">
        <v>191.13333333333327</v>
      </c>
      <c r="K30" s="31">
        <v>184.2</v>
      </c>
      <c r="L30" s="31">
        <v>175.05</v>
      </c>
      <c r="M30" s="31">
        <v>131.66604000000001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3173.4</v>
      </c>
      <c r="D31" s="36">
        <v>3168.0833333333335</v>
      </c>
      <c r="E31" s="36">
        <v>3145.5666666666671</v>
      </c>
      <c r="F31" s="36">
        <v>3117.7333333333336</v>
      </c>
      <c r="G31" s="36">
        <v>3095.2166666666672</v>
      </c>
      <c r="H31" s="36">
        <v>3195.916666666667</v>
      </c>
      <c r="I31" s="36">
        <v>3218.4333333333334</v>
      </c>
      <c r="J31" s="36">
        <v>3246.2666666666669</v>
      </c>
      <c r="K31" s="31">
        <v>3190.6</v>
      </c>
      <c r="L31" s="31">
        <v>3140.25</v>
      </c>
      <c r="M31" s="31">
        <v>9.6019600000000001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1978.45</v>
      </c>
      <c r="D32" s="36">
        <v>1969.3333333333333</v>
      </c>
      <c r="E32" s="36">
        <v>1953.6666666666665</v>
      </c>
      <c r="F32" s="36">
        <v>1928.8833333333332</v>
      </c>
      <c r="G32" s="36">
        <v>1913.2166666666665</v>
      </c>
      <c r="H32" s="36">
        <v>1994.1166666666666</v>
      </c>
      <c r="I32" s="36">
        <v>2009.7833333333331</v>
      </c>
      <c r="J32" s="36">
        <v>2034.5666666666666</v>
      </c>
      <c r="K32" s="31">
        <v>1985</v>
      </c>
      <c r="L32" s="31">
        <v>1944.55</v>
      </c>
      <c r="M32" s="31">
        <v>7.9056499999999996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701.45</v>
      </c>
      <c r="D33" s="36">
        <v>707.16666666666663</v>
      </c>
      <c r="E33" s="36">
        <v>691.33333333333326</v>
      </c>
      <c r="F33" s="36">
        <v>681.21666666666658</v>
      </c>
      <c r="G33" s="36">
        <v>665.38333333333321</v>
      </c>
      <c r="H33" s="36">
        <v>717.2833333333333</v>
      </c>
      <c r="I33" s="36">
        <v>733.11666666666656</v>
      </c>
      <c r="J33" s="36">
        <v>743.23333333333335</v>
      </c>
      <c r="K33" s="31">
        <v>723</v>
      </c>
      <c r="L33" s="31">
        <v>697.05</v>
      </c>
      <c r="M33" s="31">
        <v>22.956050000000001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742.45</v>
      </c>
      <c r="D34" s="36">
        <v>744.63333333333321</v>
      </c>
      <c r="E34" s="36">
        <v>737.86666666666645</v>
      </c>
      <c r="F34" s="36">
        <v>733.28333333333319</v>
      </c>
      <c r="G34" s="36">
        <v>726.51666666666642</v>
      </c>
      <c r="H34" s="36">
        <v>749.21666666666647</v>
      </c>
      <c r="I34" s="36">
        <v>755.98333333333335</v>
      </c>
      <c r="J34" s="36">
        <v>760.56666666666649</v>
      </c>
      <c r="K34" s="31">
        <v>751.4</v>
      </c>
      <c r="L34" s="31">
        <v>740.05</v>
      </c>
      <c r="M34" s="31">
        <v>11.78096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1033.75</v>
      </c>
      <c r="D35" s="36">
        <v>1041.4666666666667</v>
      </c>
      <c r="E35" s="36">
        <v>1023.2833333333333</v>
      </c>
      <c r="F35" s="36">
        <v>1012.8166666666666</v>
      </c>
      <c r="G35" s="36">
        <v>994.63333333333321</v>
      </c>
      <c r="H35" s="36">
        <v>1051.9333333333334</v>
      </c>
      <c r="I35" s="36">
        <v>1070.1166666666668</v>
      </c>
      <c r="J35" s="36">
        <v>1080.5833333333335</v>
      </c>
      <c r="K35" s="31">
        <v>1059.6500000000001</v>
      </c>
      <c r="L35" s="31">
        <v>1031</v>
      </c>
      <c r="M35" s="31">
        <v>12.27116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340.25</v>
      </c>
      <c r="D36" s="36">
        <v>342.08333333333331</v>
      </c>
      <c r="E36" s="36">
        <v>337.16666666666663</v>
      </c>
      <c r="F36" s="36">
        <v>334.08333333333331</v>
      </c>
      <c r="G36" s="36">
        <v>329.16666666666663</v>
      </c>
      <c r="H36" s="36">
        <v>345.16666666666663</v>
      </c>
      <c r="I36" s="36">
        <v>350.08333333333326</v>
      </c>
      <c r="J36" s="36">
        <v>353.16666666666663</v>
      </c>
      <c r="K36" s="31">
        <v>347</v>
      </c>
      <c r="L36" s="31">
        <v>339</v>
      </c>
      <c r="M36" s="31">
        <v>21.40231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1104.6500000000001</v>
      </c>
      <c r="D37" s="36">
        <v>1094.6166666666668</v>
      </c>
      <c r="E37" s="36">
        <v>1080.2333333333336</v>
      </c>
      <c r="F37" s="36">
        <v>1055.8166666666668</v>
      </c>
      <c r="G37" s="36">
        <v>1041.4333333333336</v>
      </c>
      <c r="H37" s="36">
        <v>1119.0333333333335</v>
      </c>
      <c r="I37" s="36">
        <v>1133.4166666666667</v>
      </c>
      <c r="J37" s="36">
        <v>1157.8333333333335</v>
      </c>
      <c r="K37" s="31">
        <v>1109</v>
      </c>
      <c r="L37" s="31">
        <v>1070.2</v>
      </c>
      <c r="M37" s="31">
        <v>144.28757999999999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6046.05</v>
      </c>
      <c r="D38" s="36">
        <v>6046.45</v>
      </c>
      <c r="E38" s="36">
        <v>6002.9</v>
      </c>
      <c r="F38" s="36">
        <v>5959.75</v>
      </c>
      <c r="G38" s="36">
        <v>5916.2</v>
      </c>
      <c r="H38" s="36">
        <v>6089.5999999999995</v>
      </c>
      <c r="I38" s="36">
        <v>6133.1500000000005</v>
      </c>
      <c r="J38" s="36">
        <v>6176.2999999999993</v>
      </c>
      <c r="K38" s="31">
        <v>6090</v>
      </c>
      <c r="L38" s="31">
        <v>6003.3</v>
      </c>
      <c r="M38" s="31">
        <v>4.3902299999999999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1685.95</v>
      </c>
      <c r="D39" s="36">
        <v>1681.5333333333335</v>
      </c>
      <c r="E39" s="36">
        <v>1674.366666666667</v>
      </c>
      <c r="F39" s="36">
        <v>1662.7833333333335</v>
      </c>
      <c r="G39" s="36">
        <v>1655.616666666667</v>
      </c>
      <c r="H39" s="36">
        <v>1693.116666666667</v>
      </c>
      <c r="I39" s="36">
        <v>1700.2833333333335</v>
      </c>
      <c r="J39" s="36">
        <v>1711.866666666667</v>
      </c>
      <c r="K39" s="31">
        <v>1688.7</v>
      </c>
      <c r="L39" s="31">
        <v>1669.95</v>
      </c>
      <c r="M39" s="31">
        <v>11.01136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7332.9</v>
      </c>
      <c r="D40" s="36">
        <v>7344.4666666666662</v>
      </c>
      <c r="E40" s="36">
        <v>7248.9833333333327</v>
      </c>
      <c r="F40" s="36">
        <v>7165.0666666666666</v>
      </c>
      <c r="G40" s="36">
        <v>7069.583333333333</v>
      </c>
      <c r="H40" s="36">
        <v>7428.3833333333323</v>
      </c>
      <c r="I40" s="36">
        <v>7523.8666666666659</v>
      </c>
      <c r="J40" s="36">
        <v>7607.7833333333319</v>
      </c>
      <c r="K40" s="31">
        <v>7439.95</v>
      </c>
      <c r="L40" s="31">
        <v>7260.55</v>
      </c>
      <c r="M40" s="31">
        <v>0.30157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7259.35</v>
      </c>
      <c r="D41" s="36">
        <v>7227.0666666666666</v>
      </c>
      <c r="E41" s="36">
        <v>7174.2833333333328</v>
      </c>
      <c r="F41" s="36">
        <v>7089.2166666666662</v>
      </c>
      <c r="G41" s="36">
        <v>7036.4333333333325</v>
      </c>
      <c r="H41" s="36">
        <v>7312.1333333333332</v>
      </c>
      <c r="I41" s="36">
        <v>7364.9166666666679</v>
      </c>
      <c r="J41" s="36">
        <v>7449.9833333333336</v>
      </c>
      <c r="K41" s="31">
        <v>7279.85</v>
      </c>
      <c r="L41" s="31">
        <v>7142</v>
      </c>
      <c r="M41" s="31">
        <v>9.0047700000000006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2559.6999999999998</v>
      </c>
      <c r="D42" s="36">
        <v>2568.7333333333331</v>
      </c>
      <c r="E42" s="36">
        <v>2538.9666666666662</v>
      </c>
      <c r="F42" s="36">
        <v>2518.2333333333331</v>
      </c>
      <c r="G42" s="36">
        <v>2488.4666666666662</v>
      </c>
      <c r="H42" s="36">
        <v>2589.4666666666662</v>
      </c>
      <c r="I42" s="36">
        <v>2619.2333333333336</v>
      </c>
      <c r="J42" s="36">
        <v>2639.9666666666662</v>
      </c>
      <c r="K42" s="31">
        <v>2598.5</v>
      </c>
      <c r="L42" s="31">
        <v>2548</v>
      </c>
      <c r="M42" s="31">
        <v>2.6569699999999998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226.25</v>
      </c>
      <c r="D43" s="36">
        <v>227.23333333333335</v>
      </c>
      <c r="E43" s="36">
        <v>224.56666666666669</v>
      </c>
      <c r="F43" s="36">
        <v>222.88333333333335</v>
      </c>
      <c r="G43" s="36">
        <v>220.2166666666667</v>
      </c>
      <c r="H43" s="36">
        <v>228.91666666666669</v>
      </c>
      <c r="I43" s="36">
        <v>231.58333333333331</v>
      </c>
      <c r="J43" s="36">
        <v>233.26666666666668</v>
      </c>
      <c r="K43" s="31">
        <v>229.9</v>
      </c>
      <c r="L43" s="31">
        <v>225.55</v>
      </c>
      <c r="M43" s="31">
        <v>66.738159999999993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201.85</v>
      </c>
      <c r="D44" s="36">
        <v>201.35</v>
      </c>
      <c r="E44" s="36">
        <v>198.85</v>
      </c>
      <c r="F44" s="36">
        <v>195.85</v>
      </c>
      <c r="G44" s="36">
        <v>193.35</v>
      </c>
      <c r="H44" s="36">
        <v>204.35</v>
      </c>
      <c r="I44" s="36">
        <v>206.85</v>
      </c>
      <c r="J44" s="36">
        <v>209.85</v>
      </c>
      <c r="K44" s="31">
        <v>203.85</v>
      </c>
      <c r="L44" s="31">
        <v>198.35</v>
      </c>
      <c r="M44" s="31">
        <v>219.23401999999999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107.5</v>
      </c>
      <c r="D45" s="36">
        <v>106.91666666666667</v>
      </c>
      <c r="E45" s="36">
        <v>104.78333333333335</v>
      </c>
      <c r="F45" s="36">
        <v>102.06666666666668</v>
      </c>
      <c r="G45" s="36">
        <v>99.933333333333351</v>
      </c>
      <c r="H45" s="36">
        <v>109.63333333333334</v>
      </c>
      <c r="I45" s="36">
        <v>111.76666666666667</v>
      </c>
      <c r="J45" s="36">
        <v>114.48333333333333</v>
      </c>
      <c r="K45" s="31">
        <v>109.05</v>
      </c>
      <c r="L45" s="31">
        <v>104.2</v>
      </c>
      <c r="M45" s="31">
        <v>239.26731000000001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1618.1</v>
      </c>
      <c r="D46" s="36">
        <v>1621.8999999999999</v>
      </c>
      <c r="E46" s="36">
        <v>1609.7999999999997</v>
      </c>
      <c r="F46" s="36">
        <v>1601.4999999999998</v>
      </c>
      <c r="G46" s="36">
        <v>1589.3999999999996</v>
      </c>
      <c r="H46" s="36">
        <v>1630.1999999999998</v>
      </c>
      <c r="I46" s="36">
        <v>1642.2999999999997</v>
      </c>
      <c r="J46" s="36">
        <v>1650.6</v>
      </c>
      <c r="K46" s="31">
        <v>1634</v>
      </c>
      <c r="L46" s="31">
        <v>1613.6</v>
      </c>
      <c r="M46" s="31">
        <v>0.87117999999999995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147.44999999999999</v>
      </c>
      <c r="D47" s="36">
        <v>148.16666666666666</v>
      </c>
      <c r="E47" s="36">
        <v>146.0333333333333</v>
      </c>
      <c r="F47" s="36">
        <v>144.61666666666665</v>
      </c>
      <c r="G47" s="36">
        <v>142.48333333333329</v>
      </c>
      <c r="H47" s="36">
        <v>149.58333333333331</v>
      </c>
      <c r="I47" s="36">
        <v>151.7166666666667</v>
      </c>
      <c r="J47" s="36">
        <v>153.13333333333333</v>
      </c>
      <c r="K47" s="31">
        <v>150.30000000000001</v>
      </c>
      <c r="L47" s="31">
        <v>146.75</v>
      </c>
      <c r="M47" s="31">
        <v>344.66615999999999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586.15</v>
      </c>
      <c r="D48" s="36">
        <v>587.35</v>
      </c>
      <c r="E48" s="36">
        <v>572.80000000000007</v>
      </c>
      <c r="F48" s="36">
        <v>559.45000000000005</v>
      </c>
      <c r="G48" s="36">
        <v>544.90000000000009</v>
      </c>
      <c r="H48" s="36">
        <v>600.70000000000005</v>
      </c>
      <c r="I48" s="36">
        <v>615.25</v>
      </c>
      <c r="J48" s="36">
        <v>628.6</v>
      </c>
      <c r="K48" s="31">
        <v>601.9</v>
      </c>
      <c r="L48" s="31">
        <v>574</v>
      </c>
      <c r="M48" s="31">
        <v>27.959219999999998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1156.5</v>
      </c>
      <c r="D49" s="36">
        <v>1148.1833333333332</v>
      </c>
      <c r="E49" s="36">
        <v>1132.9166666666663</v>
      </c>
      <c r="F49" s="36">
        <v>1109.333333333333</v>
      </c>
      <c r="G49" s="36">
        <v>1094.0666666666662</v>
      </c>
      <c r="H49" s="36">
        <v>1171.7666666666664</v>
      </c>
      <c r="I49" s="36">
        <v>1187.0333333333333</v>
      </c>
      <c r="J49" s="36">
        <v>1210.6166666666666</v>
      </c>
      <c r="K49" s="31">
        <v>1163.45</v>
      </c>
      <c r="L49" s="31">
        <v>1124.5999999999999</v>
      </c>
      <c r="M49" s="31">
        <v>27.14425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1014.7</v>
      </c>
      <c r="D50" s="36">
        <v>1015.15</v>
      </c>
      <c r="E50" s="36">
        <v>1007.75</v>
      </c>
      <c r="F50" s="36">
        <v>1000.8000000000001</v>
      </c>
      <c r="G50" s="36">
        <v>993.40000000000009</v>
      </c>
      <c r="H50" s="36">
        <v>1022.0999999999999</v>
      </c>
      <c r="I50" s="36">
        <v>1029.4999999999998</v>
      </c>
      <c r="J50" s="36">
        <v>1036.4499999999998</v>
      </c>
      <c r="K50" s="31">
        <v>1022.55</v>
      </c>
      <c r="L50" s="31">
        <v>1008.2</v>
      </c>
      <c r="M50" s="31">
        <v>55.4495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170.5</v>
      </c>
      <c r="D51" s="36">
        <v>171.38333333333333</v>
      </c>
      <c r="E51" s="36">
        <v>168.61666666666665</v>
      </c>
      <c r="F51" s="36">
        <v>166.73333333333332</v>
      </c>
      <c r="G51" s="36">
        <v>163.96666666666664</v>
      </c>
      <c r="H51" s="36">
        <v>173.26666666666665</v>
      </c>
      <c r="I51" s="36">
        <v>176.0333333333333</v>
      </c>
      <c r="J51" s="36">
        <v>177.91666666666666</v>
      </c>
      <c r="K51" s="31">
        <v>174.15</v>
      </c>
      <c r="L51" s="31">
        <v>169.5</v>
      </c>
      <c r="M51" s="31">
        <v>376.23687000000001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240.65</v>
      </c>
      <c r="D52" s="36">
        <v>241.93333333333331</v>
      </c>
      <c r="E52" s="36">
        <v>238.76666666666662</v>
      </c>
      <c r="F52" s="36">
        <v>236.88333333333333</v>
      </c>
      <c r="G52" s="36">
        <v>233.71666666666664</v>
      </c>
      <c r="H52" s="36">
        <v>243.81666666666661</v>
      </c>
      <c r="I52" s="36">
        <v>246.98333333333329</v>
      </c>
      <c r="J52" s="36">
        <v>248.86666666666659</v>
      </c>
      <c r="K52" s="31">
        <v>245.1</v>
      </c>
      <c r="L52" s="31">
        <v>240.05</v>
      </c>
      <c r="M52" s="31">
        <v>30.200769999999999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22083.55</v>
      </c>
      <c r="D53" s="36">
        <v>21899.633333333331</v>
      </c>
      <c r="E53" s="36">
        <v>21673.916666666664</v>
      </c>
      <c r="F53" s="36">
        <v>21264.283333333333</v>
      </c>
      <c r="G53" s="36">
        <v>21038.566666666666</v>
      </c>
      <c r="H53" s="36">
        <v>22309.266666666663</v>
      </c>
      <c r="I53" s="36">
        <v>22534.98333333333</v>
      </c>
      <c r="J53" s="36">
        <v>22944.616666666661</v>
      </c>
      <c r="K53" s="31">
        <v>22125.35</v>
      </c>
      <c r="L53" s="31">
        <v>21490</v>
      </c>
      <c r="M53" s="31">
        <v>0.49102000000000001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438</v>
      </c>
      <c r="D54" s="36">
        <v>437.93333333333334</v>
      </c>
      <c r="E54" s="36">
        <v>433.4666666666667</v>
      </c>
      <c r="F54" s="36">
        <v>428.93333333333334</v>
      </c>
      <c r="G54" s="36">
        <v>424.4666666666667</v>
      </c>
      <c r="H54" s="36">
        <v>442.4666666666667</v>
      </c>
      <c r="I54" s="36">
        <v>446.93333333333328</v>
      </c>
      <c r="J54" s="36">
        <v>451.4666666666667</v>
      </c>
      <c r="K54" s="31">
        <v>442.4</v>
      </c>
      <c r="L54" s="31">
        <v>433.4</v>
      </c>
      <c r="M54" s="31">
        <v>96.394210000000001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4970.75</v>
      </c>
      <c r="D55" s="36">
        <v>4938.2666666666664</v>
      </c>
      <c r="E55" s="36">
        <v>4892.5333333333328</v>
      </c>
      <c r="F55" s="36">
        <v>4814.3166666666666</v>
      </c>
      <c r="G55" s="36">
        <v>4768.583333333333</v>
      </c>
      <c r="H55" s="36">
        <v>5016.4833333333327</v>
      </c>
      <c r="I55" s="36">
        <v>5062.2166666666662</v>
      </c>
      <c r="J55" s="36">
        <v>5140.4333333333325</v>
      </c>
      <c r="K55" s="31">
        <v>4984</v>
      </c>
      <c r="L55" s="31">
        <v>4860.05</v>
      </c>
      <c r="M55" s="31">
        <v>4.8559700000000001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410.3</v>
      </c>
      <c r="D56" s="36">
        <v>411.45</v>
      </c>
      <c r="E56" s="36">
        <v>403.84999999999997</v>
      </c>
      <c r="F56" s="36">
        <v>397.4</v>
      </c>
      <c r="G56" s="36">
        <v>389.79999999999995</v>
      </c>
      <c r="H56" s="36">
        <v>417.9</v>
      </c>
      <c r="I56" s="36">
        <v>425.5</v>
      </c>
      <c r="J56" s="36">
        <v>431.95</v>
      </c>
      <c r="K56" s="31">
        <v>419.05</v>
      </c>
      <c r="L56" s="31">
        <v>405</v>
      </c>
      <c r="M56" s="31">
        <v>99.402289999999994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455.95</v>
      </c>
      <c r="D57" s="36">
        <v>452.66666666666669</v>
      </c>
      <c r="E57" s="36">
        <v>446.43333333333339</v>
      </c>
      <c r="F57" s="36">
        <v>436.91666666666669</v>
      </c>
      <c r="G57" s="36">
        <v>430.68333333333339</v>
      </c>
      <c r="H57" s="36">
        <v>462.18333333333339</v>
      </c>
      <c r="I57" s="36">
        <v>468.41666666666663</v>
      </c>
      <c r="J57" s="36">
        <v>477.93333333333339</v>
      </c>
      <c r="K57" s="31">
        <v>458.9</v>
      </c>
      <c r="L57" s="31">
        <v>443.15</v>
      </c>
      <c r="M57" s="31">
        <v>27.974160000000001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1128.2</v>
      </c>
      <c r="D58" s="36">
        <v>1129.0666666666666</v>
      </c>
      <c r="E58" s="36">
        <v>1119.1333333333332</v>
      </c>
      <c r="F58" s="36">
        <v>1110.0666666666666</v>
      </c>
      <c r="G58" s="36">
        <v>1100.1333333333332</v>
      </c>
      <c r="H58" s="36">
        <v>1138.1333333333332</v>
      </c>
      <c r="I58" s="36">
        <v>1148.0666666666666</v>
      </c>
      <c r="J58" s="36">
        <v>1157.1333333333332</v>
      </c>
      <c r="K58" s="31">
        <v>1139</v>
      </c>
      <c r="L58" s="31">
        <v>1120</v>
      </c>
      <c r="M58" s="31">
        <v>10.406040000000001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1205.7</v>
      </c>
      <c r="D59" s="36">
        <v>1209.0166666666667</v>
      </c>
      <c r="E59" s="36">
        <v>1200.1833333333334</v>
      </c>
      <c r="F59" s="36">
        <v>1194.6666666666667</v>
      </c>
      <c r="G59" s="36">
        <v>1185.8333333333335</v>
      </c>
      <c r="H59" s="36">
        <v>1214.5333333333333</v>
      </c>
      <c r="I59" s="36">
        <v>1223.3666666666668</v>
      </c>
      <c r="J59" s="36">
        <v>1228.8833333333332</v>
      </c>
      <c r="K59" s="31">
        <v>1217.8499999999999</v>
      </c>
      <c r="L59" s="31">
        <v>1203.5</v>
      </c>
      <c r="M59" s="31">
        <v>10.786799999999999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346.65</v>
      </c>
      <c r="D60" s="36">
        <v>346.73333333333335</v>
      </c>
      <c r="E60" s="36">
        <v>342.36666666666667</v>
      </c>
      <c r="F60" s="36">
        <v>338.08333333333331</v>
      </c>
      <c r="G60" s="36">
        <v>333.71666666666664</v>
      </c>
      <c r="H60" s="36">
        <v>351.01666666666671</v>
      </c>
      <c r="I60" s="36">
        <v>355.38333333333338</v>
      </c>
      <c r="J60" s="36">
        <v>359.66666666666674</v>
      </c>
      <c r="K60" s="31">
        <v>351.1</v>
      </c>
      <c r="L60" s="31">
        <v>342.45</v>
      </c>
      <c r="M60" s="31">
        <v>151.05221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5714</v>
      </c>
      <c r="D61" s="36">
        <v>5739.95</v>
      </c>
      <c r="E61" s="36">
        <v>5669.0499999999993</v>
      </c>
      <c r="F61" s="36">
        <v>5624.0999999999995</v>
      </c>
      <c r="G61" s="36">
        <v>5553.1999999999989</v>
      </c>
      <c r="H61" s="36">
        <v>5784.9</v>
      </c>
      <c r="I61" s="36">
        <v>5855.7999999999993</v>
      </c>
      <c r="J61" s="36">
        <v>5900.75</v>
      </c>
      <c r="K61" s="31">
        <v>5810.85</v>
      </c>
      <c r="L61" s="31">
        <v>5695</v>
      </c>
      <c r="M61" s="31">
        <v>1.7757799999999999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2279.25</v>
      </c>
      <c r="D62" s="36">
        <v>2251.85</v>
      </c>
      <c r="E62" s="36">
        <v>2214.6999999999998</v>
      </c>
      <c r="F62" s="36">
        <v>2150.15</v>
      </c>
      <c r="G62" s="36">
        <v>2113</v>
      </c>
      <c r="H62" s="36">
        <v>2316.3999999999996</v>
      </c>
      <c r="I62" s="36">
        <v>2353.5500000000002</v>
      </c>
      <c r="J62" s="36">
        <v>2418.0999999999995</v>
      </c>
      <c r="K62" s="31">
        <v>2289</v>
      </c>
      <c r="L62" s="31">
        <v>2187.3000000000002</v>
      </c>
      <c r="M62" s="31">
        <v>6.3790699999999996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785.15</v>
      </c>
      <c r="D63" s="36">
        <v>781.19999999999993</v>
      </c>
      <c r="E63" s="36">
        <v>774.44999999999982</v>
      </c>
      <c r="F63" s="36">
        <v>763.74999999999989</v>
      </c>
      <c r="G63" s="36">
        <v>756.99999999999977</v>
      </c>
      <c r="H63" s="36">
        <v>791.89999999999986</v>
      </c>
      <c r="I63" s="36">
        <v>798.65000000000009</v>
      </c>
      <c r="J63" s="36">
        <v>809.34999999999991</v>
      </c>
      <c r="K63" s="31">
        <v>787.95</v>
      </c>
      <c r="L63" s="31">
        <v>770.5</v>
      </c>
      <c r="M63" s="31">
        <v>11.54908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1169.5999999999999</v>
      </c>
      <c r="D64" s="36">
        <v>1168.5333333333333</v>
      </c>
      <c r="E64" s="36">
        <v>1159.5666666666666</v>
      </c>
      <c r="F64" s="36">
        <v>1149.5333333333333</v>
      </c>
      <c r="G64" s="36">
        <v>1140.5666666666666</v>
      </c>
      <c r="H64" s="36">
        <v>1178.5666666666666</v>
      </c>
      <c r="I64" s="36">
        <v>1187.5333333333333</v>
      </c>
      <c r="J64" s="36">
        <v>1197.5666666666666</v>
      </c>
      <c r="K64" s="31">
        <v>1177.5</v>
      </c>
      <c r="L64" s="31">
        <v>1158.5</v>
      </c>
      <c r="M64" s="31">
        <v>1.84002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289.89999999999998</v>
      </c>
      <c r="D65" s="36">
        <v>288.48333333333335</v>
      </c>
      <c r="E65" s="36">
        <v>286.41666666666669</v>
      </c>
      <c r="F65" s="36">
        <v>282.93333333333334</v>
      </c>
      <c r="G65" s="36">
        <v>280.86666666666667</v>
      </c>
      <c r="H65" s="36">
        <v>291.9666666666667</v>
      </c>
      <c r="I65" s="36">
        <v>294.0333333333333</v>
      </c>
      <c r="J65" s="36">
        <v>297.51666666666671</v>
      </c>
      <c r="K65" s="31">
        <v>290.55</v>
      </c>
      <c r="L65" s="31">
        <v>285</v>
      </c>
      <c r="M65" s="31">
        <v>17.711279999999999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1920.2</v>
      </c>
      <c r="D66" s="36">
        <v>1915.7333333333333</v>
      </c>
      <c r="E66" s="36">
        <v>1902.4666666666667</v>
      </c>
      <c r="F66" s="36">
        <v>1884.7333333333333</v>
      </c>
      <c r="G66" s="36">
        <v>1871.4666666666667</v>
      </c>
      <c r="H66" s="36">
        <v>1933.4666666666667</v>
      </c>
      <c r="I66" s="36">
        <v>1946.7333333333336</v>
      </c>
      <c r="J66" s="36">
        <v>1964.4666666666667</v>
      </c>
      <c r="K66" s="31">
        <v>1929</v>
      </c>
      <c r="L66" s="31">
        <v>1898</v>
      </c>
      <c r="M66" s="31">
        <v>3.2661899999999999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541.15</v>
      </c>
      <c r="D67" s="36">
        <v>541.08333333333337</v>
      </c>
      <c r="E67" s="36">
        <v>537.76666666666677</v>
      </c>
      <c r="F67" s="36">
        <v>534.38333333333344</v>
      </c>
      <c r="G67" s="36">
        <v>531.06666666666683</v>
      </c>
      <c r="H67" s="36">
        <v>544.4666666666667</v>
      </c>
      <c r="I67" s="36">
        <v>547.7833333333333</v>
      </c>
      <c r="J67" s="36">
        <v>551.16666666666663</v>
      </c>
      <c r="K67" s="31">
        <v>544.4</v>
      </c>
      <c r="L67" s="31">
        <v>537.70000000000005</v>
      </c>
      <c r="M67" s="31">
        <v>15.843870000000001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2265.15</v>
      </c>
      <c r="D68" s="36">
        <v>2253.2333333333331</v>
      </c>
      <c r="E68" s="36">
        <v>2231.4666666666662</v>
      </c>
      <c r="F68" s="36">
        <v>2197.7833333333333</v>
      </c>
      <c r="G68" s="36">
        <v>2176.0166666666664</v>
      </c>
      <c r="H68" s="36">
        <v>2286.9166666666661</v>
      </c>
      <c r="I68" s="36">
        <v>2308.6833333333334</v>
      </c>
      <c r="J68" s="36">
        <v>2342.3666666666659</v>
      </c>
      <c r="K68" s="31">
        <v>2275</v>
      </c>
      <c r="L68" s="31">
        <v>2219.5500000000002</v>
      </c>
      <c r="M68" s="31">
        <v>3.5440100000000001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2214.1999999999998</v>
      </c>
      <c r="D69" s="36">
        <v>2211.7833333333333</v>
      </c>
      <c r="E69" s="36">
        <v>2194.5666666666666</v>
      </c>
      <c r="F69" s="36">
        <v>2174.9333333333334</v>
      </c>
      <c r="G69" s="36">
        <v>2157.7166666666667</v>
      </c>
      <c r="H69" s="36">
        <v>2231.4166666666665</v>
      </c>
      <c r="I69" s="36">
        <v>2248.6333333333328</v>
      </c>
      <c r="J69" s="36">
        <v>2268.2666666666664</v>
      </c>
      <c r="K69" s="31">
        <v>2229</v>
      </c>
      <c r="L69" s="31">
        <v>2192.15</v>
      </c>
      <c r="M69" s="31">
        <v>2.93066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397.45</v>
      </c>
      <c r="D70" s="36">
        <v>396.2166666666667</v>
      </c>
      <c r="E70" s="36">
        <v>392.43333333333339</v>
      </c>
      <c r="F70" s="36">
        <v>387.41666666666669</v>
      </c>
      <c r="G70" s="36">
        <v>383.63333333333338</v>
      </c>
      <c r="H70" s="36">
        <v>401.23333333333341</v>
      </c>
      <c r="I70" s="36">
        <v>405.01666666666671</v>
      </c>
      <c r="J70" s="36">
        <v>410.03333333333342</v>
      </c>
      <c r="K70" s="31">
        <v>400</v>
      </c>
      <c r="L70" s="31">
        <v>391.2</v>
      </c>
      <c r="M70" s="31">
        <v>14.399139999999999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175.1</v>
      </c>
      <c r="D71" s="36">
        <v>174.95000000000002</v>
      </c>
      <c r="E71" s="36">
        <v>172.75000000000003</v>
      </c>
      <c r="F71" s="36">
        <v>170.4</v>
      </c>
      <c r="G71" s="36">
        <v>168.20000000000002</v>
      </c>
      <c r="H71" s="36">
        <v>177.30000000000004</v>
      </c>
      <c r="I71" s="36">
        <v>179.50000000000003</v>
      </c>
      <c r="J71" s="36">
        <v>181.85000000000005</v>
      </c>
      <c r="K71" s="31">
        <v>177.15</v>
      </c>
      <c r="L71" s="31">
        <v>172.6</v>
      </c>
      <c r="M71" s="31">
        <v>47.097160000000002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3792.7</v>
      </c>
      <c r="D72" s="36">
        <v>3794.7999999999997</v>
      </c>
      <c r="E72" s="36">
        <v>3769.8999999999996</v>
      </c>
      <c r="F72" s="36">
        <v>3747.1</v>
      </c>
      <c r="G72" s="36">
        <v>3722.2</v>
      </c>
      <c r="H72" s="36">
        <v>3817.5999999999995</v>
      </c>
      <c r="I72" s="36">
        <v>3842.5</v>
      </c>
      <c r="J72" s="36">
        <v>3865.2999999999993</v>
      </c>
      <c r="K72" s="31">
        <v>3819.7</v>
      </c>
      <c r="L72" s="31">
        <v>3772</v>
      </c>
      <c r="M72" s="31">
        <v>2.6003099999999999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5951.65</v>
      </c>
      <c r="D73" s="36">
        <v>5833.5333333333328</v>
      </c>
      <c r="E73" s="36">
        <v>5632.1166666666659</v>
      </c>
      <c r="F73" s="36">
        <v>5312.583333333333</v>
      </c>
      <c r="G73" s="36">
        <v>5111.1666666666661</v>
      </c>
      <c r="H73" s="36">
        <v>6153.0666666666657</v>
      </c>
      <c r="I73" s="36">
        <v>6354.4833333333336</v>
      </c>
      <c r="J73" s="36">
        <v>6674.0166666666655</v>
      </c>
      <c r="K73" s="31">
        <v>6034.95</v>
      </c>
      <c r="L73" s="31">
        <v>5514</v>
      </c>
      <c r="M73" s="31">
        <v>21.8154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629.25</v>
      </c>
      <c r="D74" s="36">
        <v>629.69999999999993</v>
      </c>
      <c r="E74" s="36">
        <v>625.09999999999991</v>
      </c>
      <c r="F74" s="36">
        <v>620.94999999999993</v>
      </c>
      <c r="G74" s="36">
        <v>616.34999999999991</v>
      </c>
      <c r="H74" s="36">
        <v>633.84999999999991</v>
      </c>
      <c r="I74" s="36">
        <v>638.45000000000005</v>
      </c>
      <c r="J74" s="36">
        <v>642.59999999999991</v>
      </c>
      <c r="K74" s="31">
        <v>634.29999999999995</v>
      </c>
      <c r="L74" s="31">
        <v>625.54999999999995</v>
      </c>
      <c r="M74" s="31">
        <v>34.383890000000001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3988.4</v>
      </c>
      <c r="D75" s="36">
        <v>3971.5166666666664</v>
      </c>
      <c r="E75" s="36">
        <v>3948.0333333333328</v>
      </c>
      <c r="F75" s="36">
        <v>3907.6666666666665</v>
      </c>
      <c r="G75" s="36">
        <v>3884.1833333333329</v>
      </c>
      <c r="H75" s="36">
        <v>4011.8833333333328</v>
      </c>
      <c r="I75" s="36">
        <v>4035.3666666666663</v>
      </c>
      <c r="J75" s="36">
        <v>4075.7333333333327</v>
      </c>
      <c r="K75" s="31">
        <v>3995</v>
      </c>
      <c r="L75" s="31">
        <v>3931.15</v>
      </c>
      <c r="M75" s="31">
        <v>3.8004099999999998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5749.4</v>
      </c>
      <c r="D76" s="36">
        <v>5781.8</v>
      </c>
      <c r="E76" s="36">
        <v>5707.05</v>
      </c>
      <c r="F76" s="36">
        <v>5664.7</v>
      </c>
      <c r="G76" s="36">
        <v>5589.95</v>
      </c>
      <c r="H76" s="36">
        <v>5824.1500000000005</v>
      </c>
      <c r="I76" s="36">
        <v>5898.9000000000005</v>
      </c>
      <c r="J76" s="36">
        <v>5941.2500000000009</v>
      </c>
      <c r="K76" s="31">
        <v>5856.55</v>
      </c>
      <c r="L76" s="31">
        <v>5739.45</v>
      </c>
      <c r="M76" s="31">
        <v>2.7829999999999999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3891.2</v>
      </c>
      <c r="D77" s="36">
        <v>3907.75</v>
      </c>
      <c r="E77" s="36">
        <v>3865.5</v>
      </c>
      <c r="F77" s="36">
        <v>3839.8</v>
      </c>
      <c r="G77" s="36">
        <v>3797.55</v>
      </c>
      <c r="H77" s="36">
        <v>3933.45</v>
      </c>
      <c r="I77" s="36">
        <v>3975.7</v>
      </c>
      <c r="J77" s="36">
        <v>4001.3999999999996</v>
      </c>
      <c r="K77" s="31">
        <v>3950</v>
      </c>
      <c r="L77" s="31">
        <v>3882.05</v>
      </c>
      <c r="M77" s="31">
        <v>6.8321100000000001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3205.2</v>
      </c>
      <c r="D78" s="36">
        <v>3201.2333333333336</v>
      </c>
      <c r="E78" s="36">
        <v>3149.0666666666671</v>
      </c>
      <c r="F78" s="36">
        <v>3092.9333333333334</v>
      </c>
      <c r="G78" s="36">
        <v>3040.7666666666669</v>
      </c>
      <c r="H78" s="36">
        <v>3257.3666666666672</v>
      </c>
      <c r="I78" s="36">
        <v>3309.5333333333333</v>
      </c>
      <c r="J78" s="36">
        <v>3365.6666666666674</v>
      </c>
      <c r="K78" s="31">
        <v>3253.4</v>
      </c>
      <c r="L78" s="31">
        <v>3145.1</v>
      </c>
      <c r="M78" s="31">
        <v>4.7852399999999999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148.75</v>
      </c>
      <c r="D79" s="36">
        <v>149.01666666666668</v>
      </c>
      <c r="E79" s="36">
        <v>147.73333333333335</v>
      </c>
      <c r="F79" s="36">
        <v>146.71666666666667</v>
      </c>
      <c r="G79" s="36">
        <v>145.43333333333334</v>
      </c>
      <c r="H79" s="36">
        <v>150.03333333333336</v>
      </c>
      <c r="I79" s="36">
        <v>151.31666666666672</v>
      </c>
      <c r="J79" s="36">
        <v>152.33333333333337</v>
      </c>
      <c r="K79" s="31">
        <v>150.30000000000001</v>
      </c>
      <c r="L79" s="31">
        <v>148</v>
      </c>
      <c r="M79" s="31">
        <v>121.79761000000001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2849.75</v>
      </c>
      <c r="D80" s="36">
        <v>2853.4500000000003</v>
      </c>
      <c r="E80" s="36">
        <v>2827.3000000000006</v>
      </c>
      <c r="F80" s="36">
        <v>2804.8500000000004</v>
      </c>
      <c r="G80" s="36">
        <v>2778.7000000000007</v>
      </c>
      <c r="H80" s="36">
        <v>2875.9000000000005</v>
      </c>
      <c r="I80" s="36">
        <v>2902.05</v>
      </c>
      <c r="J80" s="36">
        <v>2924.5000000000005</v>
      </c>
      <c r="K80" s="31">
        <v>2879.6</v>
      </c>
      <c r="L80" s="31">
        <v>2831</v>
      </c>
      <c r="M80" s="31">
        <v>0.75985000000000003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383.8</v>
      </c>
      <c r="D81" s="36">
        <v>381.65000000000003</v>
      </c>
      <c r="E81" s="36">
        <v>377.35000000000008</v>
      </c>
      <c r="F81" s="36">
        <v>370.90000000000003</v>
      </c>
      <c r="G81" s="36">
        <v>366.60000000000008</v>
      </c>
      <c r="H81" s="36">
        <v>388.10000000000008</v>
      </c>
      <c r="I81" s="36">
        <v>392.40000000000003</v>
      </c>
      <c r="J81" s="36">
        <v>398.85000000000008</v>
      </c>
      <c r="K81" s="31">
        <v>385.95</v>
      </c>
      <c r="L81" s="31">
        <v>375.2</v>
      </c>
      <c r="M81" s="31">
        <v>19.773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136.05000000000001</v>
      </c>
      <c r="D82" s="36">
        <v>135.25</v>
      </c>
      <c r="E82" s="36">
        <v>133.15</v>
      </c>
      <c r="F82" s="36">
        <v>130.25</v>
      </c>
      <c r="G82" s="36">
        <v>128.15</v>
      </c>
      <c r="H82" s="36">
        <v>138.15</v>
      </c>
      <c r="I82" s="36">
        <v>140.25000000000003</v>
      </c>
      <c r="J82" s="36">
        <v>143.15</v>
      </c>
      <c r="K82" s="31">
        <v>137.35</v>
      </c>
      <c r="L82" s="31">
        <v>132.35</v>
      </c>
      <c r="M82" s="31">
        <v>536.60726999999997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1809.35</v>
      </c>
      <c r="D83" s="36">
        <v>1809.7833333333335</v>
      </c>
      <c r="E83" s="36">
        <v>1779.5666666666671</v>
      </c>
      <c r="F83" s="36">
        <v>1749.7833333333335</v>
      </c>
      <c r="G83" s="36">
        <v>1719.5666666666671</v>
      </c>
      <c r="H83" s="36">
        <v>1839.5666666666671</v>
      </c>
      <c r="I83" s="36">
        <v>1869.7833333333338</v>
      </c>
      <c r="J83" s="36">
        <v>1899.5666666666671</v>
      </c>
      <c r="K83" s="31">
        <v>1840</v>
      </c>
      <c r="L83" s="31">
        <v>1780</v>
      </c>
      <c r="M83" s="31">
        <v>4.0764500000000004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1025.4000000000001</v>
      </c>
      <c r="D84" s="36">
        <v>1020.8000000000001</v>
      </c>
      <c r="E84" s="36">
        <v>1012.6000000000001</v>
      </c>
      <c r="F84" s="36">
        <v>999.80000000000007</v>
      </c>
      <c r="G84" s="36">
        <v>991.60000000000014</v>
      </c>
      <c r="H84" s="36">
        <v>1033.6000000000001</v>
      </c>
      <c r="I84" s="36">
        <v>1041.8000000000002</v>
      </c>
      <c r="J84" s="36">
        <v>1054.6000000000001</v>
      </c>
      <c r="K84" s="31">
        <v>1029</v>
      </c>
      <c r="L84" s="31">
        <v>1008</v>
      </c>
      <c r="M84" s="31">
        <v>15.67362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1872.65</v>
      </c>
      <c r="D85" s="36">
        <v>1874.5666666666666</v>
      </c>
      <c r="E85" s="36">
        <v>1852.6333333333332</v>
      </c>
      <c r="F85" s="36">
        <v>1832.6166666666666</v>
      </c>
      <c r="G85" s="36">
        <v>1810.6833333333332</v>
      </c>
      <c r="H85" s="36">
        <v>1894.5833333333333</v>
      </c>
      <c r="I85" s="36">
        <v>1916.5166666666667</v>
      </c>
      <c r="J85" s="36">
        <v>1936.5333333333333</v>
      </c>
      <c r="K85" s="31">
        <v>1896.5</v>
      </c>
      <c r="L85" s="31">
        <v>1854.55</v>
      </c>
      <c r="M85" s="31">
        <v>3.9184999999999999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2016.05</v>
      </c>
      <c r="D86" s="36">
        <v>2021.0166666666667</v>
      </c>
      <c r="E86" s="36">
        <v>2003.0333333333333</v>
      </c>
      <c r="F86" s="36">
        <v>1990.0166666666667</v>
      </c>
      <c r="G86" s="36">
        <v>1972.0333333333333</v>
      </c>
      <c r="H86" s="36">
        <v>2034.0333333333333</v>
      </c>
      <c r="I86" s="36">
        <v>2052.0166666666664</v>
      </c>
      <c r="J86" s="36">
        <v>2065.0333333333333</v>
      </c>
      <c r="K86" s="31">
        <v>2039</v>
      </c>
      <c r="L86" s="31">
        <v>2008</v>
      </c>
      <c r="M86" s="31">
        <v>9.2851099999999995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434.05</v>
      </c>
      <c r="D87" s="36">
        <v>435.11666666666662</v>
      </c>
      <c r="E87" s="36">
        <v>431.23333333333323</v>
      </c>
      <c r="F87" s="36">
        <v>428.41666666666663</v>
      </c>
      <c r="G87" s="36">
        <v>424.53333333333325</v>
      </c>
      <c r="H87" s="36">
        <v>437.93333333333322</v>
      </c>
      <c r="I87" s="36">
        <v>441.81666666666655</v>
      </c>
      <c r="J87" s="36">
        <v>444.63333333333321</v>
      </c>
      <c r="K87" s="31">
        <v>439</v>
      </c>
      <c r="L87" s="31">
        <v>432.3</v>
      </c>
      <c r="M87" s="31">
        <v>7.1951700000000001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2462.25</v>
      </c>
      <c r="D88" s="36">
        <v>2466.4666666666667</v>
      </c>
      <c r="E88" s="36">
        <v>2432.9333333333334</v>
      </c>
      <c r="F88" s="36">
        <v>2403.6166666666668</v>
      </c>
      <c r="G88" s="36">
        <v>2370.0833333333335</v>
      </c>
      <c r="H88" s="36">
        <v>2495.7833333333333</v>
      </c>
      <c r="I88" s="36">
        <v>2529.3166666666671</v>
      </c>
      <c r="J88" s="36">
        <v>2558.6333333333332</v>
      </c>
      <c r="K88" s="31">
        <v>2500</v>
      </c>
      <c r="L88" s="31">
        <v>2437.15</v>
      </c>
      <c r="M88" s="31">
        <v>40.123980000000003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1312.45</v>
      </c>
      <c r="D89" s="36">
        <v>1312.8166666666666</v>
      </c>
      <c r="E89" s="36">
        <v>1305.6333333333332</v>
      </c>
      <c r="F89" s="36">
        <v>1298.8166666666666</v>
      </c>
      <c r="G89" s="36">
        <v>1291.6333333333332</v>
      </c>
      <c r="H89" s="36">
        <v>1319.6333333333332</v>
      </c>
      <c r="I89" s="36">
        <v>1326.8166666666666</v>
      </c>
      <c r="J89" s="36">
        <v>1333.6333333333332</v>
      </c>
      <c r="K89" s="31">
        <v>1320</v>
      </c>
      <c r="L89" s="31">
        <v>1306</v>
      </c>
      <c r="M89" s="31">
        <v>4.0690600000000003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1336.7</v>
      </c>
      <c r="D90" s="36">
        <v>1337.8999999999999</v>
      </c>
      <c r="E90" s="36">
        <v>1326.7999999999997</v>
      </c>
      <c r="F90" s="36">
        <v>1316.8999999999999</v>
      </c>
      <c r="G90" s="36">
        <v>1305.7999999999997</v>
      </c>
      <c r="H90" s="36">
        <v>1347.7999999999997</v>
      </c>
      <c r="I90" s="36">
        <v>1358.8999999999996</v>
      </c>
      <c r="J90" s="36">
        <v>1368.7999999999997</v>
      </c>
      <c r="K90" s="31">
        <v>1349</v>
      </c>
      <c r="L90" s="31">
        <v>1328</v>
      </c>
      <c r="M90" s="31">
        <v>18.543240000000001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2928.05</v>
      </c>
      <c r="D91" s="36">
        <v>2950.2333333333336</v>
      </c>
      <c r="E91" s="36">
        <v>2902.4666666666672</v>
      </c>
      <c r="F91" s="36">
        <v>2876.8833333333337</v>
      </c>
      <c r="G91" s="36">
        <v>2829.1166666666672</v>
      </c>
      <c r="H91" s="36">
        <v>2975.8166666666671</v>
      </c>
      <c r="I91" s="36">
        <v>3023.5833333333335</v>
      </c>
      <c r="J91" s="36">
        <v>3049.166666666667</v>
      </c>
      <c r="K91" s="31">
        <v>2998</v>
      </c>
      <c r="L91" s="31">
        <v>2924.65</v>
      </c>
      <c r="M91" s="31">
        <v>2.4822000000000002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1555.4</v>
      </c>
      <c r="D92" s="36">
        <v>1557.75</v>
      </c>
      <c r="E92" s="36">
        <v>1549.75</v>
      </c>
      <c r="F92" s="36">
        <v>1544.1</v>
      </c>
      <c r="G92" s="36">
        <v>1536.1</v>
      </c>
      <c r="H92" s="36">
        <v>1563.4</v>
      </c>
      <c r="I92" s="36">
        <v>1571.4</v>
      </c>
      <c r="J92" s="36">
        <v>1577.0500000000002</v>
      </c>
      <c r="K92" s="31">
        <v>1565.75</v>
      </c>
      <c r="L92" s="31">
        <v>1552.1</v>
      </c>
      <c r="M92" s="31">
        <v>110.76768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682.15</v>
      </c>
      <c r="D93" s="36">
        <v>685.73333333333323</v>
      </c>
      <c r="E93" s="36">
        <v>676.46666666666647</v>
      </c>
      <c r="F93" s="36">
        <v>670.78333333333319</v>
      </c>
      <c r="G93" s="36">
        <v>661.51666666666642</v>
      </c>
      <c r="H93" s="36">
        <v>691.41666666666652</v>
      </c>
      <c r="I93" s="36">
        <v>700.68333333333317</v>
      </c>
      <c r="J93" s="36">
        <v>706.36666666666656</v>
      </c>
      <c r="K93" s="31">
        <v>695</v>
      </c>
      <c r="L93" s="31">
        <v>680.05</v>
      </c>
      <c r="M93" s="31">
        <v>21.067530000000001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3760</v>
      </c>
      <c r="D94" s="36">
        <v>3788.4500000000003</v>
      </c>
      <c r="E94" s="36">
        <v>3711.9000000000005</v>
      </c>
      <c r="F94" s="36">
        <v>3663.8</v>
      </c>
      <c r="G94" s="36">
        <v>3587.2500000000005</v>
      </c>
      <c r="H94" s="36">
        <v>3836.5500000000006</v>
      </c>
      <c r="I94" s="36">
        <v>3913.1000000000008</v>
      </c>
      <c r="J94" s="36">
        <v>3961.2000000000007</v>
      </c>
      <c r="K94" s="31">
        <v>3865</v>
      </c>
      <c r="L94" s="31">
        <v>3740.35</v>
      </c>
      <c r="M94" s="31">
        <v>10.60628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517.20000000000005</v>
      </c>
      <c r="D95" s="36">
        <v>519.1</v>
      </c>
      <c r="E95" s="36">
        <v>513.40000000000009</v>
      </c>
      <c r="F95" s="36">
        <v>509.6</v>
      </c>
      <c r="G95" s="36">
        <v>503.90000000000009</v>
      </c>
      <c r="H95" s="36">
        <v>522.90000000000009</v>
      </c>
      <c r="I95" s="36">
        <v>528.60000000000014</v>
      </c>
      <c r="J95" s="36">
        <v>532.40000000000009</v>
      </c>
      <c r="K95" s="31">
        <v>524.79999999999995</v>
      </c>
      <c r="L95" s="31">
        <v>515.29999999999995</v>
      </c>
      <c r="M95" s="31">
        <v>49.338859999999997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345.55</v>
      </c>
      <c r="D96" s="36">
        <v>348.65000000000003</v>
      </c>
      <c r="E96" s="36">
        <v>340.95000000000005</v>
      </c>
      <c r="F96" s="36">
        <v>336.35</v>
      </c>
      <c r="G96" s="36">
        <v>328.65000000000003</v>
      </c>
      <c r="H96" s="36">
        <v>353.25000000000006</v>
      </c>
      <c r="I96" s="36">
        <v>360.95</v>
      </c>
      <c r="J96" s="36">
        <v>365.55000000000007</v>
      </c>
      <c r="K96" s="31">
        <v>356.35</v>
      </c>
      <c r="L96" s="31">
        <v>344.05</v>
      </c>
      <c r="M96" s="31">
        <v>74.643299999999996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2563.65</v>
      </c>
      <c r="D97" s="36">
        <v>2562.5333333333333</v>
      </c>
      <c r="E97" s="36">
        <v>2543.1166666666668</v>
      </c>
      <c r="F97" s="36">
        <v>2522.5833333333335</v>
      </c>
      <c r="G97" s="36">
        <v>2503.166666666667</v>
      </c>
      <c r="H97" s="36">
        <v>2583.0666666666666</v>
      </c>
      <c r="I97" s="36">
        <v>2602.4833333333336</v>
      </c>
      <c r="J97" s="36">
        <v>2623.0166666666664</v>
      </c>
      <c r="K97" s="31">
        <v>2581.9499999999998</v>
      </c>
      <c r="L97" s="31">
        <v>2542</v>
      </c>
      <c r="M97" s="31">
        <v>13.45599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300.14999999999998</v>
      </c>
      <c r="D98" s="36">
        <v>300</v>
      </c>
      <c r="E98" s="36">
        <v>298</v>
      </c>
      <c r="F98" s="36">
        <v>295.85000000000002</v>
      </c>
      <c r="G98" s="36">
        <v>293.85000000000002</v>
      </c>
      <c r="H98" s="36">
        <v>302.14999999999998</v>
      </c>
      <c r="I98" s="36">
        <v>304.14999999999998</v>
      </c>
      <c r="J98" s="36">
        <v>306.29999999999995</v>
      </c>
      <c r="K98" s="31">
        <v>302</v>
      </c>
      <c r="L98" s="31">
        <v>297.85000000000002</v>
      </c>
      <c r="M98" s="31">
        <v>3.9523700000000002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36679.699999999997</v>
      </c>
      <c r="D99" s="36">
        <v>36765.216666666667</v>
      </c>
      <c r="E99" s="36">
        <v>36519.483333333337</v>
      </c>
      <c r="F99" s="36">
        <v>36359.26666666667</v>
      </c>
      <c r="G99" s="36">
        <v>36113.53333333334</v>
      </c>
      <c r="H99" s="36">
        <v>36925.433333333334</v>
      </c>
      <c r="I99" s="36">
        <v>37171.166666666657</v>
      </c>
      <c r="J99" s="36">
        <v>37331.383333333331</v>
      </c>
      <c r="K99" s="31">
        <v>37010.949999999997</v>
      </c>
      <c r="L99" s="31">
        <v>36605</v>
      </c>
      <c r="M99" s="31">
        <v>2.5489999999999999E-2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946.7</v>
      </c>
      <c r="D100" s="36">
        <v>943.9</v>
      </c>
      <c r="E100" s="36">
        <v>935.8</v>
      </c>
      <c r="F100" s="36">
        <v>924.9</v>
      </c>
      <c r="G100" s="36">
        <v>916.8</v>
      </c>
      <c r="H100" s="36">
        <v>954.8</v>
      </c>
      <c r="I100" s="36">
        <v>962.90000000000009</v>
      </c>
      <c r="J100" s="36">
        <v>973.8</v>
      </c>
      <c r="K100" s="31">
        <v>952</v>
      </c>
      <c r="L100" s="31">
        <v>933</v>
      </c>
      <c r="M100" s="31">
        <v>169.86045999999999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1457.65</v>
      </c>
      <c r="D101" s="36">
        <v>1466.3999999999999</v>
      </c>
      <c r="E101" s="36">
        <v>1440.7999999999997</v>
      </c>
      <c r="F101" s="36">
        <v>1423.9499999999998</v>
      </c>
      <c r="G101" s="36">
        <v>1398.3499999999997</v>
      </c>
      <c r="H101" s="36">
        <v>1483.2499999999998</v>
      </c>
      <c r="I101" s="36">
        <v>1508.8499999999997</v>
      </c>
      <c r="J101" s="36">
        <v>1525.6999999999998</v>
      </c>
      <c r="K101" s="31">
        <v>1492</v>
      </c>
      <c r="L101" s="31">
        <v>1449.55</v>
      </c>
      <c r="M101" s="31">
        <v>4.5418900000000004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558.79999999999995</v>
      </c>
      <c r="D102" s="36">
        <v>559.85</v>
      </c>
      <c r="E102" s="36">
        <v>552.6</v>
      </c>
      <c r="F102" s="36">
        <v>546.4</v>
      </c>
      <c r="G102" s="36">
        <v>539.15</v>
      </c>
      <c r="H102" s="36">
        <v>566.05000000000007</v>
      </c>
      <c r="I102" s="36">
        <v>573.30000000000007</v>
      </c>
      <c r="J102" s="36">
        <v>579.50000000000011</v>
      </c>
      <c r="K102" s="31">
        <v>567.1</v>
      </c>
      <c r="L102" s="31">
        <v>553.65</v>
      </c>
      <c r="M102" s="31">
        <v>12.098800000000001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13.25</v>
      </c>
      <c r="D103" s="36">
        <v>13.333333333333334</v>
      </c>
      <c r="E103" s="36">
        <v>13.116666666666667</v>
      </c>
      <c r="F103" s="36">
        <v>12.983333333333333</v>
      </c>
      <c r="G103" s="36">
        <v>12.766666666666666</v>
      </c>
      <c r="H103" s="36">
        <v>13.466666666666669</v>
      </c>
      <c r="I103" s="36">
        <v>13.683333333333334</v>
      </c>
      <c r="J103" s="36">
        <v>13.81666666666667</v>
      </c>
      <c r="K103" s="31">
        <v>13.55</v>
      </c>
      <c r="L103" s="31">
        <v>13.2</v>
      </c>
      <c r="M103" s="31">
        <v>1815.42248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86.1</v>
      </c>
      <c r="D104" s="36">
        <v>85.966666666666654</v>
      </c>
      <c r="E104" s="36">
        <v>85.533333333333303</v>
      </c>
      <c r="F104" s="36">
        <v>84.966666666666654</v>
      </c>
      <c r="G104" s="36">
        <v>84.533333333333303</v>
      </c>
      <c r="H104" s="36">
        <v>86.533333333333303</v>
      </c>
      <c r="I104" s="36">
        <v>86.966666666666669</v>
      </c>
      <c r="J104" s="36">
        <v>87.533333333333303</v>
      </c>
      <c r="K104" s="31">
        <v>86.4</v>
      </c>
      <c r="L104" s="31">
        <v>85.4</v>
      </c>
      <c r="M104" s="31">
        <v>188.42359999999999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394.75</v>
      </c>
      <c r="D105" s="36">
        <v>395.01666666666665</v>
      </c>
      <c r="E105" s="36">
        <v>389.23333333333329</v>
      </c>
      <c r="F105" s="36">
        <v>383.71666666666664</v>
      </c>
      <c r="G105" s="36">
        <v>377.93333333333328</v>
      </c>
      <c r="H105" s="36">
        <v>400.5333333333333</v>
      </c>
      <c r="I105" s="36">
        <v>406.31666666666661</v>
      </c>
      <c r="J105" s="36">
        <v>411.83333333333331</v>
      </c>
      <c r="K105" s="31">
        <v>400.8</v>
      </c>
      <c r="L105" s="31">
        <v>389.5</v>
      </c>
      <c r="M105" s="31">
        <v>29.15746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426.4</v>
      </c>
      <c r="D106" s="36">
        <v>426</v>
      </c>
      <c r="E106" s="36">
        <v>422.1</v>
      </c>
      <c r="F106" s="36">
        <v>417.8</v>
      </c>
      <c r="G106" s="36">
        <v>413.90000000000003</v>
      </c>
      <c r="H106" s="36">
        <v>430.3</v>
      </c>
      <c r="I106" s="36">
        <v>434.2</v>
      </c>
      <c r="J106" s="36">
        <v>438.5</v>
      </c>
      <c r="K106" s="31">
        <v>429.9</v>
      </c>
      <c r="L106" s="31">
        <v>421.7</v>
      </c>
      <c r="M106" s="31">
        <v>35.875100000000003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401.15</v>
      </c>
      <c r="D107" s="36">
        <v>400.81666666666666</v>
      </c>
      <c r="E107" s="36">
        <v>395.5333333333333</v>
      </c>
      <c r="F107" s="36">
        <v>389.91666666666663</v>
      </c>
      <c r="G107" s="36">
        <v>384.63333333333327</v>
      </c>
      <c r="H107" s="36">
        <v>406.43333333333334</v>
      </c>
      <c r="I107" s="36">
        <v>411.71666666666675</v>
      </c>
      <c r="J107" s="36">
        <v>417.33333333333337</v>
      </c>
      <c r="K107" s="31">
        <v>406.1</v>
      </c>
      <c r="L107" s="31">
        <v>395.2</v>
      </c>
      <c r="M107" s="31">
        <v>33.688549999999999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2744.95</v>
      </c>
      <c r="D108" s="36">
        <v>2735.0833333333335</v>
      </c>
      <c r="E108" s="36">
        <v>2715.2166666666672</v>
      </c>
      <c r="F108" s="36">
        <v>2685.4833333333336</v>
      </c>
      <c r="G108" s="36">
        <v>2665.6166666666672</v>
      </c>
      <c r="H108" s="36">
        <v>2764.8166666666671</v>
      </c>
      <c r="I108" s="36">
        <v>2784.6833333333329</v>
      </c>
      <c r="J108" s="36">
        <v>2814.416666666667</v>
      </c>
      <c r="K108" s="31">
        <v>2754.95</v>
      </c>
      <c r="L108" s="31">
        <v>2705.35</v>
      </c>
      <c r="M108" s="31">
        <v>7.34476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1461.05</v>
      </c>
      <c r="D109" s="36">
        <v>1470.7333333333336</v>
      </c>
      <c r="E109" s="36">
        <v>1448.4666666666672</v>
      </c>
      <c r="F109" s="36">
        <v>1435.8833333333337</v>
      </c>
      <c r="G109" s="36">
        <v>1413.6166666666672</v>
      </c>
      <c r="H109" s="36">
        <v>1483.3166666666671</v>
      </c>
      <c r="I109" s="36">
        <v>1505.5833333333335</v>
      </c>
      <c r="J109" s="36">
        <v>1518.166666666667</v>
      </c>
      <c r="K109" s="31">
        <v>1493</v>
      </c>
      <c r="L109" s="31">
        <v>1458.15</v>
      </c>
      <c r="M109" s="31">
        <v>40.63279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187.65</v>
      </c>
      <c r="D110" s="36">
        <v>187.1</v>
      </c>
      <c r="E110" s="36">
        <v>184.95</v>
      </c>
      <c r="F110" s="36">
        <v>182.25</v>
      </c>
      <c r="G110" s="36">
        <v>180.1</v>
      </c>
      <c r="H110" s="36">
        <v>189.79999999999998</v>
      </c>
      <c r="I110" s="36">
        <v>191.95000000000002</v>
      </c>
      <c r="J110" s="36">
        <v>194.64999999999998</v>
      </c>
      <c r="K110" s="31">
        <v>189.25</v>
      </c>
      <c r="L110" s="31">
        <v>184.4</v>
      </c>
      <c r="M110" s="31">
        <v>77.686189999999996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1452.3</v>
      </c>
      <c r="D111" s="36">
        <v>1452.7833333333335</v>
      </c>
      <c r="E111" s="36">
        <v>1445.666666666667</v>
      </c>
      <c r="F111" s="36">
        <v>1439.0333333333335</v>
      </c>
      <c r="G111" s="36">
        <v>1431.916666666667</v>
      </c>
      <c r="H111" s="36">
        <v>1459.416666666667</v>
      </c>
      <c r="I111" s="36">
        <v>1466.5333333333333</v>
      </c>
      <c r="J111" s="36">
        <v>1473.166666666667</v>
      </c>
      <c r="K111" s="31">
        <v>1459.9</v>
      </c>
      <c r="L111" s="31">
        <v>1446.15</v>
      </c>
      <c r="M111" s="31">
        <v>34.891869999999997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111.25</v>
      </c>
      <c r="D112" s="36">
        <v>111.93333333333332</v>
      </c>
      <c r="E112" s="36">
        <v>109.91666666666664</v>
      </c>
      <c r="F112" s="36">
        <v>108.58333333333331</v>
      </c>
      <c r="G112" s="36">
        <v>106.56666666666663</v>
      </c>
      <c r="H112" s="36">
        <v>113.26666666666665</v>
      </c>
      <c r="I112" s="36">
        <v>115.28333333333333</v>
      </c>
      <c r="J112" s="36">
        <v>116.61666666666666</v>
      </c>
      <c r="K112" s="31">
        <v>113.95</v>
      </c>
      <c r="L112" s="31">
        <v>110.6</v>
      </c>
      <c r="M112" s="31">
        <v>241.31009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1149.7</v>
      </c>
      <c r="D113" s="36">
        <v>1142.2166666666665</v>
      </c>
      <c r="E113" s="36">
        <v>1131.4333333333329</v>
      </c>
      <c r="F113" s="36">
        <v>1113.1666666666665</v>
      </c>
      <c r="G113" s="36">
        <v>1102.383333333333</v>
      </c>
      <c r="H113" s="36">
        <v>1160.4833333333329</v>
      </c>
      <c r="I113" s="36">
        <v>1171.2666666666662</v>
      </c>
      <c r="J113" s="36">
        <v>1189.5333333333328</v>
      </c>
      <c r="K113" s="31">
        <v>1153</v>
      </c>
      <c r="L113" s="31">
        <v>1123.95</v>
      </c>
      <c r="M113" s="31">
        <v>3.04454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701.3</v>
      </c>
      <c r="D114" s="36">
        <v>703.76666666666677</v>
      </c>
      <c r="E114" s="36">
        <v>697.53333333333353</v>
      </c>
      <c r="F114" s="36">
        <v>693.76666666666677</v>
      </c>
      <c r="G114" s="36">
        <v>687.53333333333353</v>
      </c>
      <c r="H114" s="36">
        <v>707.53333333333353</v>
      </c>
      <c r="I114" s="36">
        <v>713.76666666666688</v>
      </c>
      <c r="J114" s="36">
        <v>717.53333333333353</v>
      </c>
      <c r="K114" s="31">
        <v>710</v>
      </c>
      <c r="L114" s="31">
        <v>700</v>
      </c>
      <c r="M114" s="31">
        <v>10.60638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75.400000000000006</v>
      </c>
      <c r="D115" s="36">
        <v>75.816666666666663</v>
      </c>
      <c r="E115" s="36">
        <v>74.383333333333326</v>
      </c>
      <c r="F115" s="36">
        <v>73.36666666666666</v>
      </c>
      <c r="G115" s="36">
        <v>71.933333333333323</v>
      </c>
      <c r="H115" s="36">
        <v>76.833333333333329</v>
      </c>
      <c r="I115" s="36">
        <v>78.266666666666666</v>
      </c>
      <c r="J115" s="36">
        <v>79.283333333333331</v>
      </c>
      <c r="K115" s="31">
        <v>77.25</v>
      </c>
      <c r="L115" s="31">
        <v>74.8</v>
      </c>
      <c r="M115" s="31">
        <v>344.11167999999998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449.8</v>
      </c>
      <c r="D116" s="36">
        <v>446.05</v>
      </c>
      <c r="E116" s="36">
        <v>441.15000000000003</v>
      </c>
      <c r="F116" s="36">
        <v>432.5</v>
      </c>
      <c r="G116" s="36">
        <v>427.6</v>
      </c>
      <c r="H116" s="36">
        <v>454.70000000000005</v>
      </c>
      <c r="I116" s="36">
        <v>459.6</v>
      </c>
      <c r="J116" s="36">
        <v>468.25000000000006</v>
      </c>
      <c r="K116" s="31">
        <v>450.95</v>
      </c>
      <c r="L116" s="31">
        <v>437.4</v>
      </c>
      <c r="M116" s="31">
        <v>193.36856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692.2</v>
      </c>
      <c r="D117" s="36">
        <v>685.51666666666677</v>
      </c>
      <c r="E117" s="36">
        <v>677.73333333333358</v>
      </c>
      <c r="F117" s="36">
        <v>663.26666666666677</v>
      </c>
      <c r="G117" s="36">
        <v>655.48333333333358</v>
      </c>
      <c r="H117" s="36">
        <v>699.98333333333358</v>
      </c>
      <c r="I117" s="36">
        <v>707.76666666666665</v>
      </c>
      <c r="J117" s="36">
        <v>722.23333333333358</v>
      </c>
      <c r="K117" s="31">
        <v>693.3</v>
      </c>
      <c r="L117" s="31">
        <v>671.05</v>
      </c>
      <c r="M117" s="31">
        <v>21.804089999999999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424.6</v>
      </c>
      <c r="D118" s="36">
        <v>421.2166666666667</v>
      </c>
      <c r="E118" s="36">
        <v>414.13333333333338</v>
      </c>
      <c r="F118" s="36">
        <v>403.66666666666669</v>
      </c>
      <c r="G118" s="36">
        <v>396.58333333333337</v>
      </c>
      <c r="H118" s="36">
        <v>431.68333333333339</v>
      </c>
      <c r="I118" s="36">
        <v>438.76666666666665</v>
      </c>
      <c r="J118" s="36">
        <v>449.23333333333341</v>
      </c>
      <c r="K118" s="31">
        <v>428.3</v>
      </c>
      <c r="L118" s="31">
        <v>410.75</v>
      </c>
      <c r="M118" s="31">
        <v>71.052869999999999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810.8</v>
      </c>
      <c r="D119" s="36">
        <v>807.56666666666661</v>
      </c>
      <c r="E119" s="36">
        <v>800.13333333333321</v>
      </c>
      <c r="F119" s="36">
        <v>789.46666666666658</v>
      </c>
      <c r="G119" s="36">
        <v>782.03333333333319</v>
      </c>
      <c r="H119" s="36">
        <v>818.23333333333323</v>
      </c>
      <c r="I119" s="36">
        <v>825.66666666666663</v>
      </c>
      <c r="J119" s="36">
        <v>836.33333333333326</v>
      </c>
      <c r="K119" s="31">
        <v>815</v>
      </c>
      <c r="L119" s="31">
        <v>796.9</v>
      </c>
      <c r="M119" s="31">
        <v>20.645119999999999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565.4</v>
      </c>
      <c r="D120" s="36">
        <v>564.03333333333342</v>
      </c>
      <c r="E120" s="36">
        <v>561.06666666666683</v>
      </c>
      <c r="F120" s="36">
        <v>556.73333333333346</v>
      </c>
      <c r="G120" s="36">
        <v>553.76666666666688</v>
      </c>
      <c r="H120" s="36">
        <v>568.36666666666679</v>
      </c>
      <c r="I120" s="36">
        <v>571.33333333333326</v>
      </c>
      <c r="J120" s="36">
        <v>575.66666666666674</v>
      </c>
      <c r="K120" s="31">
        <v>567</v>
      </c>
      <c r="L120" s="31">
        <v>559.70000000000005</v>
      </c>
      <c r="M120" s="31">
        <v>19.46123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1750.5</v>
      </c>
      <c r="D121" s="36">
        <v>1754.9166666666667</v>
      </c>
      <c r="E121" s="36">
        <v>1743.8333333333335</v>
      </c>
      <c r="F121" s="36">
        <v>1737.1666666666667</v>
      </c>
      <c r="G121" s="36">
        <v>1726.0833333333335</v>
      </c>
      <c r="H121" s="36">
        <v>1761.5833333333335</v>
      </c>
      <c r="I121" s="36">
        <v>1772.666666666667</v>
      </c>
      <c r="J121" s="36">
        <v>1779.3333333333335</v>
      </c>
      <c r="K121" s="31">
        <v>1766</v>
      </c>
      <c r="L121" s="31">
        <v>1748.25</v>
      </c>
      <c r="M121" s="31">
        <v>20.023779999999999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151</v>
      </c>
      <c r="D122" s="36">
        <v>151.70000000000002</v>
      </c>
      <c r="E122" s="36">
        <v>148.15000000000003</v>
      </c>
      <c r="F122" s="36">
        <v>145.30000000000001</v>
      </c>
      <c r="G122" s="36">
        <v>141.75000000000003</v>
      </c>
      <c r="H122" s="36">
        <v>154.55000000000004</v>
      </c>
      <c r="I122" s="36">
        <v>158.10000000000005</v>
      </c>
      <c r="J122" s="36">
        <v>160.95000000000005</v>
      </c>
      <c r="K122" s="31">
        <v>155.25</v>
      </c>
      <c r="L122" s="31">
        <v>148.85</v>
      </c>
      <c r="M122" s="31">
        <v>135.24713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2743.05</v>
      </c>
      <c r="D123" s="36">
        <v>2735.0666666666671</v>
      </c>
      <c r="E123" s="36">
        <v>2706.1333333333341</v>
      </c>
      <c r="F123" s="36">
        <v>2669.2166666666672</v>
      </c>
      <c r="G123" s="36">
        <v>2640.2833333333342</v>
      </c>
      <c r="H123" s="36">
        <v>2771.983333333334</v>
      </c>
      <c r="I123" s="36">
        <v>2800.9166666666674</v>
      </c>
      <c r="J123" s="36">
        <v>2837.8333333333339</v>
      </c>
      <c r="K123" s="31">
        <v>2764</v>
      </c>
      <c r="L123" s="31">
        <v>2698.15</v>
      </c>
      <c r="M123" s="31">
        <v>2.7559900000000002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378.75</v>
      </c>
      <c r="D124" s="36">
        <v>380.95</v>
      </c>
      <c r="E124" s="36">
        <v>375.4</v>
      </c>
      <c r="F124" s="36">
        <v>372.05</v>
      </c>
      <c r="G124" s="36">
        <v>366.5</v>
      </c>
      <c r="H124" s="36">
        <v>384.29999999999995</v>
      </c>
      <c r="I124" s="36">
        <v>389.85</v>
      </c>
      <c r="J124" s="36">
        <v>393.19999999999993</v>
      </c>
      <c r="K124" s="31">
        <v>386.5</v>
      </c>
      <c r="L124" s="31">
        <v>377.6</v>
      </c>
      <c r="M124" s="31">
        <v>10.91037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492.7</v>
      </c>
      <c r="D125" s="36">
        <v>495.5</v>
      </c>
      <c r="E125" s="36">
        <v>488</v>
      </c>
      <c r="F125" s="36">
        <v>483.3</v>
      </c>
      <c r="G125" s="36">
        <v>475.8</v>
      </c>
      <c r="H125" s="36">
        <v>500.2</v>
      </c>
      <c r="I125" s="36">
        <v>507.7</v>
      </c>
      <c r="J125" s="36">
        <v>512.4</v>
      </c>
      <c r="K125" s="31">
        <v>503</v>
      </c>
      <c r="L125" s="31">
        <v>490.8</v>
      </c>
      <c r="M125" s="31">
        <v>38.044989999999999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670.9</v>
      </c>
      <c r="D126" s="36">
        <v>675.15</v>
      </c>
      <c r="E126" s="36">
        <v>662.9</v>
      </c>
      <c r="F126" s="36">
        <v>654.9</v>
      </c>
      <c r="G126" s="36">
        <v>642.65</v>
      </c>
      <c r="H126" s="36">
        <v>683.15</v>
      </c>
      <c r="I126" s="36">
        <v>695.4</v>
      </c>
      <c r="J126" s="36">
        <v>703.4</v>
      </c>
      <c r="K126" s="31">
        <v>687.4</v>
      </c>
      <c r="L126" s="31">
        <v>667.15</v>
      </c>
      <c r="M126" s="31">
        <v>16.166329999999999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3190.65</v>
      </c>
      <c r="D127" s="36">
        <v>3169.8833333333337</v>
      </c>
      <c r="E127" s="36">
        <v>3141.8166666666675</v>
      </c>
      <c r="F127" s="36">
        <v>3092.983333333334</v>
      </c>
      <c r="G127" s="36">
        <v>3064.9166666666679</v>
      </c>
      <c r="H127" s="36">
        <v>3218.7166666666672</v>
      </c>
      <c r="I127" s="36">
        <v>3246.7833333333338</v>
      </c>
      <c r="J127" s="36">
        <v>3295.6166666666668</v>
      </c>
      <c r="K127" s="31">
        <v>3197.95</v>
      </c>
      <c r="L127" s="31">
        <v>3121.05</v>
      </c>
      <c r="M127" s="31">
        <v>21.129079999999998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5577.05</v>
      </c>
      <c r="D128" s="36">
        <v>5569.8833333333341</v>
      </c>
      <c r="E128" s="36">
        <v>5529.7666666666682</v>
      </c>
      <c r="F128" s="36">
        <v>5482.4833333333345</v>
      </c>
      <c r="G128" s="36">
        <v>5442.3666666666686</v>
      </c>
      <c r="H128" s="36">
        <v>5617.1666666666679</v>
      </c>
      <c r="I128" s="36">
        <v>5657.2833333333347</v>
      </c>
      <c r="J128" s="36">
        <v>5704.5666666666675</v>
      </c>
      <c r="K128" s="31">
        <v>5610</v>
      </c>
      <c r="L128" s="31">
        <v>5522.6</v>
      </c>
      <c r="M128" s="31">
        <v>1.95286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4801.8999999999996</v>
      </c>
      <c r="D129" s="36">
        <v>4789.3500000000004</v>
      </c>
      <c r="E129" s="36">
        <v>4749.6500000000005</v>
      </c>
      <c r="F129" s="36">
        <v>4697.4000000000005</v>
      </c>
      <c r="G129" s="36">
        <v>4657.7000000000007</v>
      </c>
      <c r="H129" s="36">
        <v>4841.6000000000004</v>
      </c>
      <c r="I129" s="36">
        <v>4881.3000000000011</v>
      </c>
      <c r="J129" s="36">
        <v>4933.55</v>
      </c>
      <c r="K129" s="31">
        <v>4829.05</v>
      </c>
      <c r="L129" s="31">
        <v>4737.1000000000004</v>
      </c>
      <c r="M129" s="31">
        <v>1.5479000000000001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1296.6500000000001</v>
      </c>
      <c r="D130" s="36">
        <v>1292.7666666666667</v>
      </c>
      <c r="E130" s="36">
        <v>1280.3333333333333</v>
      </c>
      <c r="F130" s="36">
        <v>1264.0166666666667</v>
      </c>
      <c r="G130" s="36">
        <v>1251.5833333333333</v>
      </c>
      <c r="H130" s="36">
        <v>1309.0833333333333</v>
      </c>
      <c r="I130" s="36">
        <v>1321.5166666666667</v>
      </c>
      <c r="J130" s="36">
        <v>1337.8333333333333</v>
      </c>
      <c r="K130" s="31">
        <v>1305.2</v>
      </c>
      <c r="L130" s="31">
        <v>1276.45</v>
      </c>
      <c r="M130" s="31">
        <v>13.77103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1625.5</v>
      </c>
      <c r="D131" s="36">
        <v>1637.5666666666666</v>
      </c>
      <c r="E131" s="36">
        <v>1609.1333333333332</v>
      </c>
      <c r="F131" s="36">
        <v>1592.7666666666667</v>
      </c>
      <c r="G131" s="36">
        <v>1564.3333333333333</v>
      </c>
      <c r="H131" s="36">
        <v>1653.9333333333332</v>
      </c>
      <c r="I131" s="36">
        <v>1682.3666666666666</v>
      </c>
      <c r="J131" s="36">
        <v>1698.7333333333331</v>
      </c>
      <c r="K131" s="31">
        <v>1666</v>
      </c>
      <c r="L131" s="31">
        <v>1621.2</v>
      </c>
      <c r="M131" s="31">
        <v>24.897549999999999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273.64999999999998</v>
      </c>
      <c r="D132" s="36">
        <v>273.93333333333334</v>
      </c>
      <c r="E132" s="36">
        <v>270.51666666666665</v>
      </c>
      <c r="F132" s="36">
        <v>267.38333333333333</v>
      </c>
      <c r="G132" s="36">
        <v>263.96666666666664</v>
      </c>
      <c r="H132" s="36">
        <v>277.06666666666666</v>
      </c>
      <c r="I132" s="36">
        <v>280.48333333333329</v>
      </c>
      <c r="J132" s="36">
        <v>283.61666666666667</v>
      </c>
      <c r="K132" s="31">
        <v>277.35000000000002</v>
      </c>
      <c r="L132" s="31">
        <v>270.8</v>
      </c>
      <c r="M132" s="31">
        <v>32.733020000000003</v>
      </c>
      <c r="N132" s="1"/>
      <c r="O132" s="1"/>
    </row>
    <row r="133" spans="1:15" ht="12.75" customHeight="1">
      <c r="A133" s="51">
        <v>124</v>
      </c>
      <c r="B133" s="53" t="s">
        <v>861</v>
      </c>
      <c r="C133" s="31">
        <v>1914</v>
      </c>
      <c r="D133" s="36">
        <v>1917.0166666666667</v>
      </c>
      <c r="E133" s="36">
        <v>1895.0333333333333</v>
      </c>
      <c r="F133" s="36">
        <v>1876.0666666666666</v>
      </c>
      <c r="G133" s="36">
        <v>1854.0833333333333</v>
      </c>
      <c r="H133" s="36">
        <v>1935.9833333333333</v>
      </c>
      <c r="I133" s="36">
        <v>1957.9666666666665</v>
      </c>
      <c r="J133" s="36">
        <v>1976.9333333333334</v>
      </c>
      <c r="K133" s="31">
        <v>1939</v>
      </c>
      <c r="L133" s="31">
        <v>1898.05</v>
      </c>
      <c r="M133" s="31">
        <v>1.83029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536.9</v>
      </c>
      <c r="D134" s="36">
        <v>537.36666666666667</v>
      </c>
      <c r="E134" s="36">
        <v>533.13333333333333</v>
      </c>
      <c r="F134" s="36">
        <v>529.36666666666667</v>
      </c>
      <c r="G134" s="36">
        <v>525.13333333333333</v>
      </c>
      <c r="H134" s="36">
        <v>541.13333333333333</v>
      </c>
      <c r="I134" s="36">
        <v>545.36666666666667</v>
      </c>
      <c r="J134" s="36">
        <v>549.13333333333333</v>
      </c>
      <c r="K134" s="31">
        <v>541.6</v>
      </c>
      <c r="L134" s="31">
        <v>533.6</v>
      </c>
      <c r="M134" s="31">
        <v>11.426909999999999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10585.7</v>
      </c>
      <c r="D135" s="36">
        <v>10625.916666666666</v>
      </c>
      <c r="E135" s="36">
        <v>10492.833333333332</v>
      </c>
      <c r="F135" s="36">
        <v>10399.966666666665</v>
      </c>
      <c r="G135" s="36">
        <v>10266.883333333331</v>
      </c>
      <c r="H135" s="36">
        <v>10718.783333333333</v>
      </c>
      <c r="I135" s="36">
        <v>10851.866666666665</v>
      </c>
      <c r="J135" s="36">
        <v>10944.733333333334</v>
      </c>
      <c r="K135" s="31">
        <v>10759</v>
      </c>
      <c r="L135" s="31">
        <v>10533.05</v>
      </c>
      <c r="M135" s="31">
        <v>5.9151899999999999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652.35</v>
      </c>
      <c r="D136" s="36">
        <v>643.15</v>
      </c>
      <c r="E136" s="36">
        <v>631.5</v>
      </c>
      <c r="F136" s="36">
        <v>610.65</v>
      </c>
      <c r="G136" s="36">
        <v>599</v>
      </c>
      <c r="H136" s="36">
        <v>664</v>
      </c>
      <c r="I136" s="36">
        <v>675.64999999999986</v>
      </c>
      <c r="J136" s="36">
        <v>696.5</v>
      </c>
      <c r="K136" s="31">
        <v>654.79999999999995</v>
      </c>
      <c r="L136" s="31">
        <v>622.29999999999995</v>
      </c>
      <c r="M136" s="31">
        <v>22.42286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1053.8</v>
      </c>
      <c r="D137" s="36">
        <v>1052.8333333333333</v>
      </c>
      <c r="E137" s="36">
        <v>1048.6666666666665</v>
      </c>
      <c r="F137" s="36">
        <v>1043.5333333333333</v>
      </c>
      <c r="G137" s="36">
        <v>1039.3666666666666</v>
      </c>
      <c r="H137" s="36">
        <v>1057.9666666666665</v>
      </c>
      <c r="I137" s="36">
        <v>1062.133333333333</v>
      </c>
      <c r="J137" s="36">
        <v>1067.2666666666664</v>
      </c>
      <c r="K137" s="31">
        <v>1057</v>
      </c>
      <c r="L137" s="31">
        <v>1047.7</v>
      </c>
      <c r="M137" s="31">
        <v>2.6934100000000001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1020.3</v>
      </c>
      <c r="D138" s="36">
        <v>1018.7333333333332</v>
      </c>
      <c r="E138" s="36">
        <v>1012.8666666666666</v>
      </c>
      <c r="F138" s="36">
        <v>1005.4333333333333</v>
      </c>
      <c r="G138" s="36">
        <v>999.56666666666661</v>
      </c>
      <c r="H138" s="36">
        <v>1026.1666666666665</v>
      </c>
      <c r="I138" s="36">
        <v>1032.0333333333331</v>
      </c>
      <c r="J138" s="36">
        <v>1039.4666666666665</v>
      </c>
      <c r="K138" s="31">
        <v>1024.5999999999999</v>
      </c>
      <c r="L138" s="31">
        <v>1011.3</v>
      </c>
      <c r="M138" s="31">
        <v>11.05208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93.1</v>
      </c>
      <c r="D139" s="36">
        <v>92.75</v>
      </c>
      <c r="E139" s="36">
        <v>91.65</v>
      </c>
      <c r="F139" s="36">
        <v>90.2</v>
      </c>
      <c r="G139" s="36">
        <v>89.100000000000009</v>
      </c>
      <c r="H139" s="36">
        <v>94.2</v>
      </c>
      <c r="I139" s="36">
        <v>95.3</v>
      </c>
      <c r="J139" s="36">
        <v>96.75</v>
      </c>
      <c r="K139" s="31">
        <v>93.85</v>
      </c>
      <c r="L139" s="31">
        <v>91.3</v>
      </c>
      <c r="M139" s="31">
        <v>145.52035000000001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2375.1999999999998</v>
      </c>
      <c r="D140" s="36">
        <v>2366.7333333333331</v>
      </c>
      <c r="E140" s="36">
        <v>2348.4666666666662</v>
      </c>
      <c r="F140" s="36">
        <v>2321.7333333333331</v>
      </c>
      <c r="G140" s="36">
        <v>2303.4666666666662</v>
      </c>
      <c r="H140" s="36">
        <v>2393.4666666666662</v>
      </c>
      <c r="I140" s="36">
        <v>2411.7333333333336</v>
      </c>
      <c r="J140" s="36">
        <v>2438.4666666666662</v>
      </c>
      <c r="K140" s="31">
        <v>2385</v>
      </c>
      <c r="L140" s="31">
        <v>2340</v>
      </c>
      <c r="M140" s="31">
        <v>2.4995099999999999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111409.3</v>
      </c>
      <c r="D141" s="36">
        <v>111539.93333333333</v>
      </c>
      <c r="E141" s="36">
        <v>110979.86666666667</v>
      </c>
      <c r="F141" s="36">
        <v>110550.43333333333</v>
      </c>
      <c r="G141" s="36">
        <v>109990.36666666667</v>
      </c>
      <c r="H141" s="36">
        <v>111969.36666666667</v>
      </c>
      <c r="I141" s="36">
        <v>112529.43333333335</v>
      </c>
      <c r="J141" s="36">
        <v>112958.86666666667</v>
      </c>
      <c r="K141" s="31">
        <v>112100</v>
      </c>
      <c r="L141" s="31">
        <v>111110.5</v>
      </c>
      <c r="M141" s="31">
        <v>3.6769999999999997E-2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61.35</v>
      </c>
      <c r="D142" s="36">
        <v>61.550000000000004</v>
      </c>
      <c r="E142" s="36">
        <v>60.750000000000007</v>
      </c>
      <c r="F142" s="36">
        <v>60.150000000000006</v>
      </c>
      <c r="G142" s="36">
        <v>59.350000000000009</v>
      </c>
      <c r="H142" s="36">
        <v>62.150000000000006</v>
      </c>
      <c r="I142" s="36">
        <v>62.95</v>
      </c>
      <c r="J142" s="36">
        <v>63.550000000000004</v>
      </c>
      <c r="K142" s="31">
        <v>62.35</v>
      </c>
      <c r="L142" s="31">
        <v>60.95</v>
      </c>
      <c r="M142" s="31">
        <v>70.742289999999997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1450.75</v>
      </c>
      <c r="D143" s="36">
        <v>1461.5833333333333</v>
      </c>
      <c r="E143" s="36">
        <v>1435.1666666666665</v>
      </c>
      <c r="F143" s="36">
        <v>1419.5833333333333</v>
      </c>
      <c r="G143" s="36">
        <v>1393.1666666666665</v>
      </c>
      <c r="H143" s="36">
        <v>1477.1666666666665</v>
      </c>
      <c r="I143" s="36">
        <v>1503.583333333333</v>
      </c>
      <c r="J143" s="36">
        <v>1519.1666666666665</v>
      </c>
      <c r="K143" s="31">
        <v>1488</v>
      </c>
      <c r="L143" s="31">
        <v>1446</v>
      </c>
      <c r="M143" s="31">
        <v>11.866110000000001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4572.8999999999996</v>
      </c>
      <c r="D144" s="36">
        <v>4581.4666666666662</v>
      </c>
      <c r="E144" s="36">
        <v>4511.9333333333325</v>
      </c>
      <c r="F144" s="36">
        <v>4450.9666666666662</v>
      </c>
      <c r="G144" s="36">
        <v>4381.4333333333325</v>
      </c>
      <c r="H144" s="36">
        <v>4642.4333333333325</v>
      </c>
      <c r="I144" s="36">
        <v>4711.9666666666672</v>
      </c>
      <c r="J144" s="36">
        <v>4772.9333333333325</v>
      </c>
      <c r="K144" s="31">
        <v>4651</v>
      </c>
      <c r="L144" s="31">
        <v>4520.5</v>
      </c>
      <c r="M144" s="31">
        <v>2.3880599999999998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3729.9</v>
      </c>
      <c r="D145" s="36">
        <v>3736.1</v>
      </c>
      <c r="E145" s="36">
        <v>3704.35</v>
      </c>
      <c r="F145" s="36">
        <v>3678.8</v>
      </c>
      <c r="G145" s="36">
        <v>3647.05</v>
      </c>
      <c r="H145" s="36">
        <v>3761.6499999999996</v>
      </c>
      <c r="I145" s="36">
        <v>3793.3999999999996</v>
      </c>
      <c r="J145" s="36">
        <v>3818.9499999999994</v>
      </c>
      <c r="K145" s="31">
        <v>3767.85</v>
      </c>
      <c r="L145" s="31">
        <v>3710.55</v>
      </c>
      <c r="M145" s="31">
        <v>1.1664000000000001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24338.6</v>
      </c>
      <c r="D146" s="36">
        <v>24286.666666666668</v>
      </c>
      <c r="E146" s="36">
        <v>24208.333333333336</v>
      </c>
      <c r="F146" s="36">
        <v>24078.066666666669</v>
      </c>
      <c r="G146" s="36">
        <v>23999.733333333337</v>
      </c>
      <c r="H146" s="36">
        <v>24416.933333333334</v>
      </c>
      <c r="I146" s="36">
        <v>24495.26666666667</v>
      </c>
      <c r="J146" s="36">
        <v>24625.533333333333</v>
      </c>
      <c r="K146" s="31">
        <v>24365</v>
      </c>
      <c r="L146" s="31">
        <v>24156.400000000001</v>
      </c>
      <c r="M146" s="31">
        <v>0.63649999999999995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56.4</v>
      </c>
      <c r="D147" s="36">
        <v>56.199999999999996</v>
      </c>
      <c r="E147" s="36">
        <v>54.749999999999993</v>
      </c>
      <c r="F147" s="36">
        <v>53.099999999999994</v>
      </c>
      <c r="G147" s="36">
        <v>51.649999999999991</v>
      </c>
      <c r="H147" s="36">
        <v>57.849999999999994</v>
      </c>
      <c r="I147" s="36">
        <v>59.3</v>
      </c>
      <c r="J147" s="36">
        <v>60.949999999999996</v>
      </c>
      <c r="K147" s="31">
        <v>57.65</v>
      </c>
      <c r="L147" s="31">
        <v>54.55</v>
      </c>
      <c r="M147" s="31">
        <v>662.33354999999995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182.05</v>
      </c>
      <c r="D148" s="36">
        <v>182.61666666666667</v>
      </c>
      <c r="E148" s="36">
        <v>180.53333333333336</v>
      </c>
      <c r="F148" s="36">
        <v>179.01666666666668</v>
      </c>
      <c r="G148" s="36">
        <v>176.93333333333337</v>
      </c>
      <c r="H148" s="36">
        <v>184.13333333333335</v>
      </c>
      <c r="I148" s="36">
        <v>186.21666666666667</v>
      </c>
      <c r="J148" s="36">
        <v>187.73333333333335</v>
      </c>
      <c r="K148" s="31">
        <v>184.7</v>
      </c>
      <c r="L148" s="31">
        <v>181.1</v>
      </c>
      <c r="M148" s="31">
        <v>108.49741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268.95</v>
      </c>
      <c r="D149" s="36">
        <v>268.71666666666664</v>
      </c>
      <c r="E149" s="36">
        <v>261.98333333333329</v>
      </c>
      <c r="F149" s="36">
        <v>255.01666666666665</v>
      </c>
      <c r="G149" s="36">
        <v>248.2833333333333</v>
      </c>
      <c r="H149" s="36">
        <v>275.68333333333328</v>
      </c>
      <c r="I149" s="36">
        <v>282.41666666666663</v>
      </c>
      <c r="J149" s="36">
        <v>289.38333333333327</v>
      </c>
      <c r="K149" s="31">
        <v>275.45</v>
      </c>
      <c r="L149" s="31">
        <v>261.75</v>
      </c>
      <c r="M149" s="31">
        <v>291.21319999999997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176.65</v>
      </c>
      <c r="D150" s="36">
        <v>175.88333333333333</v>
      </c>
      <c r="E150" s="36">
        <v>173.76666666666665</v>
      </c>
      <c r="F150" s="36">
        <v>170.88333333333333</v>
      </c>
      <c r="G150" s="36">
        <v>168.76666666666665</v>
      </c>
      <c r="H150" s="36">
        <v>178.76666666666665</v>
      </c>
      <c r="I150" s="36">
        <v>180.88333333333333</v>
      </c>
      <c r="J150" s="36">
        <v>183.76666666666665</v>
      </c>
      <c r="K150" s="31">
        <v>178</v>
      </c>
      <c r="L150" s="31">
        <v>173</v>
      </c>
      <c r="M150" s="31">
        <v>62.422559999999997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1415.05</v>
      </c>
      <c r="D151" s="36">
        <v>1414.4333333333334</v>
      </c>
      <c r="E151" s="36">
        <v>1404.0666666666668</v>
      </c>
      <c r="F151" s="36">
        <v>1393.0833333333335</v>
      </c>
      <c r="G151" s="36">
        <v>1382.7166666666669</v>
      </c>
      <c r="H151" s="36">
        <v>1425.4166666666667</v>
      </c>
      <c r="I151" s="36">
        <v>1435.7833333333335</v>
      </c>
      <c r="J151" s="36">
        <v>1446.7666666666667</v>
      </c>
      <c r="K151" s="31">
        <v>1424.8</v>
      </c>
      <c r="L151" s="31">
        <v>1403.45</v>
      </c>
      <c r="M151" s="31">
        <v>8.0791400000000007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4043.3</v>
      </c>
      <c r="D152" s="36">
        <v>4042.4333333333329</v>
      </c>
      <c r="E152" s="36">
        <v>4004.8666666666659</v>
      </c>
      <c r="F152" s="36">
        <v>3966.4333333333329</v>
      </c>
      <c r="G152" s="36">
        <v>3928.8666666666659</v>
      </c>
      <c r="H152" s="36">
        <v>4080.8666666666659</v>
      </c>
      <c r="I152" s="36">
        <v>4118.4333333333325</v>
      </c>
      <c r="J152" s="36">
        <v>4156.8666666666659</v>
      </c>
      <c r="K152" s="31">
        <v>4080</v>
      </c>
      <c r="L152" s="31">
        <v>4004</v>
      </c>
      <c r="M152" s="31">
        <v>0.47294000000000003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309.89999999999998</v>
      </c>
      <c r="D153" s="36">
        <v>309.96666666666664</v>
      </c>
      <c r="E153" s="36">
        <v>305.43333333333328</v>
      </c>
      <c r="F153" s="36">
        <v>300.96666666666664</v>
      </c>
      <c r="G153" s="36">
        <v>296.43333333333328</v>
      </c>
      <c r="H153" s="36">
        <v>314.43333333333328</v>
      </c>
      <c r="I153" s="36">
        <v>318.9666666666667</v>
      </c>
      <c r="J153" s="36">
        <v>323.43333333333328</v>
      </c>
      <c r="K153" s="31">
        <v>314.5</v>
      </c>
      <c r="L153" s="31">
        <v>305.5</v>
      </c>
      <c r="M153" s="31">
        <v>21.9224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194.55</v>
      </c>
      <c r="D154" s="36">
        <v>195.68333333333331</v>
      </c>
      <c r="E154" s="36">
        <v>193.11666666666662</v>
      </c>
      <c r="F154" s="36">
        <v>191.68333333333331</v>
      </c>
      <c r="G154" s="36">
        <v>189.11666666666662</v>
      </c>
      <c r="H154" s="36">
        <v>197.11666666666662</v>
      </c>
      <c r="I154" s="36">
        <v>199.68333333333328</v>
      </c>
      <c r="J154" s="36">
        <v>201.11666666666662</v>
      </c>
      <c r="K154" s="31">
        <v>198.25</v>
      </c>
      <c r="L154" s="31">
        <v>194.25</v>
      </c>
      <c r="M154" s="31">
        <v>99.357399999999998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37790.65</v>
      </c>
      <c r="D155" s="36">
        <v>37631.4</v>
      </c>
      <c r="E155" s="36">
        <v>37309.25</v>
      </c>
      <c r="F155" s="36">
        <v>36827.85</v>
      </c>
      <c r="G155" s="36">
        <v>36505.699999999997</v>
      </c>
      <c r="H155" s="36">
        <v>38112.800000000003</v>
      </c>
      <c r="I155" s="36">
        <v>38434.950000000012</v>
      </c>
      <c r="J155" s="36">
        <v>38916.350000000006</v>
      </c>
      <c r="K155" s="31">
        <v>37953.550000000003</v>
      </c>
      <c r="L155" s="31">
        <v>37150</v>
      </c>
      <c r="M155" s="31">
        <v>0.23222999999999999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1378</v>
      </c>
      <c r="D156" s="36">
        <v>1386.6333333333332</v>
      </c>
      <c r="E156" s="36">
        <v>1363.3666666666663</v>
      </c>
      <c r="F156" s="36">
        <v>1348.7333333333331</v>
      </c>
      <c r="G156" s="36">
        <v>1325.4666666666662</v>
      </c>
      <c r="H156" s="36">
        <v>1401.2666666666664</v>
      </c>
      <c r="I156" s="36">
        <v>1424.5333333333333</v>
      </c>
      <c r="J156" s="36">
        <v>1439.1666666666665</v>
      </c>
      <c r="K156" s="31">
        <v>1409.9</v>
      </c>
      <c r="L156" s="31">
        <v>1372</v>
      </c>
      <c r="M156" s="31">
        <v>2.1248999999999998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870.65</v>
      </c>
      <c r="D157" s="36">
        <v>874</v>
      </c>
      <c r="E157" s="36">
        <v>863.85</v>
      </c>
      <c r="F157" s="36">
        <v>857.05000000000007</v>
      </c>
      <c r="G157" s="36">
        <v>846.90000000000009</v>
      </c>
      <c r="H157" s="36">
        <v>880.8</v>
      </c>
      <c r="I157" s="36">
        <v>890.95</v>
      </c>
      <c r="J157" s="36">
        <v>897.74999999999989</v>
      </c>
      <c r="K157" s="31">
        <v>884.15</v>
      </c>
      <c r="L157" s="31">
        <v>867.2</v>
      </c>
      <c r="M157" s="31">
        <v>11.99062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929.15</v>
      </c>
      <c r="D158" s="36">
        <v>932.7166666666667</v>
      </c>
      <c r="E158" s="36">
        <v>923.53333333333342</v>
      </c>
      <c r="F158" s="36">
        <v>917.91666666666674</v>
      </c>
      <c r="G158" s="36">
        <v>908.73333333333346</v>
      </c>
      <c r="H158" s="36">
        <v>938.33333333333337</v>
      </c>
      <c r="I158" s="36">
        <v>947.51666666666677</v>
      </c>
      <c r="J158" s="36">
        <v>953.13333333333333</v>
      </c>
      <c r="K158" s="31">
        <v>941.9</v>
      </c>
      <c r="L158" s="31">
        <v>927.1</v>
      </c>
      <c r="M158" s="31">
        <v>8.7328799999999998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6433.3</v>
      </c>
      <c r="D159" s="36">
        <v>6435.55</v>
      </c>
      <c r="E159" s="36">
        <v>6387.75</v>
      </c>
      <c r="F159" s="36">
        <v>6342.2</v>
      </c>
      <c r="G159" s="36">
        <v>6294.4</v>
      </c>
      <c r="H159" s="36">
        <v>6481.1</v>
      </c>
      <c r="I159" s="36">
        <v>6528.9000000000015</v>
      </c>
      <c r="J159" s="36">
        <v>6574.4500000000007</v>
      </c>
      <c r="K159" s="31">
        <v>6483.35</v>
      </c>
      <c r="L159" s="31">
        <v>6390</v>
      </c>
      <c r="M159" s="31">
        <v>2.0784699999999998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201.95</v>
      </c>
      <c r="D160" s="36">
        <v>202.56666666666669</v>
      </c>
      <c r="E160" s="36">
        <v>200.13333333333338</v>
      </c>
      <c r="F160" s="36">
        <v>198.31666666666669</v>
      </c>
      <c r="G160" s="36">
        <v>195.88333333333338</v>
      </c>
      <c r="H160" s="36">
        <v>204.38333333333338</v>
      </c>
      <c r="I160" s="36">
        <v>206.81666666666672</v>
      </c>
      <c r="J160" s="36">
        <v>208.63333333333338</v>
      </c>
      <c r="K160" s="31">
        <v>205</v>
      </c>
      <c r="L160" s="31">
        <v>200.75</v>
      </c>
      <c r="M160" s="31">
        <v>72.346620000000001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365.15</v>
      </c>
      <c r="D161" s="36">
        <v>356.83333333333331</v>
      </c>
      <c r="E161" s="36">
        <v>345.31666666666661</v>
      </c>
      <c r="F161" s="36">
        <v>325.48333333333329</v>
      </c>
      <c r="G161" s="36">
        <v>313.96666666666658</v>
      </c>
      <c r="H161" s="36">
        <v>376.66666666666663</v>
      </c>
      <c r="I161" s="36">
        <v>388.18333333333339</v>
      </c>
      <c r="J161" s="36">
        <v>408.01666666666665</v>
      </c>
      <c r="K161" s="31">
        <v>368.35</v>
      </c>
      <c r="L161" s="31">
        <v>337</v>
      </c>
      <c r="M161" s="31">
        <v>512.98211000000003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17393.150000000001</v>
      </c>
      <c r="D162" s="36">
        <v>17322.633333333335</v>
      </c>
      <c r="E162" s="36">
        <v>17175.316666666669</v>
      </c>
      <c r="F162" s="36">
        <v>16957.483333333334</v>
      </c>
      <c r="G162" s="36">
        <v>16810.166666666668</v>
      </c>
      <c r="H162" s="36">
        <v>17540.466666666671</v>
      </c>
      <c r="I162" s="36">
        <v>17687.783333333336</v>
      </c>
      <c r="J162" s="36">
        <v>17905.616666666672</v>
      </c>
      <c r="K162" s="31">
        <v>17469.95</v>
      </c>
      <c r="L162" s="31">
        <v>17104.8</v>
      </c>
      <c r="M162" s="31">
        <v>7.8359999999999999E-2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2562.15</v>
      </c>
      <c r="D163" s="36">
        <v>2560.7833333333333</v>
      </c>
      <c r="E163" s="36">
        <v>2545.4166666666665</v>
      </c>
      <c r="F163" s="36">
        <v>2528.6833333333334</v>
      </c>
      <c r="G163" s="36">
        <v>2513.3166666666666</v>
      </c>
      <c r="H163" s="36">
        <v>2577.5166666666664</v>
      </c>
      <c r="I163" s="36">
        <v>2592.8833333333332</v>
      </c>
      <c r="J163" s="36">
        <v>2609.6166666666663</v>
      </c>
      <c r="K163" s="31">
        <v>2576.15</v>
      </c>
      <c r="L163" s="31">
        <v>2544.0500000000002</v>
      </c>
      <c r="M163" s="31">
        <v>3.0049999999999999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3816.85</v>
      </c>
      <c r="D164" s="36">
        <v>3799.6833333333329</v>
      </c>
      <c r="E164" s="36">
        <v>3777.3666666666659</v>
      </c>
      <c r="F164" s="36">
        <v>3737.8833333333328</v>
      </c>
      <c r="G164" s="36">
        <v>3715.5666666666657</v>
      </c>
      <c r="H164" s="36">
        <v>3839.1666666666661</v>
      </c>
      <c r="I164" s="36">
        <v>3861.4833333333327</v>
      </c>
      <c r="J164" s="36">
        <v>3900.9666666666662</v>
      </c>
      <c r="K164" s="31">
        <v>3822</v>
      </c>
      <c r="L164" s="31">
        <v>3760.2</v>
      </c>
      <c r="M164" s="31">
        <v>2.48448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80.7</v>
      </c>
      <c r="D165" s="36">
        <v>80.083333333333329</v>
      </c>
      <c r="E165" s="36">
        <v>78.666666666666657</v>
      </c>
      <c r="F165" s="36">
        <v>76.633333333333326</v>
      </c>
      <c r="G165" s="36">
        <v>75.216666666666654</v>
      </c>
      <c r="H165" s="36">
        <v>82.11666666666666</v>
      </c>
      <c r="I165" s="36">
        <v>83.533333333333317</v>
      </c>
      <c r="J165" s="36">
        <v>85.566666666666663</v>
      </c>
      <c r="K165" s="31">
        <v>81.5</v>
      </c>
      <c r="L165" s="31">
        <v>78.05</v>
      </c>
      <c r="M165" s="31">
        <v>849.58693000000005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861.3</v>
      </c>
      <c r="D166" s="36">
        <v>852.7166666666667</v>
      </c>
      <c r="E166" s="36">
        <v>831.93333333333339</v>
      </c>
      <c r="F166" s="36">
        <v>802.56666666666672</v>
      </c>
      <c r="G166" s="36">
        <v>781.78333333333342</v>
      </c>
      <c r="H166" s="36">
        <v>882.08333333333337</v>
      </c>
      <c r="I166" s="36">
        <v>902.86666666666667</v>
      </c>
      <c r="J166" s="36">
        <v>932.23333333333335</v>
      </c>
      <c r="K166" s="31">
        <v>873.5</v>
      </c>
      <c r="L166" s="31">
        <v>823.35</v>
      </c>
      <c r="M166" s="31">
        <v>15.097340000000001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5234.55</v>
      </c>
      <c r="D167" s="36">
        <v>5268.2166666666662</v>
      </c>
      <c r="E167" s="36">
        <v>5192.4333333333325</v>
      </c>
      <c r="F167" s="36">
        <v>5150.3166666666666</v>
      </c>
      <c r="G167" s="36">
        <v>5074.5333333333328</v>
      </c>
      <c r="H167" s="36">
        <v>5310.3333333333321</v>
      </c>
      <c r="I167" s="36">
        <v>5386.1166666666668</v>
      </c>
      <c r="J167" s="36">
        <v>5428.2333333333318</v>
      </c>
      <c r="K167" s="31">
        <v>5344</v>
      </c>
      <c r="L167" s="31">
        <v>5226.1000000000004</v>
      </c>
      <c r="M167" s="31">
        <v>4.33155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409.85</v>
      </c>
      <c r="D168" s="36">
        <v>408.41666666666669</v>
      </c>
      <c r="E168" s="36">
        <v>403.13333333333338</v>
      </c>
      <c r="F168" s="36">
        <v>396.41666666666669</v>
      </c>
      <c r="G168" s="36">
        <v>391.13333333333338</v>
      </c>
      <c r="H168" s="36">
        <v>415.13333333333338</v>
      </c>
      <c r="I168" s="36">
        <v>420.41666666666669</v>
      </c>
      <c r="J168" s="36">
        <v>427.13333333333338</v>
      </c>
      <c r="K168" s="31">
        <v>413.7</v>
      </c>
      <c r="L168" s="31">
        <v>401.7</v>
      </c>
      <c r="M168" s="31">
        <v>56.631529999999998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210.2</v>
      </c>
      <c r="D169" s="36">
        <v>210.69999999999996</v>
      </c>
      <c r="E169" s="36">
        <v>208.94999999999993</v>
      </c>
      <c r="F169" s="36">
        <v>207.69999999999996</v>
      </c>
      <c r="G169" s="36">
        <v>205.94999999999993</v>
      </c>
      <c r="H169" s="36">
        <v>211.94999999999993</v>
      </c>
      <c r="I169" s="36">
        <v>213.7</v>
      </c>
      <c r="J169" s="36">
        <v>214.94999999999993</v>
      </c>
      <c r="K169" s="31">
        <v>212.45</v>
      </c>
      <c r="L169" s="31">
        <v>209.45</v>
      </c>
      <c r="M169" s="31">
        <v>207.19909000000001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1037.8</v>
      </c>
      <c r="D170" s="36">
        <v>1034.4333333333334</v>
      </c>
      <c r="E170" s="36">
        <v>1020.1666666666667</v>
      </c>
      <c r="F170" s="36">
        <v>1002.5333333333333</v>
      </c>
      <c r="G170" s="36">
        <v>988.26666666666665</v>
      </c>
      <c r="H170" s="36">
        <v>1052.0666666666668</v>
      </c>
      <c r="I170" s="36">
        <v>1066.3333333333333</v>
      </c>
      <c r="J170" s="36">
        <v>1083.9666666666669</v>
      </c>
      <c r="K170" s="31">
        <v>1048.7</v>
      </c>
      <c r="L170" s="31">
        <v>1016.8</v>
      </c>
      <c r="M170" s="31">
        <v>16.254069999999999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1005.7</v>
      </c>
      <c r="D171" s="36">
        <v>1002.3166666666666</v>
      </c>
      <c r="E171" s="36">
        <v>994.68333333333317</v>
      </c>
      <c r="F171" s="36">
        <v>983.66666666666652</v>
      </c>
      <c r="G171" s="36">
        <v>976.03333333333308</v>
      </c>
      <c r="H171" s="36">
        <v>1013.3333333333333</v>
      </c>
      <c r="I171" s="36">
        <v>1020.9666666666667</v>
      </c>
      <c r="J171" s="36">
        <v>1031.9833333333333</v>
      </c>
      <c r="K171" s="31">
        <v>1009.95</v>
      </c>
      <c r="L171" s="31">
        <v>991.3</v>
      </c>
      <c r="M171" s="31">
        <v>3.03877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374</v>
      </c>
      <c r="D172" s="36">
        <v>369.26666666666671</v>
      </c>
      <c r="E172" s="36">
        <v>355.83333333333343</v>
      </c>
      <c r="F172" s="36">
        <v>337.66666666666674</v>
      </c>
      <c r="G172" s="36">
        <v>324.23333333333346</v>
      </c>
      <c r="H172" s="36">
        <v>387.43333333333339</v>
      </c>
      <c r="I172" s="36">
        <v>400.86666666666667</v>
      </c>
      <c r="J172" s="36">
        <v>419.03333333333336</v>
      </c>
      <c r="K172" s="31">
        <v>382.7</v>
      </c>
      <c r="L172" s="31">
        <v>351.1</v>
      </c>
      <c r="M172" s="31">
        <v>398.39613000000003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2394.3000000000002</v>
      </c>
      <c r="D173" s="36">
        <v>2389.4333333333338</v>
      </c>
      <c r="E173" s="36">
        <v>2382.4666666666676</v>
      </c>
      <c r="F173" s="36">
        <v>2370.6333333333337</v>
      </c>
      <c r="G173" s="36">
        <v>2363.6666666666674</v>
      </c>
      <c r="H173" s="36">
        <v>2401.2666666666678</v>
      </c>
      <c r="I173" s="36">
        <v>2408.233333333334</v>
      </c>
      <c r="J173" s="36">
        <v>2420.066666666668</v>
      </c>
      <c r="K173" s="31">
        <v>2396.4</v>
      </c>
      <c r="L173" s="31">
        <v>2377.6</v>
      </c>
      <c r="M173" s="31">
        <v>71.714209999999994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93.15</v>
      </c>
      <c r="D174" s="36">
        <v>93.183333333333337</v>
      </c>
      <c r="E174" s="36">
        <v>92.166666666666671</v>
      </c>
      <c r="F174" s="36">
        <v>91.183333333333337</v>
      </c>
      <c r="G174" s="36">
        <v>90.166666666666671</v>
      </c>
      <c r="H174" s="36">
        <v>94.166666666666671</v>
      </c>
      <c r="I174" s="36">
        <v>95.183333333333323</v>
      </c>
      <c r="J174" s="36">
        <v>96.166666666666671</v>
      </c>
      <c r="K174" s="31">
        <v>94.2</v>
      </c>
      <c r="L174" s="31">
        <v>92.2</v>
      </c>
      <c r="M174" s="31">
        <v>282.08739000000003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739.95</v>
      </c>
      <c r="D175" s="36">
        <v>742.15</v>
      </c>
      <c r="E175" s="36">
        <v>736.8</v>
      </c>
      <c r="F175" s="36">
        <v>733.65</v>
      </c>
      <c r="G175" s="36">
        <v>728.3</v>
      </c>
      <c r="H175" s="36">
        <v>745.3</v>
      </c>
      <c r="I175" s="36">
        <v>750.65000000000009</v>
      </c>
      <c r="J175" s="36">
        <v>753.8</v>
      </c>
      <c r="K175" s="31">
        <v>747.5</v>
      </c>
      <c r="L175" s="31">
        <v>739</v>
      </c>
      <c r="M175" s="31">
        <v>11.858610000000001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1423.65</v>
      </c>
      <c r="D176" s="36">
        <v>1429.5833333333333</v>
      </c>
      <c r="E176" s="36">
        <v>1414.1666666666665</v>
      </c>
      <c r="F176" s="36">
        <v>1404.6833333333332</v>
      </c>
      <c r="G176" s="36">
        <v>1389.2666666666664</v>
      </c>
      <c r="H176" s="36">
        <v>1439.0666666666666</v>
      </c>
      <c r="I176" s="36">
        <v>1454.4833333333331</v>
      </c>
      <c r="J176" s="36">
        <v>1463.9666666666667</v>
      </c>
      <c r="K176" s="31">
        <v>1445</v>
      </c>
      <c r="L176" s="31">
        <v>1420.1</v>
      </c>
      <c r="M176" s="31">
        <v>8.0884099999999997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571.75</v>
      </c>
      <c r="D177" s="36">
        <v>570.83333333333337</v>
      </c>
      <c r="E177" s="36">
        <v>567.4666666666667</v>
      </c>
      <c r="F177" s="36">
        <v>563.18333333333328</v>
      </c>
      <c r="G177" s="36">
        <v>559.81666666666661</v>
      </c>
      <c r="H177" s="36">
        <v>575.11666666666679</v>
      </c>
      <c r="I177" s="36">
        <v>578.48333333333335</v>
      </c>
      <c r="J177" s="36">
        <v>582.76666666666688</v>
      </c>
      <c r="K177" s="31">
        <v>574.20000000000005</v>
      </c>
      <c r="L177" s="31">
        <v>566.54999999999995</v>
      </c>
      <c r="M177" s="31">
        <v>106.14230000000001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27026.55</v>
      </c>
      <c r="D178" s="36">
        <v>26905.666666666668</v>
      </c>
      <c r="E178" s="36">
        <v>26745.883333333335</v>
      </c>
      <c r="F178" s="36">
        <v>26465.216666666667</v>
      </c>
      <c r="G178" s="36">
        <v>26305.433333333334</v>
      </c>
      <c r="H178" s="36">
        <v>27186.333333333336</v>
      </c>
      <c r="I178" s="36">
        <v>27346.116666666669</v>
      </c>
      <c r="J178" s="36">
        <v>27626.783333333336</v>
      </c>
      <c r="K178" s="31">
        <v>27065.45</v>
      </c>
      <c r="L178" s="31">
        <v>26625</v>
      </c>
      <c r="M178" s="31">
        <v>0.16305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2003.25</v>
      </c>
      <c r="D179" s="36">
        <v>2010.05</v>
      </c>
      <c r="E179" s="36">
        <v>1990.1999999999998</v>
      </c>
      <c r="F179" s="36">
        <v>1977.1499999999999</v>
      </c>
      <c r="G179" s="36">
        <v>1957.2999999999997</v>
      </c>
      <c r="H179" s="36">
        <v>2023.1</v>
      </c>
      <c r="I179" s="36">
        <v>2042.9499999999998</v>
      </c>
      <c r="J179" s="36">
        <v>2056</v>
      </c>
      <c r="K179" s="31">
        <v>2029.9</v>
      </c>
      <c r="L179" s="31">
        <v>1997</v>
      </c>
      <c r="M179" s="31">
        <v>6.0698999999999996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3753.1</v>
      </c>
      <c r="D180" s="36">
        <v>3726.75</v>
      </c>
      <c r="E180" s="36">
        <v>3673.55</v>
      </c>
      <c r="F180" s="36">
        <v>3594</v>
      </c>
      <c r="G180" s="36">
        <v>3540.8</v>
      </c>
      <c r="H180" s="36">
        <v>3806.3</v>
      </c>
      <c r="I180" s="36">
        <v>3859.5</v>
      </c>
      <c r="J180" s="36">
        <v>3939.05</v>
      </c>
      <c r="K180" s="31">
        <v>3779.95</v>
      </c>
      <c r="L180" s="31">
        <v>3647.2</v>
      </c>
      <c r="M180" s="31">
        <v>4.0100800000000003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562.15</v>
      </c>
      <c r="D181" s="36">
        <v>561.38333333333333</v>
      </c>
      <c r="E181" s="36">
        <v>556.76666666666665</v>
      </c>
      <c r="F181" s="36">
        <v>551.38333333333333</v>
      </c>
      <c r="G181" s="36">
        <v>546.76666666666665</v>
      </c>
      <c r="H181" s="36">
        <v>566.76666666666665</v>
      </c>
      <c r="I181" s="36">
        <v>571.38333333333321</v>
      </c>
      <c r="J181" s="36">
        <v>576.76666666666665</v>
      </c>
      <c r="K181" s="31">
        <v>566</v>
      </c>
      <c r="L181" s="31">
        <v>556</v>
      </c>
      <c r="M181" s="31">
        <v>20.728449999999999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2412.5</v>
      </c>
      <c r="D182" s="36">
        <v>2406.1</v>
      </c>
      <c r="E182" s="36">
        <v>2367.1999999999998</v>
      </c>
      <c r="F182" s="36">
        <v>2321.9</v>
      </c>
      <c r="G182" s="36">
        <v>2283</v>
      </c>
      <c r="H182" s="36">
        <v>2451.3999999999996</v>
      </c>
      <c r="I182" s="36">
        <v>2490.3000000000002</v>
      </c>
      <c r="J182" s="36">
        <v>2535.5999999999995</v>
      </c>
      <c r="K182" s="31">
        <v>2445</v>
      </c>
      <c r="L182" s="31">
        <v>2360.8000000000002</v>
      </c>
      <c r="M182" s="31">
        <v>11.17033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1231.25</v>
      </c>
      <c r="D183" s="36">
        <v>1232.7</v>
      </c>
      <c r="E183" s="36">
        <v>1223.5500000000002</v>
      </c>
      <c r="F183" s="36">
        <v>1215.8500000000001</v>
      </c>
      <c r="G183" s="36">
        <v>1206.7000000000003</v>
      </c>
      <c r="H183" s="36">
        <v>1240.4000000000001</v>
      </c>
      <c r="I183" s="36">
        <v>1249.5500000000002</v>
      </c>
      <c r="J183" s="36">
        <v>1257.25</v>
      </c>
      <c r="K183" s="31">
        <v>1241.8499999999999</v>
      </c>
      <c r="L183" s="31">
        <v>1225</v>
      </c>
      <c r="M183" s="31">
        <v>17.497509999999998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673.75</v>
      </c>
      <c r="D184" s="36">
        <v>677.41666666666663</v>
      </c>
      <c r="E184" s="36">
        <v>667.98333333333323</v>
      </c>
      <c r="F184" s="36">
        <v>662.21666666666658</v>
      </c>
      <c r="G184" s="36">
        <v>652.78333333333319</v>
      </c>
      <c r="H184" s="36">
        <v>683.18333333333328</v>
      </c>
      <c r="I184" s="36">
        <v>692.61666666666667</v>
      </c>
      <c r="J184" s="36">
        <v>698.38333333333333</v>
      </c>
      <c r="K184" s="31">
        <v>686.85</v>
      </c>
      <c r="L184" s="31">
        <v>671.65</v>
      </c>
      <c r="M184" s="31">
        <v>10.775740000000001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746.7</v>
      </c>
      <c r="D185" s="36">
        <v>751.68333333333339</v>
      </c>
      <c r="E185" s="36">
        <v>739.36666666666679</v>
      </c>
      <c r="F185" s="36">
        <v>732.03333333333342</v>
      </c>
      <c r="G185" s="36">
        <v>719.71666666666681</v>
      </c>
      <c r="H185" s="36">
        <v>759.01666666666677</v>
      </c>
      <c r="I185" s="36">
        <v>771.33333333333337</v>
      </c>
      <c r="J185" s="36">
        <v>778.66666666666674</v>
      </c>
      <c r="K185" s="31">
        <v>764</v>
      </c>
      <c r="L185" s="31">
        <v>744.35</v>
      </c>
      <c r="M185" s="31">
        <v>8.4057600000000008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969.95</v>
      </c>
      <c r="D186" s="36">
        <v>972.23333333333323</v>
      </c>
      <c r="E186" s="36">
        <v>963.76666666666642</v>
      </c>
      <c r="F186" s="36">
        <v>957.58333333333314</v>
      </c>
      <c r="G186" s="36">
        <v>949.11666666666633</v>
      </c>
      <c r="H186" s="36">
        <v>978.41666666666652</v>
      </c>
      <c r="I186" s="36">
        <v>986.88333333333344</v>
      </c>
      <c r="J186" s="36">
        <v>993.06666666666661</v>
      </c>
      <c r="K186" s="31">
        <v>980.7</v>
      </c>
      <c r="L186" s="31">
        <v>966.05</v>
      </c>
      <c r="M186" s="31">
        <v>6.0336299999999996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1659.85</v>
      </c>
      <c r="D187" s="36">
        <v>1680.95</v>
      </c>
      <c r="E187" s="36">
        <v>1627.95</v>
      </c>
      <c r="F187" s="36">
        <v>1596.05</v>
      </c>
      <c r="G187" s="36">
        <v>1543.05</v>
      </c>
      <c r="H187" s="36">
        <v>1712.8500000000001</v>
      </c>
      <c r="I187" s="36">
        <v>1765.8500000000001</v>
      </c>
      <c r="J187" s="36">
        <v>1797.7500000000002</v>
      </c>
      <c r="K187" s="31">
        <v>1733.95</v>
      </c>
      <c r="L187" s="31">
        <v>1649.05</v>
      </c>
      <c r="M187" s="31">
        <v>16.666540000000001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942.85</v>
      </c>
      <c r="D188" s="36">
        <v>945.16666666666663</v>
      </c>
      <c r="E188" s="36">
        <v>937.43333333333328</v>
      </c>
      <c r="F188" s="36">
        <v>932.01666666666665</v>
      </c>
      <c r="G188" s="36">
        <v>924.2833333333333</v>
      </c>
      <c r="H188" s="36">
        <v>950.58333333333326</v>
      </c>
      <c r="I188" s="36">
        <v>958.31666666666661</v>
      </c>
      <c r="J188" s="36">
        <v>963.73333333333323</v>
      </c>
      <c r="K188" s="31">
        <v>952.9</v>
      </c>
      <c r="L188" s="31">
        <v>939.75</v>
      </c>
      <c r="M188" s="31">
        <v>11.29388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8423.25</v>
      </c>
      <c r="D189" s="36">
        <v>8393.1999999999989</v>
      </c>
      <c r="E189" s="36">
        <v>8346.3999999999978</v>
      </c>
      <c r="F189" s="36">
        <v>8269.5499999999993</v>
      </c>
      <c r="G189" s="36">
        <v>8222.7499999999982</v>
      </c>
      <c r="H189" s="36">
        <v>8470.0499999999975</v>
      </c>
      <c r="I189" s="36">
        <v>8516.8499999999967</v>
      </c>
      <c r="J189" s="36">
        <v>8593.6999999999971</v>
      </c>
      <c r="K189" s="31">
        <v>8440</v>
      </c>
      <c r="L189" s="31">
        <v>8316.35</v>
      </c>
      <c r="M189" s="31">
        <v>1.27176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705.45</v>
      </c>
      <c r="D190" s="36">
        <v>706.48333333333323</v>
      </c>
      <c r="E190" s="36">
        <v>701.96666666666647</v>
      </c>
      <c r="F190" s="36">
        <v>698.48333333333323</v>
      </c>
      <c r="G190" s="36">
        <v>693.96666666666647</v>
      </c>
      <c r="H190" s="36">
        <v>709.96666666666647</v>
      </c>
      <c r="I190" s="36">
        <v>714.48333333333312</v>
      </c>
      <c r="J190" s="36">
        <v>717.96666666666647</v>
      </c>
      <c r="K190" s="31">
        <v>711</v>
      </c>
      <c r="L190" s="31">
        <v>703</v>
      </c>
      <c r="M190" s="31">
        <v>105.65415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276</v>
      </c>
      <c r="D191" s="36">
        <v>274.34999999999997</v>
      </c>
      <c r="E191" s="36">
        <v>270.19999999999993</v>
      </c>
      <c r="F191" s="36">
        <v>264.39999999999998</v>
      </c>
      <c r="G191" s="36">
        <v>260.24999999999994</v>
      </c>
      <c r="H191" s="36">
        <v>280.14999999999992</v>
      </c>
      <c r="I191" s="36">
        <v>284.2999999999999</v>
      </c>
      <c r="J191" s="36">
        <v>290.09999999999991</v>
      </c>
      <c r="K191" s="31">
        <v>278.5</v>
      </c>
      <c r="L191" s="31">
        <v>268.55</v>
      </c>
      <c r="M191" s="31">
        <v>321.59928000000002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130</v>
      </c>
      <c r="D192" s="36">
        <v>129.45000000000002</v>
      </c>
      <c r="E192" s="36">
        <v>128.60000000000002</v>
      </c>
      <c r="F192" s="36">
        <v>127.20000000000002</v>
      </c>
      <c r="G192" s="36">
        <v>126.35000000000002</v>
      </c>
      <c r="H192" s="36">
        <v>130.85000000000002</v>
      </c>
      <c r="I192" s="36">
        <v>131.69999999999999</v>
      </c>
      <c r="J192" s="36">
        <v>133.10000000000002</v>
      </c>
      <c r="K192" s="31">
        <v>130.30000000000001</v>
      </c>
      <c r="L192" s="31">
        <v>128.05000000000001</v>
      </c>
      <c r="M192" s="31">
        <v>311.92397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3511.65</v>
      </c>
      <c r="D193" s="36">
        <v>3506.2166666666672</v>
      </c>
      <c r="E193" s="36">
        <v>3495.4833333333345</v>
      </c>
      <c r="F193" s="36">
        <v>3479.3166666666675</v>
      </c>
      <c r="G193" s="36">
        <v>3468.5833333333348</v>
      </c>
      <c r="H193" s="36">
        <v>3522.3833333333341</v>
      </c>
      <c r="I193" s="36">
        <v>3533.1166666666668</v>
      </c>
      <c r="J193" s="36">
        <v>3549.2833333333338</v>
      </c>
      <c r="K193" s="31">
        <v>3516.95</v>
      </c>
      <c r="L193" s="31">
        <v>3490.05</v>
      </c>
      <c r="M193" s="31">
        <v>11.721410000000001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1220.55</v>
      </c>
      <c r="D194" s="36">
        <v>1219.6333333333332</v>
      </c>
      <c r="E194" s="36">
        <v>1212.4666666666665</v>
      </c>
      <c r="F194" s="36">
        <v>1204.3833333333332</v>
      </c>
      <c r="G194" s="36">
        <v>1197.2166666666665</v>
      </c>
      <c r="H194" s="36">
        <v>1227.7166666666665</v>
      </c>
      <c r="I194" s="36">
        <v>1234.8833333333334</v>
      </c>
      <c r="J194" s="36">
        <v>1242.9666666666665</v>
      </c>
      <c r="K194" s="31">
        <v>1226.8</v>
      </c>
      <c r="L194" s="31">
        <v>1211.55</v>
      </c>
      <c r="M194" s="31">
        <v>10.178559999999999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3291.7</v>
      </c>
      <c r="D195" s="36">
        <v>3320.7000000000003</v>
      </c>
      <c r="E195" s="36">
        <v>3252.8500000000004</v>
      </c>
      <c r="F195" s="36">
        <v>3214</v>
      </c>
      <c r="G195" s="36">
        <v>3146.15</v>
      </c>
      <c r="H195" s="36">
        <v>3359.5500000000006</v>
      </c>
      <c r="I195" s="36">
        <v>3427.4</v>
      </c>
      <c r="J195" s="36">
        <v>3466.2500000000009</v>
      </c>
      <c r="K195" s="31">
        <v>3388.55</v>
      </c>
      <c r="L195" s="31">
        <v>3281.85</v>
      </c>
      <c r="M195" s="31">
        <v>2.1394000000000002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3489.5</v>
      </c>
      <c r="D196" s="36">
        <v>3486.5</v>
      </c>
      <c r="E196" s="36">
        <v>3473</v>
      </c>
      <c r="F196" s="36">
        <v>3456.5</v>
      </c>
      <c r="G196" s="36">
        <v>3443</v>
      </c>
      <c r="H196" s="36">
        <v>3503</v>
      </c>
      <c r="I196" s="36">
        <v>3516.5</v>
      </c>
      <c r="J196" s="36">
        <v>3533</v>
      </c>
      <c r="K196" s="31">
        <v>3500</v>
      </c>
      <c r="L196" s="31">
        <v>3470</v>
      </c>
      <c r="M196" s="31">
        <v>6.5526299999999997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2151.25</v>
      </c>
      <c r="D197" s="36">
        <v>2142.4</v>
      </c>
      <c r="E197" s="36">
        <v>2127.3500000000004</v>
      </c>
      <c r="F197" s="36">
        <v>2103.4500000000003</v>
      </c>
      <c r="G197" s="36">
        <v>2088.4000000000005</v>
      </c>
      <c r="H197" s="36">
        <v>2166.3000000000002</v>
      </c>
      <c r="I197" s="36">
        <v>2181.3500000000004</v>
      </c>
      <c r="J197" s="36">
        <v>2205.25</v>
      </c>
      <c r="K197" s="31">
        <v>2157.4499999999998</v>
      </c>
      <c r="L197" s="31">
        <v>2118.5</v>
      </c>
      <c r="M197" s="31">
        <v>3.0877599999999998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952.45</v>
      </c>
      <c r="D198" s="36">
        <v>958.9666666666667</v>
      </c>
      <c r="E198" s="36">
        <v>938.48333333333335</v>
      </c>
      <c r="F198" s="36">
        <v>924.51666666666665</v>
      </c>
      <c r="G198" s="36">
        <v>904.0333333333333</v>
      </c>
      <c r="H198" s="36">
        <v>972.93333333333339</v>
      </c>
      <c r="I198" s="36">
        <v>993.41666666666674</v>
      </c>
      <c r="J198" s="36">
        <v>1007.3833333333334</v>
      </c>
      <c r="K198" s="31">
        <v>979.45</v>
      </c>
      <c r="L198" s="31">
        <v>945</v>
      </c>
      <c r="M198" s="31">
        <v>6.3546300000000002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2807.7</v>
      </c>
      <c r="D199" s="36">
        <v>2799.1666666666665</v>
      </c>
      <c r="E199" s="36">
        <v>2760.9333333333329</v>
      </c>
      <c r="F199" s="36">
        <v>2714.1666666666665</v>
      </c>
      <c r="G199" s="36">
        <v>2675.9333333333329</v>
      </c>
      <c r="H199" s="36">
        <v>2845.9333333333329</v>
      </c>
      <c r="I199" s="36">
        <v>2884.1666666666665</v>
      </c>
      <c r="J199" s="36">
        <v>2930.9333333333329</v>
      </c>
      <c r="K199" s="31">
        <v>2837.4</v>
      </c>
      <c r="L199" s="31">
        <v>2752.4</v>
      </c>
      <c r="M199" s="31">
        <v>10.49846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36.299999999999997</v>
      </c>
      <c r="D200" s="36">
        <v>36.466666666666669</v>
      </c>
      <c r="E200" s="36">
        <v>36.083333333333336</v>
      </c>
      <c r="F200" s="36">
        <v>35.866666666666667</v>
      </c>
      <c r="G200" s="36">
        <v>35.483333333333334</v>
      </c>
      <c r="H200" s="36">
        <v>36.683333333333337</v>
      </c>
      <c r="I200" s="36">
        <v>37.066666666666663</v>
      </c>
      <c r="J200" s="36">
        <v>37.283333333333339</v>
      </c>
      <c r="K200" s="31">
        <v>36.85</v>
      </c>
      <c r="L200" s="31">
        <v>36.25</v>
      </c>
      <c r="M200" s="31">
        <v>67.544650000000004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94.1</v>
      </c>
      <c r="D201" s="36">
        <v>94.5</v>
      </c>
      <c r="E201" s="36">
        <v>91.9</v>
      </c>
      <c r="F201" s="36">
        <v>89.7</v>
      </c>
      <c r="G201" s="36">
        <v>87.100000000000009</v>
      </c>
      <c r="H201" s="36">
        <v>96.7</v>
      </c>
      <c r="I201" s="36">
        <v>99.3</v>
      </c>
      <c r="J201" s="36">
        <v>101.5</v>
      </c>
      <c r="K201" s="31">
        <v>97.1</v>
      </c>
      <c r="L201" s="31">
        <v>92.3</v>
      </c>
      <c r="M201" s="31">
        <v>88.455460000000002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1909.8</v>
      </c>
      <c r="D202" s="36">
        <v>1900.5</v>
      </c>
      <c r="E202" s="36">
        <v>1877</v>
      </c>
      <c r="F202" s="36">
        <v>1844.2</v>
      </c>
      <c r="G202" s="36">
        <v>1820.7</v>
      </c>
      <c r="H202" s="36">
        <v>1933.3</v>
      </c>
      <c r="I202" s="36">
        <v>1956.8</v>
      </c>
      <c r="J202" s="36">
        <v>1989.6</v>
      </c>
      <c r="K202" s="31">
        <v>1924</v>
      </c>
      <c r="L202" s="31">
        <v>1867.7</v>
      </c>
      <c r="M202" s="31">
        <v>12.696569999999999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1672</v>
      </c>
      <c r="D203" s="36">
        <v>1665.0166666666667</v>
      </c>
      <c r="E203" s="36">
        <v>1650.1333333333332</v>
      </c>
      <c r="F203" s="36">
        <v>1628.2666666666667</v>
      </c>
      <c r="G203" s="36">
        <v>1613.3833333333332</v>
      </c>
      <c r="H203" s="36">
        <v>1686.8833333333332</v>
      </c>
      <c r="I203" s="36">
        <v>1701.7666666666669</v>
      </c>
      <c r="J203" s="36">
        <v>1723.6333333333332</v>
      </c>
      <c r="K203" s="31">
        <v>1679.9</v>
      </c>
      <c r="L203" s="31">
        <v>1643.15</v>
      </c>
      <c r="M203" s="31">
        <v>1.98248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9033.85</v>
      </c>
      <c r="D204" s="36">
        <v>9056.4166666666661</v>
      </c>
      <c r="E204" s="36">
        <v>8949.4333333333325</v>
      </c>
      <c r="F204" s="36">
        <v>8865.0166666666664</v>
      </c>
      <c r="G204" s="36">
        <v>8758.0333333333328</v>
      </c>
      <c r="H204" s="36">
        <v>9140.8333333333321</v>
      </c>
      <c r="I204" s="36">
        <v>9247.8166666666657</v>
      </c>
      <c r="J204" s="36">
        <v>9332.2333333333318</v>
      </c>
      <c r="K204" s="31">
        <v>9163.4</v>
      </c>
      <c r="L204" s="31">
        <v>8972</v>
      </c>
      <c r="M204" s="31">
        <v>3.5301499999999999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108.8</v>
      </c>
      <c r="D205" s="36">
        <v>109.05</v>
      </c>
      <c r="E205" s="36">
        <v>107.39999999999999</v>
      </c>
      <c r="F205" s="36">
        <v>106</v>
      </c>
      <c r="G205" s="36">
        <v>104.35</v>
      </c>
      <c r="H205" s="36">
        <v>110.44999999999999</v>
      </c>
      <c r="I205" s="36">
        <v>112.1</v>
      </c>
      <c r="J205" s="36">
        <v>113.49999999999999</v>
      </c>
      <c r="K205" s="31">
        <v>110.7</v>
      </c>
      <c r="L205" s="31">
        <v>107.65</v>
      </c>
      <c r="M205" s="31">
        <v>202.04953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575.15</v>
      </c>
      <c r="D206" s="36">
        <v>573.38333333333333</v>
      </c>
      <c r="E206" s="36">
        <v>570.81666666666661</v>
      </c>
      <c r="F206" s="36">
        <v>566.48333333333323</v>
      </c>
      <c r="G206" s="36">
        <v>563.91666666666652</v>
      </c>
      <c r="H206" s="36">
        <v>577.7166666666667</v>
      </c>
      <c r="I206" s="36">
        <v>580.28333333333353</v>
      </c>
      <c r="J206" s="36">
        <v>584.61666666666679</v>
      </c>
      <c r="K206" s="31">
        <v>575.95000000000005</v>
      </c>
      <c r="L206" s="31">
        <v>569.04999999999995</v>
      </c>
      <c r="M206" s="31">
        <v>18.110720000000001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1089.05</v>
      </c>
      <c r="D207" s="36">
        <v>1100.2333333333333</v>
      </c>
      <c r="E207" s="36">
        <v>1074.4666666666667</v>
      </c>
      <c r="F207" s="36">
        <v>1059.8833333333334</v>
      </c>
      <c r="G207" s="36">
        <v>1034.1166666666668</v>
      </c>
      <c r="H207" s="36">
        <v>1114.8166666666666</v>
      </c>
      <c r="I207" s="36">
        <v>1140.5833333333335</v>
      </c>
      <c r="J207" s="36">
        <v>1155.1666666666665</v>
      </c>
      <c r="K207" s="31">
        <v>1126</v>
      </c>
      <c r="L207" s="31">
        <v>1085.6500000000001</v>
      </c>
      <c r="M207" s="31">
        <v>13.71021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239.4</v>
      </c>
      <c r="D208" s="36">
        <v>238.31666666666669</v>
      </c>
      <c r="E208" s="36">
        <v>234.63333333333338</v>
      </c>
      <c r="F208" s="36">
        <v>229.8666666666667</v>
      </c>
      <c r="G208" s="36">
        <v>226.18333333333339</v>
      </c>
      <c r="H208" s="36">
        <v>243.08333333333337</v>
      </c>
      <c r="I208" s="36">
        <v>246.76666666666671</v>
      </c>
      <c r="J208" s="36">
        <v>251.53333333333336</v>
      </c>
      <c r="K208" s="31">
        <v>242</v>
      </c>
      <c r="L208" s="31">
        <v>233.55</v>
      </c>
      <c r="M208" s="31">
        <v>98.177319999999995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835.5</v>
      </c>
      <c r="D209" s="36">
        <v>834.88333333333333</v>
      </c>
      <c r="E209" s="36">
        <v>828.76666666666665</v>
      </c>
      <c r="F209" s="36">
        <v>822.0333333333333</v>
      </c>
      <c r="G209" s="36">
        <v>815.91666666666663</v>
      </c>
      <c r="H209" s="36">
        <v>841.61666666666667</v>
      </c>
      <c r="I209" s="36">
        <v>847.73333333333323</v>
      </c>
      <c r="J209" s="36">
        <v>854.4666666666667</v>
      </c>
      <c r="K209" s="31">
        <v>841</v>
      </c>
      <c r="L209" s="31">
        <v>828.15</v>
      </c>
      <c r="M209" s="31">
        <v>11.79786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1416</v>
      </c>
      <c r="D210" s="36">
        <v>1459.3499999999997</v>
      </c>
      <c r="E210" s="36">
        <v>1361.7499999999993</v>
      </c>
      <c r="F210" s="36">
        <v>1307.4999999999995</v>
      </c>
      <c r="G210" s="36">
        <v>1209.8999999999992</v>
      </c>
      <c r="H210" s="36">
        <v>1513.5999999999995</v>
      </c>
      <c r="I210" s="36">
        <v>1611.1999999999998</v>
      </c>
      <c r="J210" s="36">
        <v>1665.4499999999996</v>
      </c>
      <c r="K210" s="31">
        <v>1556.95</v>
      </c>
      <c r="L210" s="31">
        <v>1405.1</v>
      </c>
      <c r="M210" s="31">
        <v>10.987030000000001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407.65</v>
      </c>
      <c r="D211" s="36">
        <v>409.3</v>
      </c>
      <c r="E211" s="36">
        <v>404.85</v>
      </c>
      <c r="F211" s="36">
        <v>402.05</v>
      </c>
      <c r="G211" s="36">
        <v>397.6</v>
      </c>
      <c r="H211" s="36">
        <v>412.1</v>
      </c>
      <c r="I211" s="36">
        <v>416.54999999999995</v>
      </c>
      <c r="J211" s="36">
        <v>419.35</v>
      </c>
      <c r="K211" s="31">
        <v>413.75</v>
      </c>
      <c r="L211" s="31">
        <v>406.5</v>
      </c>
      <c r="M211" s="31">
        <v>49.15213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19.3</v>
      </c>
      <c r="D212" s="36">
        <v>19.383333333333336</v>
      </c>
      <c r="E212" s="36">
        <v>19.116666666666674</v>
      </c>
      <c r="F212" s="36">
        <v>18.933333333333337</v>
      </c>
      <c r="G212" s="36">
        <v>18.666666666666675</v>
      </c>
      <c r="H212" s="36">
        <v>19.566666666666674</v>
      </c>
      <c r="I212" s="36">
        <v>19.833333333333332</v>
      </c>
      <c r="J212" s="36">
        <v>20.016666666666673</v>
      </c>
      <c r="K212" s="31">
        <v>19.649999999999999</v>
      </c>
      <c r="L212" s="31">
        <v>19.2</v>
      </c>
      <c r="M212" s="31">
        <v>1238.23351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266.55</v>
      </c>
      <c r="D213" s="36">
        <v>263.48333333333335</v>
      </c>
      <c r="E213" s="36">
        <v>257.06666666666672</v>
      </c>
      <c r="F213" s="36">
        <v>247.58333333333337</v>
      </c>
      <c r="G213" s="36">
        <v>241.16666666666674</v>
      </c>
      <c r="H213" s="36">
        <v>272.9666666666667</v>
      </c>
      <c r="I213" s="36">
        <v>279.38333333333333</v>
      </c>
      <c r="J213" s="36">
        <v>288.86666666666667</v>
      </c>
      <c r="K213" s="31">
        <v>269.89999999999998</v>
      </c>
      <c r="L213" s="31">
        <v>254</v>
      </c>
      <c r="M213" s="31">
        <v>346.90282999999999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116.3</v>
      </c>
      <c r="D214" s="36">
        <v>116.58333333333333</v>
      </c>
      <c r="E214" s="36">
        <v>114.81666666666666</v>
      </c>
      <c r="F214" s="36">
        <v>113.33333333333333</v>
      </c>
      <c r="G214" s="36">
        <v>111.56666666666666</v>
      </c>
      <c r="H214" s="36">
        <v>118.06666666666666</v>
      </c>
      <c r="I214" s="36">
        <v>119.83333333333334</v>
      </c>
      <c r="J214" s="36">
        <v>121.31666666666666</v>
      </c>
      <c r="K214" s="31">
        <v>118.35</v>
      </c>
      <c r="L214" s="31">
        <v>115.1</v>
      </c>
      <c r="M214" s="31">
        <v>572.61076000000003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639.70000000000005</v>
      </c>
      <c r="D215" s="36">
        <v>642.05000000000007</v>
      </c>
      <c r="E215" s="36">
        <v>635.15000000000009</v>
      </c>
      <c r="F215" s="36">
        <v>630.6</v>
      </c>
      <c r="G215" s="36">
        <v>623.70000000000005</v>
      </c>
      <c r="H215" s="36">
        <v>646.60000000000014</v>
      </c>
      <c r="I215" s="36">
        <v>653.5</v>
      </c>
      <c r="J215" s="36">
        <v>658.05000000000018</v>
      </c>
      <c r="K215" s="31">
        <v>648.95000000000005</v>
      </c>
      <c r="L215" s="31">
        <v>637.5</v>
      </c>
      <c r="M215" s="31">
        <v>11.350680000000001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19"/>
      <c r="B1" s="320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45264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13" t="s">
        <v>16</v>
      </c>
      <c r="B9" s="315" t="s">
        <v>18</v>
      </c>
      <c r="C9" s="318" t="s">
        <v>20</v>
      </c>
      <c r="D9" s="318" t="s">
        <v>21</v>
      </c>
      <c r="E9" s="310" t="s">
        <v>22</v>
      </c>
      <c r="F9" s="311"/>
      <c r="G9" s="312"/>
      <c r="H9" s="310" t="s">
        <v>23</v>
      </c>
      <c r="I9" s="311"/>
      <c r="J9" s="312"/>
      <c r="K9" s="26"/>
      <c r="L9" s="27"/>
      <c r="M9" s="48"/>
      <c r="N9" s="1"/>
      <c r="O9" s="1"/>
    </row>
    <row r="10" spans="1:15" ht="42.75" customHeight="1">
      <c r="A10" s="314"/>
      <c r="B10" s="317"/>
      <c r="C10" s="317"/>
      <c r="D10" s="31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585.79999999999995</v>
      </c>
      <c r="D11" s="36">
        <v>582.75</v>
      </c>
      <c r="E11" s="36">
        <v>577.5</v>
      </c>
      <c r="F11" s="36">
        <v>569.20000000000005</v>
      </c>
      <c r="G11" s="36">
        <v>563.95000000000005</v>
      </c>
      <c r="H11" s="36">
        <v>591.04999999999995</v>
      </c>
      <c r="I11" s="36">
        <v>596.29999999999995</v>
      </c>
      <c r="J11" s="36">
        <v>604.59999999999991</v>
      </c>
      <c r="K11" s="31">
        <v>588</v>
      </c>
      <c r="L11" s="31">
        <v>574.45000000000005</v>
      </c>
      <c r="M11" s="31">
        <v>4.6802000000000001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31088.45</v>
      </c>
      <c r="D12" s="36">
        <v>31058.466666666664</v>
      </c>
      <c r="E12" s="36">
        <v>30629.983333333326</v>
      </c>
      <c r="F12" s="36">
        <v>30171.516666666663</v>
      </c>
      <c r="G12" s="36">
        <v>29743.033333333326</v>
      </c>
      <c r="H12" s="36">
        <v>31516.933333333327</v>
      </c>
      <c r="I12" s="36">
        <v>31945.416666666664</v>
      </c>
      <c r="J12" s="36">
        <v>32403.883333333328</v>
      </c>
      <c r="K12" s="31">
        <v>31486.95</v>
      </c>
      <c r="L12" s="31">
        <v>30600</v>
      </c>
      <c r="M12" s="31">
        <v>3.005E-2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485.6</v>
      </c>
      <c r="D13" s="36">
        <v>489.66666666666669</v>
      </c>
      <c r="E13" s="36">
        <v>480.93333333333339</v>
      </c>
      <c r="F13" s="36">
        <v>476.26666666666671</v>
      </c>
      <c r="G13" s="36">
        <v>467.53333333333342</v>
      </c>
      <c r="H13" s="36">
        <v>494.33333333333337</v>
      </c>
      <c r="I13" s="36">
        <v>503.06666666666661</v>
      </c>
      <c r="J13" s="36">
        <v>507.73333333333335</v>
      </c>
      <c r="K13" s="31">
        <v>498.4</v>
      </c>
      <c r="L13" s="31">
        <v>485</v>
      </c>
      <c r="M13" s="31">
        <v>1.5169299999999999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553.29999999999995</v>
      </c>
      <c r="D14" s="36">
        <v>553.5</v>
      </c>
      <c r="E14" s="36">
        <v>546</v>
      </c>
      <c r="F14" s="36">
        <v>538.70000000000005</v>
      </c>
      <c r="G14" s="36">
        <v>531.20000000000005</v>
      </c>
      <c r="H14" s="36">
        <v>560.79999999999995</v>
      </c>
      <c r="I14" s="36">
        <v>568.29999999999995</v>
      </c>
      <c r="J14" s="36">
        <v>575.59999999999991</v>
      </c>
      <c r="K14" s="31">
        <v>561</v>
      </c>
      <c r="L14" s="31">
        <v>546.20000000000005</v>
      </c>
      <c r="M14" s="31">
        <v>28.7148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1425.75</v>
      </c>
      <c r="D15" s="36">
        <v>1432.7666666666664</v>
      </c>
      <c r="E15" s="36">
        <v>1412.5833333333328</v>
      </c>
      <c r="F15" s="36">
        <v>1399.4166666666663</v>
      </c>
      <c r="G15" s="36">
        <v>1379.2333333333327</v>
      </c>
      <c r="H15" s="36">
        <v>1445.9333333333329</v>
      </c>
      <c r="I15" s="36">
        <v>1466.1166666666663</v>
      </c>
      <c r="J15" s="36">
        <v>1479.2833333333331</v>
      </c>
      <c r="K15" s="31">
        <v>1452.95</v>
      </c>
      <c r="L15" s="31">
        <v>1419.6</v>
      </c>
      <c r="M15" s="31">
        <v>2.40903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4387.25</v>
      </c>
      <c r="D16" s="36">
        <v>4404.0166666666664</v>
      </c>
      <c r="E16" s="36">
        <v>4359.0333333333328</v>
      </c>
      <c r="F16" s="36">
        <v>4330.8166666666666</v>
      </c>
      <c r="G16" s="36">
        <v>4285.833333333333</v>
      </c>
      <c r="H16" s="36">
        <v>4432.2333333333327</v>
      </c>
      <c r="I16" s="36">
        <v>4477.2166666666662</v>
      </c>
      <c r="J16" s="36">
        <v>4505.4333333333325</v>
      </c>
      <c r="K16" s="31">
        <v>4449</v>
      </c>
      <c r="L16" s="31">
        <v>4375.8</v>
      </c>
      <c r="M16" s="31">
        <v>1.5070399999999999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23679.5</v>
      </c>
      <c r="D17" s="36">
        <v>23739.866666666669</v>
      </c>
      <c r="E17" s="36">
        <v>23553.833333333336</v>
      </c>
      <c r="F17" s="36">
        <v>23428.166666666668</v>
      </c>
      <c r="G17" s="36">
        <v>23242.133333333335</v>
      </c>
      <c r="H17" s="36">
        <v>23865.533333333336</v>
      </c>
      <c r="I17" s="36">
        <v>24051.566666666669</v>
      </c>
      <c r="J17" s="36">
        <v>24177.233333333337</v>
      </c>
      <c r="K17" s="31">
        <v>23925.9</v>
      </c>
      <c r="L17" s="31">
        <v>23614.2</v>
      </c>
      <c r="M17" s="31">
        <v>6.3960000000000003E-2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1900.25</v>
      </c>
      <c r="D18" s="36">
        <v>1899.1166666666668</v>
      </c>
      <c r="E18" s="36">
        <v>1887.0333333333335</v>
      </c>
      <c r="F18" s="36">
        <v>1873.8166666666668</v>
      </c>
      <c r="G18" s="36">
        <v>1861.7333333333336</v>
      </c>
      <c r="H18" s="36">
        <v>1912.3333333333335</v>
      </c>
      <c r="I18" s="36">
        <v>1924.4166666666665</v>
      </c>
      <c r="J18" s="36">
        <v>1937.6333333333334</v>
      </c>
      <c r="K18" s="31">
        <v>1911.2</v>
      </c>
      <c r="L18" s="31">
        <v>1885.9</v>
      </c>
      <c r="M18" s="31">
        <v>4.6534199999999997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2362.6999999999998</v>
      </c>
      <c r="D19" s="36">
        <v>2373.3833333333332</v>
      </c>
      <c r="E19" s="36">
        <v>2343.4166666666665</v>
      </c>
      <c r="F19" s="36">
        <v>2324.1333333333332</v>
      </c>
      <c r="G19" s="36">
        <v>2294.1666666666665</v>
      </c>
      <c r="H19" s="36">
        <v>2392.6666666666665</v>
      </c>
      <c r="I19" s="36">
        <v>2422.6333333333337</v>
      </c>
      <c r="J19" s="36">
        <v>2441.9166666666665</v>
      </c>
      <c r="K19" s="31">
        <v>2403.35</v>
      </c>
      <c r="L19" s="31">
        <v>2354.1</v>
      </c>
      <c r="M19" s="31">
        <v>17.929829999999999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1026.5</v>
      </c>
      <c r="D20" s="36">
        <v>1030.5</v>
      </c>
      <c r="E20" s="36">
        <v>1016</v>
      </c>
      <c r="F20" s="36">
        <v>1005.5</v>
      </c>
      <c r="G20" s="36">
        <v>991</v>
      </c>
      <c r="H20" s="36">
        <v>1041</v>
      </c>
      <c r="I20" s="36">
        <v>1055.5</v>
      </c>
      <c r="J20" s="36">
        <v>1066</v>
      </c>
      <c r="K20" s="31">
        <v>1045</v>
      </c>
      <c r="L20" s="31">
        <v>1020</v>
      </c>
      <c r="M20" s="31">
        <v>11.817920000000001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827.8</v>
      </c>
      <c r="D21" s="36">
        <v>830.83333333333337</v>
      </c>
      <c r="E21" s="36">
        <v>822.4666666666667</v>
      </c>
      <c r="F21" s="36">
        <v>817.13333333333333</v>
      </c>
      <c r="G21" s="36">
        <v>808.76666666666665</v>
      </c>
      <c r="H21" s="36">
        <v>836.16666666666674</v>
      </c>
      <c r="I21" s="36">
        <v>844.5333333333333</v>
      </c>
      <c r="J21" s="36">
        <v>849.86666666666679</v>
      </c>
      <c r="K21" s="31">
        <v>839.2</v>
      </c>
      <c r="L21" s="31">
        <v>825.5</v>
      </c>
      <c r="M21" s="31">
        <v>29.327750000000002</v>
      </c>
      <c r="N21" s="1"/>
      <c r="O21" s="1"/>
    </row>
    <row r="22" spans="1:15" ht="12" customHeight="1">
      <c r="A22" s="33">
        <v>12</v>
      </c>
      <c r="B22" s="53" t="s">
        <v>842</v>
      </c>
      <c r="C22" s="31">
        <v>440.4</v>
      </c>
      <c r="D22" s="36">
        <v>443.51666666666671</v>
      </c>
      <c r="E22" s="36">
        <v>432.23333333333341</v>
      </c>
      <c r="F22" s="36">
        <v>424.06666666666672</v>
      </c>
      <c r="G22" s="36">
        <v>412.78333333333342</v>
      </c>
      <c r="H22" s="36">
        <v>451.68333333333339</v>
      </c>
      <c r="I22" s="36">
        <v>462.9666666666667</v>
      </c>
      <c r="J22" s="36">
        <v>471.13333333333338</v>
      </c>
      <c r="K22" s="31">
        <v>454.8</v>
      </c>
      <c r="L22" s="31">
        <v>435.35</v>
      </c>
      <c r="M22" s="31">
        <v>137.61199999999999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701.45</v>
      </c>
      <c r="D23" s="36">
        <v>707.16666666666663</v>
      </c>
      <c r="E23" s="36">
        <v>691.33333333333326</v>
      </c>
      <c r="F23" s="36">
        <v>681.21666666666658</v>
      </c>
      <c r="G23" s="36">
        <v>665.38333333333321</v>
      </c>
      <c r="H23" s="36">
        <v>717.2833333333333</v>
      </c>
      <c r="I23" s="36">
        <v>733.11666666666656</v>
      </c>
      <c r="J23" s="36">
        <v>743.23333333333335</v>
      </c>
      <c r="K23" s="31">
        <v>723</v>
      </c>
      <c r="L23" s="31">
        <v>697.05</v>
      </c>
      <c r="M23" s="31">
        <v>22.956050000000001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340.25</v>
      </c>
      <c r="D24" s="36">
        <v>342.08333333333331</v>
      </c>
      <c r="E24" s="36">
        <v>337.16666666666663</v>
      </c>
      <c r="F24" s="36">
        <v>334.08333333333331</v>
      </c>
      <c r="G24" s="36">
        <v>329.16666666666663</v>
      </c>
      <c r="H24" s="36">
        <v>345.16666666666663</v>
      </c>
      <c r="I24" s="36">
        <v>350.08333333333326</v>
      </c>
      <c r="J24" s="36">
        <v>353.16666666666663</v>
      </c>
      <c r="K24" s="31">
        <v>347</v>
      </c>
      <c r="L24" s="31">
        <v>339</v>
      </c>
      <c r="M24" s="31">
        <v>21.40231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169.9</v>
      </c>
      <c r="D25" s="36">
        <v>170.38333333333333</v>
      </c>
      <c r="E25" s="36">
        <v>168.51666666666665</v>
      </c>
      <c r="F25" s="36">
        <v>167.13333333333333</v>
      </c>
      <c r="G25" s="36">
        <v>165.26666666666665</v>
      </c>
      <c r="H25" s="36">
        <v>171.76666666666665</v>
      </c>
      <c r="I25" s="36">
        <v>173.63333333333333</v>
      </c>
      <c r="J25" s="36">
        <v>175.01666666666665</v>
      </c>
      <c r="K25" s="31">
        <v>172.25</v>
      </c>
      <c r="L25" s="31">
        <v>169</v>
      </c>
      <c r="M25" s="31">
        <v>77.936099999999996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231.4</v>
      </c>
      <c r="D26" s="36">
        <v>233.06666666666669</v>
      </c>
      <c r="E26" s="36">
        <v>229.33333333333337</v>
      </c>
      <c r="F26" s="36">
        <v>227.26666666666668</v>
      </c>
      <c r="G26" s="36">
        <v>223.53333333333336</v>
      </c>
      <c r="H26" s="36">
        <v>235.13333333333338</v>
      </c>
      <c r="I26" s="36">
        <v>238.86666666666667</v>
      </c>
      <c r="J26" s="36">
        <v>240.93333333333339</v>
      </c>
      <c r="K26" s="31">
        <v>236.8</v>
      </c>
      <c r="L26" s="31">
        <v>231</v>
      </c>
      <c r="M26" s="31">
        <v>30.27206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369.3</v>
      </c>
      <c r="D27" s="36">
        <v>370.11666666666662</v>
      </c>
      <c r="E27" s="36">
        <v>364.58333333333326</v>
      </c>
      <c r="F27" s="36">
        <v>359.86666666666662</v>
      </c>
      <c r="G27" s="36">
        <v>354.33333333333326</v>
      </c>
      <c r="H27" s="36">
        <v>374.83333333333326</v>
      </c>
      <c r="I27" s="36">
        <v>380.36666666666667</v>
      </c>
      <c r="J27" s="36">
        <v>385.08333333333326</v>
      </c>
      <c r="K27" s="31">
        <v>375.65</v>
      </c>
      <c r="L27" s="31">
        <v>365.4</v>
      </c>
      <c r="M27" s="31">
        <v>9.5091900000000003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794.85</v>
      </c>
      <c r="D28" s="36">
        <v>798.44999999999993</v>
      </c>
      <c r="E28" s="36">
        <v>776.89999999999986</v>
      </c>
      <c r="F28" s="36">
        <v>758.94999999999993</v>
      </c>
      <c r="G28" s="36">
        <v>737.39999999999986</v>
      </c>
      <c r="H28" s="36">
        <v>816.39999999999986</v>
      </c>
      <c r="I28" s="36">
        <v>837.94999999999982</v>
      </c>
      <c r="J28" s="36">
        <v>855.89999999999986</v>
      </c>
      <c r="K28" s="31">
        <v>820</v>
      </c>
      <c r="L28" s="31">
        <v>780.5</v>
      </c>
      <c r="M28" s="31">
        <v>8.6720799999999993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1135.4000000000001</v>
      </c>
      <c r="D29" s="36">
        <v>1131.9166666666667</v>
      </c>
      <c r="E29" s="36">
        <v>1124.3333333333335</v>
      </c>
      <c r="F29" s="36">
        <v>1113.2666666666667</v>
      </c>
      <c r="G29" s="36">
        <v>1105.6833333333334</v>
      </c>
      <c r="H29" s="36">
        <v>1142.9833333333336</v>
      </c>
      <c r="I29" s="36">
        <v>1150.5666666666671</v>
      </c>
      <c r="J29" s="36">
        <v>1161.6333333333337</v>
      </c>
      <c r="K29" s="31">
        <v>1139.5</v>
      </c>
      <c r="L29" s="31">
        <v>1120.8499999999999</v>
      </c>
      <c r="M29" s="31">
        <v>3.1322100000000002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3634.8</v>
      </c>
      <c r="D30" s="36">
        <v>3630.8166666666671</v>
      </c>
      <c r="E30" s="36">
        <v>3604.0333333333342</v>
      </c>
      <c r="F30" s="36">
        <v>3573.2666666666673</v>
      </c>
      <c r="G30" s="36">
        <v>3546.4833333333345</v>
      </c>
      <c r="H30" s="36">
        <v>3661.5833333333339</v>
      </c>
      <c r="I30" s="36">
        <v>3688.3666666666668</v>
      </c>
      <c r="J30" s="36">
        <v>3719.1333333333337</v>
      </c>
      <c r="K30" s="31">
        <v>3657.6</v>
      </c>
      <c r="L30" s="31">
        <v>3600.05</v>
      </c>
      <c r="M30" s="31">
        <v>0.44767000000000001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1963</v>
      </c>
      <c r="D31" s="36">
        <v>1969.8166666666666</v>
      </c>
      <c r="E31" s="36">
        <v>1940.9833333333331</v>
      </c>
      <c r="F31" s="36">
        <v>1918.9666666666665</v>
      </c>
      <c r="G31" s="36">
        <v>1890.133333333333</v>
      </c>
      <c r="H31" s="36">
        <v>1991.8333333333333</v>
      </c>
      <c r="I31" s="36">
        <v>2020.6666666666667</v>
      </c>
      <c r="J31" s="36">
        <v>2042.6833333333334</v>
      </c>
      <c r="K31" s="31">
        <v>1998.65</v>
      </c>
      <c r="L31" s="31">
        <v>1947.8</v>
      </c>
      <c r="M31" s="31">
        <v>0.48089999999999999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751.15</v>
      </c>
      <c r="D32" s="36">
        <v>750.15</v>
      </c>
      <c r="E32" s="36">
        <v>741.34999999999991</v>
      </c>
      <c r="F32" s="36">
        <v>731.55</v>
      </c>
      <c r="G32" s="36">
        <v>722.74999999999989</v>
      </c>
      <c r="H32" s="36">
        <v>759.94999999999993</v>
      </c>
      <c r="I32" s="36">
        <v>768.74999999999989</v>
      </c>
      <c r="J32" s="36">
        <v>778.55</v>
      </c>
      <c r="K32" s="31">
        <v>758.95</v>
      </c>
      <c r="L32" s="31">
        <v>740.35</v>
      </c>
      <c r="M32" s="31">
        <v>3.1717300000000002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4647.8999999999996</v>
      </c>
      <c r="D33" s="36">
        <v>4670.5333333333328</v>
      </c>
      <c r="E33" s="36">
        <v>4599.1166666666659</v>
      </c>
      <c r="F33" s="36">
        <v>4550.333333333333</v>
      </c>
      <c r="G33" s="36">
        <v>4478.9166666666661</v>
      </c>
      <c r="H33" s="36">
        <v>4719.3166666666657</v>
      </c>
      <c r="I33" s="36">
        <v>4790.7333333333336</v>
      </c>
      <c r="J33" s="36">
        <v>4839.5166666666655</v>
      </c>
      <c r="K33" s="31">
        <v>4741.95</v>
      </c>
      <c r="L33" s="31">
        <v>4621.75</v>
      </c>
      <c r="M33" s="31">
        <v>2.6410100000000001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2162.6999999999998</v>
      </c>
      <c r="D34" s="36">
        <v>2166.8333333333335</v>
      </c>
      <c r="E34" s="36">
        <v>2146.916666666667</v>
      </c>
      <c r="F34" s="36">
        <v>2131.1333333333337</v>
      </c>
      <c r="G34" s="36">
        <v>2111.2166666666672</v>
      </c>
      <c r="H34" s="36">
        <v>2182.6166666666668</v>
      </c>
      <c r="I34" s="36">
        <v>2202.5333333333338</v>
      </c>
      <c r="J34" s="36">
        <v>2218.3166666666666</v>
      </c>
      <c r="K34" s="31">
        <v>2186.75</v>
      </c>
      <c r="L34" s="31">
        <v>2151.0500000000002</v>
      </c>
      <c r="M34" s="31">
        <v>0.35250999999999999</v>
      </c>
      <c r="N34" s="1"/>
      <c r="O34" s="1"/>
    </row>
    <row r="35" spans="1:15" ht="12.75" customHeight="1">
      <c r="A35" s="33">
        <v>25</v>
      </c>
      <c r="B35" s="53" t="s">
        <v>884</v>
      </c>
      <c r="C35" s="31">
        <v>769.2</v>
      </c>
      <c r="D35" s="36">
        <v>761.55000000000007</v>
      </c>
      <c r="E35" s="36">
        <v>723.65000000000009</v>
      </c>
      <c r="F35" s="36">
        <v>678.1</v>
      </c>
      <c r="G35" s="36">
        <v>640.20000000000005</v>
      </c>
      <c r="H35" s="36">
        <v>807.10000000000014</v>
      </c>
      <c r="I35" s="36">
        <v>845</v>
      </c>
      <c r="J35" s="36">
        <v>890.55000000000018</v>
      </c>
      <c r="K35" s="31">
        <v>799.45</v>
      </c>
      <c r="L35" s="31">
        <v>716</v>
      </c>
      <c r="M35" s="31">
        <v>79.915229999999994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3132.65</v>
      </c>
      <c r="D36" s="36">
        <v>3130.5499999999997</v>
      </c>
      <c r="E36" s="36">
        <v>3062.0999999999995</v>
      </c>
      <c r="F36" s="36">
        <v>2991.5499999999997</v>
      </c>
      <c r="G36" s="36">
        <v>2923.0999999999995</v>
      </c>
      <c r="H36" s="36">
        <v>3201.0999999999995</v>
      </c>
      <c r="I36" s="36">
        <v>3269.5499999999993</v>
      </c>
      <c r="J36" s="36">
        <v>3340.0999999999995</v>
      </c>
      <c r="K36" s="31">
        <v>3199</v>
      </c>
      <c r="L36" s="31">
        <v>3060</v>
      </c>
      <c r="M36" s="31">
        <v>1.4622299999999999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442</v>
      </c>
      <c r="D37" s="36">
        <v>441.33333333333331</v>
      </c>
      <c r="E37" s="36">
        <v>438.66666666666663</v>
      </c>
      <c r="F37" s="36">
        <v>435.33333333333331</v>
      </c>
      <c r="G37" s="36">
        <v>432.66666666666663</v>
      </c>
      <c r="H37" s="36">
        <v>444.66666666666663</v>
      </c>
      <c r="I37" s="36">
        <v>447.33333333333326</v>
      </c>
      <c r="J37" s="36">
        <v>450.66666666666663</v>
      </c>
      <c r="K37" s="31">
        <v>444</v>
      </c>
      <c r="L37" s="31">
        <v>438</v>
      </c>
      <c r="M37" s="31">
        <v>24.78791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3055.55</v>
      </c>
      <c r="D38" s="36">
        <v>3070.2166666666667</v>
      </c>
      <c r="E38" s="36">
        <v>3015.4333333333334</v>
      </c>
      <c r="F38" s="36">
        <v>2975.3166666666666</v>
      </c>
      <c r="G38" s="36">
        <v>2920.5333333333333</v>
      </c>
      <c r="H38" s="36">
        <v>3110.3333333333335</v>
      </c>
      <c r="I38" s="36">
        <v>3165.1166666666672</v>
      </c>
      <c r="J38" s="36">
        <v>3205.2333333333336</v>
      </c>
      <c r="K38" s="31">
        <v>3125</v>
      </c>
      <c r="L38" s="31">
        <v>3030.1</v>
      </c>
      <c r="M38" s="31">
        <v>5.1739199999999999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1013.8</v>
      </c>
      <c r="D39" s="36">
        <v>1007.4666666666666</v>
      </c>
      <c r="E39" s="36">
        <v>995.28333333333319</v>
      </c>
      <c r="F39" s="36">
        <v>976.76666666666665</v>
      </c>
      <c r="G39" s="36">
        <v>964.58333333333326</v>
      </c>
      <c r="H39" s="36">
        <v>1025.9833333333331</v>
      </c>
      <c r="I39" s="36">
        <v>1038.1666666666665</v>
      </c>
      <c r="J39" s="36">
        <v>1056.6833333333329</v>
      </c>
      <c r="K39" s="31">
        <v>1019.65</v>
      </c>
      <c r="L39" s="31">
        <v>988.95</v>
      </c>
      <c r="M39" s="31">
        <v>3.1830400000000001</v>
      </c>
      <c r="N39" s="1"/>
      <c r="O39" s="1"/>
    </row>
    <row r="40" spans="1:15" ht="12.75" customHeight="1">
      <c r="A40" s="33">
        <v>30</v>
      </c>
      <c r="B40" s="53" t="s">
        <v>844</v>
      </c>
      <c r="C40" s="31">
        <v>5531</v>
      </c>
      <c r="D40" s="36">
        <v>5574.2666666666664</v>
      </c>
      <c r="E40" s="36">
        <v>5467.7333333333327</v>
      </c>
      <c r="F40" s="36">
        <v>5404.4666666666662</v>
      </c>
      <c r="G40" s="36">
        <v>5297.9333333333325</v>
      </c>
      <c r="H40" s="36">
        <v>5637.5333333333328</v>
      </c>
      <c r="I40" s="36">
        <v>5744.0666666666657</v>
      </c>
      <c r="J40" s="36">
        <v>5807.333333333333</v>
      </c>
      <c r="K40" s="31">
        <v>5680.8</v>
      </c>
      <c r="L40" s="31">
        <v>5511</v>
      </c>
      <c r="M40" s="31">
        <v>0.95447000000000004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1644.95</v>
      </c>
      <c r="D41" s="36">
        <v>1676.8166666666666</v>
      </c>
      <c r="E41" s="36">
        <v>1608.6333333333332</v>
      </c>
      <c r="F41" s="36">
        <v>1572.3166666666666</v>
      </c>
      <c r="G41" s="36">
        <v>1504.1333333333332</v>
      </c>
      <c r="H41" s="36">
        <v>1713.1333333333332</v>
      </c>
      <c r="I41" s="36">
        <v>1781.3166666666666</v>
      </c>
      <c r="J41" s="36">
        <v>1817.6333333333332</v>
      </c>
      <c r="K41" s="31">
        <v>1745</v>
      </c>
      <c r="L41" s="31">
        <v>1640.5</v>
      </c>
      <c r="M41" s="31">
        <v>10.548159999999999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5591.15</v>
      </c>
      <c r="D42" s="36">
        <v>5603.05</v>
      </c>
      <c r="E42" s="36">
        <v>5518.4500000000007</v>
      </c>
      <c r="F42" s="36">
        <v>5445.7500000000009</v>
      </c>
      <c r="G42" s="36">
        <v>5361.1500000000015</v>
      </c>
      <c r="H42" s="36">
        <v>5675.75</v>
      </c>
      <c r="I42" s="36">
        <v>5760.35</v>
      </c>
      <c r="J42" s="36">
        <v>5833.0499999999993</v>
      </c>
      <c r="K42" s="31">
        <v>5687.65</v>
      </c>
      <c r="L42" s="31">
        <v>5530.35</v>
      </c>
      <c r="M42" s="31">
        <v>5.4699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442.45</v>
      </c>
      <c r="D43" s="36">
        <v>439.76666666666665</v>
      </c>
      <c r="E43" s="36">
        <v>433.73333333333329</v>
      </c>
      <c r="F43" s="36">
        <v>425.01666666666665</v>
      </c>
      <c r="G43" s="36">
        <v>418.98333333333329</v>
      </c>
      <c r="H43" s="36">
        <v>448.48333333333329</v>
      </c>
      <c r="I43" s="36">
        <v>454.51666666666659</v>
      </c>
      <c r="J43" s="36">
        <v>463.23333333333329</v>
      </c>
      <c r="K43" s="31">
        <v>445.8</v>
      </c>
      <c r="L43" s="31">
        <v>431.05</v>
      </c>
      <c r="M43" s="31">
        <v>48.70523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296.05</v>
      </c>
      <c r="D44" s="36">
        <v>297.3</v>
      </c>
      <c r="E44" s="36">
        <v>290</v>
      </c>
      <c r="F44" s="36">
        <v>283.95</v>
      </c>
      <c r="G44" s="36">
        <v>276.64999999999998</v>
      </c>
      <c r="H44" s="36">
        <v>303.35000000000002</v>
      </c>
      <c r="I44" s="36">
        <v>310.65000000000009</v>
      </c>
      <c r="J44" s="36">
        <v>316.70000000000005</v>
      </c>
      <c r="K44" s="31">
        <v>304.60000000000002</v>
      </c>
      <c r="L44" s="31">
        <v>291.25</v>
      </c>
      <c r="M44" s="31">
        <v>13.15766</v>
      </c>
      <c r="N44" s="1"/>
      <c r="O44" s="1"/>
    </row>
    <row r="45" spans="1:15" ht="12.75" customHeight="1">
      <c r="A45" s="33">
        <v>35</v>
      </c>
      <c r="B45" s="53" t="s">
        <v>843</v>
      </c>
      <c r="C45" s="31">
        <v>591.4</v>
      </c>
      <c r="D45" s="36">
        <v>588.2833333333333</v>
      </c>
      <c r="E45" s="36">
        <v>581.66666666666663</v>
      </c>
      <c r="F45" s="36">
        <v>571.93333333333328</v>
      </c>
      <c r="G45" s="36">
        <v>565.31666666666661</v>
      </c>
      <c r="H45" s="36">
        <v>598.01666666666665</v>
      </c>
      <c r="I45" s="36">
        <v>604.63333333333344</v>
      </c>
      <c r="J45" s="36">
        <v>614.36666666666667</v>
      </c>
      <c r="K45" s="31">
        <v>594.9</v>
      </c>
      <c r="L45" s="31">
        <v>578.54999999999995</v>
      </c>
      <c r="M45" s="31">
        <v>3.1720100000000002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570.29999999999995</v>
      </c>
      <c r="D46" s="36">
        <v>572.4666666666667</v>
      </c>
      <c r="E46" s="36">
        <v>563.98333333333335</v>
      </c>
      <c r="F46" s="36">
        <v>557.66666666666663</v>
      </c>
      <c r="G46" s="36">
        <v>549.18333333333328</v>
      </c>
      <c r="H46" s="36">
        <v>578.78333333333342</v>
      </c>
      <c r="I46" s="36">
        <v>587.26666666666677</v>
      </c>
      <c r="J46" s="36">
        <v>593.58333333333348</v>
      </c>
      <c r="K46" s="31">
        <v>580.95000000000005</v>
      </c>
      <c r="L46" s="31">
        <v>566.15</v>
      </c>
      <c r="M46" s="31">
        <v>0.52907999999999999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176.3</v>
      </c>
      <c r="D47" s="36">
        <v>178.51666666666665</v>
      </c>
      <c r="E47" s="36">
        <v>172.83333333333331</v>
      </c>
      <c r="F47" s="36">
        <v>169.36666666666667</v>
      </c>
      <c r="G47" s="36">
        <v>163.68333333333334</v>
      </c>
      <c r="H47" s="36">
        <v>181.98333333333329</v>
      </c>
      <c r="I47" s="36">
        <v>187.66666666666663</v>
      </c>
      <c r="J47" s="36">
        <v>191.13333333333327</v>
      </c>
      <c r="K47" s="31">
        <v>184.2</v>
      </c>
      <c r="L47" s="31">
        <v>175.05</v>
      </c>
      <c r="M47" s="31">
        <v>131.66604000000001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3173.4</v>
      </c>
      <c r="D48" s="36">
        <v>3168.0833333333335</v>
      </c>
      <c r="E48" s="36">
        <v>3145.5666666666671</v>
      </c>
      <c r="F48" s="36">
        <v>3117.7333333333336</v>
      </c>
      <c r="G48" s="36">
        <v>3095.2166666666672</v>
      </c>
      <c r="H48" s="36">
        <v>3195.916666666667</v>
      </c>
      <c r="I48" s="36">
        <v>3218.4333333333334</v>
      </c>
      <c r="J48" s="36">
        <v>3246.2666666666669</v>
      </c>
      <c r="K48" s="31">
        <v>3190.6</v>
      </c>
      <c r="L48" s="31">
        <v>3140.25</v>
      </c>
      <c r="M48" s="31">
        <v>9.6019600000000001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401.25</v>
      </c>
      <c r="D49" s="36">
        <v>403.55</v>
      </c>
      <c r="E49" s="36">
        <v>382.70000000000005</v>
      </c>
      <c r="F49" s="36">
        <v>364.15000000000003</v>
      </c>
      <c r="G49" s="36">
        <v>343.30000000000007</v>
      </c>
      <c r="H49" s="36">
        <v>422.1</v>
      </c>
      <c r="I49" s="36">
        <v>442.95000000000005</v>
      </c>
      <c r="J49" s="36">
        <v>461.5</v>
      </c>
      <c r="K49" s="31">
        <v>424.4</v>
      </c>
      <c r="L49" s="31">
        <v>385</v>
      </c>
      <c r="M49" s="31">
        <v>63.495899999999999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1978.45</v>
      </c>
      <c r="D50" s="36">
        <v>1969.3333333333333</v>
      </c>
      <c r="E50" s="36">
        <v>1953.6666666666665</v>
      </c>
      <c r="F50" s="36">
        <v>1928.8833333333332</v>
      </c>
      <c r="G50" s="36">
        <v>1913.2166666666665</v>
      </c>
      <c r="H50" s="36">
        <v>1994.1166666666666</v>
      </c>
      <c r="I50" s="36">
        <v>2009.7833333333331</v>
      </c>
      <c r="J50" s="36">
        <v>2034.5666666666666</v>
      </c>
      <c r="K50" s="31">
        <v>1985</v>
      </c>
      <c r="L50" s="31">
        <v>1944.55</v>
      </c>
      <c r="M50" s="31">
        <v>7.9056499999999996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6651.65</v>
      </c>
      <c r="D51" s="36">
        <v>6648.2166666666672</v>
      </c>
      <c r="E51" s="36">
        <v>6616.4333333333343</v>
      </c>
      <c r="F51" s="36">
        <v>6581.2166666666672</v>
      </c>
      <c r="G51" s="36">
        <v>6549.4333333333343</v>
      </c>
      <c r="H51" s="36">
        <v>6683.4333333333343</v>
      </c>
      <c r="I51" s="36">
        <v>6715.2166666666672</v>
      </c>
      <c r="J51" s="36">
        <v>6750.4333333333343</v>
      </c>
      <c r="K51" s="31">
        <v>6680</v>
      </c>
      <c r="L51" s="31">
        <v>6613</v>
      </c>
      <c r="M51" s="31">
        <v>0.46184999999999998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742.45</v>
      </c>
      <c r="D52" s="36">
        <v>744.63333333333321</v>
      </c>
      <c r="E52" s="36">
        <v>737.86666666666645</v>
      </c>
      <c r="F52" s="36">
        <v>733.28333333333319</v>
      </c>
      <c r="G52" s="36">
        <v>726.51666666666642</v>
      </c>
      <c r="H52" s="36">
        <v>749.21666666666647</v>
      </c>
      <c r="I52" s="36">
        <v>755.98333333333335</v>
      </c>
      <c r="J52" s="36">
        <v>760.56666666666649</v>
      </c>
      <c r="K52" s="31">
        <v>751.4</v>
      </c>
      <c r="L52" s="31">
        <v>740.05</v>
      </c>
      <c r="M52" s="31">
        <v>11.78096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1033.75</v>
      </c>
      <c r="D53" s="36">
        <v>1041.4666666666667</v>
      </c>
      <c r="E53" s="36">
        <v>1023.2833333333333</v>
      </c>
      <c r="F53" s="36">
        <v>1012.8166666666666</v>
      </c>
      <c r="G53" s="36">
        <v>994.63333333333321</v>
      </c>
      <c r="H53" s="36">
        <v>1051.9333333333334</v>
      </c>
      <c r="I53" s="36">
        <v>1070.1166666666668</v>
      </c>
      <c r="J53" s="36">
        <v>1080.5833333333335</v>
      </c>
      <c r="K53" s="31">
        <v>1059.6500000000001</v>
      </c>
      <c r="L53" s="31">
        <v>1031</v>
      </c>
      <c r="M53" s="31">
        <v>12.27116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396.05</v>
      </c>
      <c r="D54" s="36">
        <v>396.01666666666665</v>
      </c>
      <c r="E54" s="36">
        <v>393.0333333333333</v>
      </c>
      <c r="F54" s="36">
        <v>390.01666666666665</v>
      </c>
      <c r="G54" s="36">
        <v>387.0333333333333</v>
      </c>
      <c r="H54" s="36">
        <v>399.0333333333333</v>
      </c>
      <c r="I54" s="36">
        <v>402.01666666666665</v>
      </c>
      <c r="J54" s="36">
        <v>405.0333333333333</v>
      </c>
      <c r="K54" s="31">
        <v>399</v>
      </c>
      <c r="L54" s="31">
        <v>393</v>
      </c>
      <c r="M54" s="31">
        <v>1.2322500000000001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3988.4</v>
      </c>
      <c r="D55" s="36">
        <v>3971.5166666666664</v>
      </c>
      <c r="E55" s="36">
        <v>3948.0333333333328</v>
      </c>
      <c r="F55" s="36">
        <v>3907.6666666666665</v>
      </c>
      <c r="G55" s="36">
        <v>3884.1833333333329</v>
      </c>
      <c r="H55" s="36">
        <v>4011.8833333333328</v>
      </c>
      <c r="I55" s="36">
        <v>4035.3666666666663</v>
      </c>
      <c r="J55" s="36">
        <v>4075.7333333333327</v>
      </c>
      <c r="K55" s="31">
        <v>3995</v>
      </c>
      <c r="L55" s="31">
        <v>3931.15</v>
      </c>
      <c r="M55" s="31">
        <v>3.8004099999999998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1104.6500000000001</v>
      </c>
      <c r="D56" s="36">
        <v>1094.6166666666668</v>
      </c>
      <c r="E56" s="36">
        <v>1080.2333333333336</v>
      </c>
      <c r="F56" s="36">
        <v>1055.8166666666668</v>
      </c>
      <c r="G56" s="36">
        <v>1041.4333333333336</v>
      </c>
      <c r="H56" s="36">
        <v>1119.0333333333335</v>
      </c>
      <c r="I56" s="36">
        <v>1133.4166666666667</v>
      </c>
      <c r="J56" s="36">
        <v>1157.8333333333335</v>
      </c>
      <c r="K56" s="31">
        <v>1109</v>
      </c>
      <c r="L56" s="31">
        <v>1070.2</v>
      </c>
      <c r="M56" s="31">
        <v>144.28757999999999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6046.05</v>
      </c>
      <c r="D57" s="36">
        <v>6046.45</v>
      </c>
      <c r="E57" s="36">
        <v>6002.9</v>
      </c>
      <c r="F57" s="36">
        <v>5959.75</v>
      </c>
      <c r="G57" s="36">
        <v>5916.2</v>
      </c>
      <c r="H57" s="36">
        <v>6089.5999999999995</v>
      </c>
      <c r="I57" s="36">
        <v>6133.1500000000005</v>
      </c>
      <c r="J57" s="36">
        <v>6176.2999999999993</v>
      </c>
      <c r="K57" s="31">
        <v>6090</v>
      </c>
      <c r="L57" s="31">
        <v>6003.3</v>
      </c>
      <c r="M57" s="31">
        <v>4.3902299999999999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7259.35</v>
      </c>
      <c r="D58" s="36">
        <v>7227.0666666666666</v>
      </c>
      <c r="E58" s="36">
        <v>7174.2833333333328</v>
      </c>
      <c r="F58" s="36">
        <v>7089.2166666666662</v>
      </c>
      <c r="G58" s="36">
        <v>7036.4333333333325</v>
      </c>
      <c r="H58" s="36">
        <v>7312.1333333333332</v>
      </c>
      <c r="I58" s="36">
        <v>7364.9166666666679</v>
      </c>
      <c r="J58" s="36">
        <v>7449.9833333333336</v>
      </c>
      <c r="K58" s="31">
        <v>7279.85</v>
      </c>
      <c r="L58" s="31">
        <v>7142</v>
      </c>
      <c r="M58" s="31">
        <v>9.0047700000000006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1685.95</v>
      </c>
      <c r="D59" s="36">
        <v>1681.5333333333335</v>
      </c>
      <c r="E59" s="36">
        <v>1674.366666666667</v>
      </c>
      <c r="F59" s="36">
        <v>1662.7833333333335</v>
      </c>
      <c r="G59" s="36">
        <v>1655.616666666667</v>
      </c>
      <c r="H59" s="36">
        <v>1693.116666666667</v>
      </c>
      <c r="I59" s="36">
        <v>1700.2833333333335</v>
      </c>
      <c r="J59" s="36">
        <v>1711.866666666667</v>
      </c>
      <c r="K59" s="31">
        <v>1688.7</v>
      </c>
      <c r="L59" s="31">
        <v>1669.95</v>
      </c>
      <c r="M59" s="31">
        <v>11.01136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7332.9</v>
      </c>
      <c r="D60" s="36">
        <v>7344.4666666666662</v>
      </c>
      <c r="E60" s="36">
        <v>7248.9833333333327</v>
      </c>
      <c r="F60" s="36">
        <v>7165.0666666666666</v>
      </c>
      <c r="G60" s="36">
        <v>7069.583333333333</v>
      </c>
      <c r="H60" s="36">
        <v>7428.3833333333323</v>
      </c>
      <c r="I60" s="36">
        <v>7523.8666666666659</v>
      </c>
      <c r="J60" s="36">
        <v>7607.7833333333319</v>
      </c>
      <c r="K60" s="31">
        <v>7439.95</v>
      </c>
      <c r="L60" s="31">
        <v>7260.55</v>
      </c>
      <c r="M60" s="31">
        <v>0.30157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2017.7</v>
      </c>
      <c r="D61" s="36">
        <v>2021.3666666666668</v>
      </c>
      <c r="E61" s="36">
        <v>2004.9333333333336</v>
      </c>
      <c r="F61" s="36">
        <v>1992.1666666666667</v>
      </c>
      <c r="G61" s="36">
        <v>1975.7333333333336</v>
      </c>
      <c r="H61" s="36">
        <v>2034.1333333333337</v>
      </c>
      <c r="I61" s="36">
        <v>2050.5666666666671</v>
      </c>
      <c r="J61" s="36">
        <v>2063.3333333333339</v>
      </c>
      <c r="K61" s="31">
        <v>2037.8</v>
      </c>
      <c r="L61" s="31">
        <v>2008.6</v>
      </c>
      <c r="M61" s="31">
        <v>0.30507000000000001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2559.6999999999998</v>
      </c>
      <c r="D62" s="36">
        <v>2568.7333333333331</v>
      </c>
      <c r="E62" s="36">
        <v>2538.9666666666662</v>
      </c>
      <c r="F62" s="36">
        <v>2518.2333333333331</v>
      </c>
      <c r="G62" s="36">
        <v>2488.4666666666662</v>
      </c>
      <c r="H62" s="36">
        <v>2589.4666666666662</v>
      </c>
      <c r="I62" s="36">
        <v>2619.2333333333336</v>
      </c>
      <c r="J62" s="36">
        <v>2639.9666666666662</v>
      </c>
      <c r="K62" s="31">
        <v>2598.5</v>
      </c>
      <c r="L62" s="31">
        <v>2548</v>
      </c>
      <c r="M62" s="31">
        <v>2.6569699999999998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471.5</v>
      </c>
      <c r="D63" s="36">
        <v>472.48333333333335</v>
      </c>
      <c r="E63" s="36">
        <v>468.26666666666671</v>
      </c>
      <c r="F63" s="36">
        <v>465.03333333333336</v>
      </c>
      <c r="G63" s="36">
        <v>460.81666666666672</v>
      </c>
      <c r="H63" s="36">
        <v>475.7166666666667</v>
      </c>
      <c r="I63" s="36">
        <v>479.93333333333339</v>
      </c>
      <c r="J63" s="36">
        <v>483.16666666666669</v>
      </c>
      <c r="K63" s="31">
        <v>476.7</v>
      </c>
      <c r="L63" s="31">
        <v>469.25</v>
      </c>
      <c r="M63" s="31">
        <v>9.7961200000000002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226.25</v>
      </c>
      <c r="D64" s="36">
        <v>227.23333333333335</v>
      </c>
      <c r="E64" s="36">
        <v>224.56666666666669</v>
      </c>
      <c r="F64" s="36">
        <v>222.88333333333335</v>
      </c>
      <c r="G64" s="36">
        <v>220.2166666666667</v>
      </c>
      <c r="H64" s="36">
        <v>228.91666666666669</v>
      </c>
      <c r="I64" s="36">
        <v>231.58333333333331</v>
      </c>
      <c r="J64" s="36">
        <v>233.26666666666668</v>
      </c>
      <c r="K64" s="31">
        <v>229.9</v>
      </c>
      <c r="L64" s="31">
        <v>225.55</v>
      </c>
      <c r="M64" s="31">
        <v>66.738159999999993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201.85</v>
      </c>
      <c r="D65" s="36">
        <v>201.35</v>
      </c>
      <c r="E65" s="36">
        <v>198.85</v>
      </c>
      <c r="F65" s="36">
        <v>195.85</v>
      </c>
      <c r="G65" s="36">
        <v>193.35</v>
      </c>
      <c r="H65" s="36">
        <v>204.35</v>
      </c>
      <c r="I65" s="36">
        <v>206.85</v>
      </c>
      <c r="J65" s="36">
        <v>209.85</v>
      </c>
      <c r="K65" s="31">
        <v>203.85</v>
      </c>
      <c r="L65" s="31">
        <v>198.35</v>
      </c>
      <c r="M65" s="31">
        <v>219.23401999999999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107.5</v>
      </c>
      <c r="D66" s="36">
        <v>106.91666666666667</v>
      </c>
      <c r="E66" s="36">
        <v>104.78333333333335</v>
      </c>
      <c r="F66" s="36">
        <v>102.06666666666668</v>
      </c>
      <c r="G66" s="36">
        <v>99.933333333333351</v>
      </c>
      <c r="H66" s="36">
        <v>109.63333333333334</v>
      </c>
      <c r="I66" s="36">
        <v>111.76666666666667</v>
      </c>
      <c r="J66" s="36">
        <v>114.48333333333333</v>
      </c>
      <c r="K66" s="31">
        <v>109.05</v>
      </c>
      <c r="L66" s="31">
        <v>104.2</v>
      </c>
      <c r="M66" s="31">
        <v>239.26731000000001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44.35</v>
      </c>
      <c r="D67" s="36">
        <v>44.566666666666663</v>
      </c>
      <c r="E67" s="36">
        <v>43.733333333333327</v>
      </c>
      <c r="F67" s="36">
        <v>43.116666666666667</v>
      </c>
      <c r="G67" s="36">
        <v>42.283333333333331</v>
      </c>
      <c r="H67" s="36">
        <v>45.183333333333323</v>
      </c>
      <c r="I67" s="36">
        <v>46.016666666666666</v>
      </c>
      <c r="J67" s="36">
        <v>46.633333333333319</v>
      </c>
      <c r="K67" s="31">
        <v>45.4</v>
      </c>
      <c r="L67" s="31">
        <v>43.95</v>
      </c>
      <c r="M67" s="31">
        <v>253.62442999999999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2952.65</v>
      </c>
      <c r="D68" s="36">
        <v>2962.4</v>
      </c>
      <c r="E68" s="36">
        <v>2934.8</v>
      </c>
      <c r="F68" s="36">
        <v>2916.9500000000003</v>
      </c>
      <c r="G68" s="36">
        <v>2889.3500000000004</v>
      </c>
      <c r="H68" s="36">
        <v>2980.25</v>
      </c>
      <c r="I68" s="36">
        <v>3007.8499999999995</v>
      </c>
      <c r="J68" s="36">
        <v>3025.7</v>
      </c>
      <c r="K68" s="31">
        <v>2990</v>
      </c>
      <c r="L68" s="31">
        <v>2944.55</v>
      </c>
      <c r="M68" s="31">
        <v>9.8430000000000004E-2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1618.1</v>
      </c>
      <c r="D69" s="36">
        <v>1621.8999999999999</v>
      </c>
      <c r="E69" s="36">
        <v>1609.7999999999997</v>
      </c>
      <c r="F69" s="36">
        <v>1601.4999999999998</v>
      </c>
      <c r="G69" s="36">
        <v>1589.3999999999996</v>
      </c>
      <c r="H69" s="36">
        <v>1630.1999999999998</v>
      </c>
      <c r="I69" s="36">
        <v>1642.2999999999997</v>
      </c>
      <c r="J69" s="36">
        <v>1650.6</v>
      </c>
      <c r="K69" s="31">
        <v>1634</v>
      </c>
      <c r="L69" s="31">
        <v>1613.6</v>
      </c>
      <c r="M69" s="31">
        <v>0.87117999999999995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5373.95</v>
      </c>
      <c r="D70" s="36">
        <v>5388.6500000000005</v>
      </c>
      <c r="E70" s="36">
        <v>5332.3000000000011</v>
      </c>
      <c r="F70" s="36">
        <v>5290.6500000000005</v>
      </c>
      <c r="G70" s="36">
        <v>5234.3000000000011</v>
      </c>
      <c r="H70" s="36">
        <v>5430.3000000000011</v>
      </c>
      <c r="I70" s="36">
        <v>5486.6500000000015</v>
      </c>
      <c r="J70" s="36">
        <v>5528.3000000000011</v>
      </c>
      <c r="K70" s="31">
        <v>5445</v>
      </c>
      <c r="L70" s="31">
        <v>5347</v>
      </c>
      <c r="M70" s="31">
        <v>7.9240000000000005E-2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2455.1999999999998</v>
      </c>
      <c r="D71" s="36">
        <v>2470.5666666666666</v>
      </c>
      <c r="E71" s="36">
        <v>2425.6333333333332</v>
      </c>
      <c r="F71" s="36">
        <v>2396.0666666666666</v>
      </c>
      <c r="G71" s="36">
        <v>2351.1333333333332</v>
      </c>
      <c r="H71" s="36">
        <v>2500.1333333333332</v>
      </c>
      <c r="I71" s="36">
        <v>2545.0666666666666</v>
      </c>
      <c r="J71" s="36">
        <v>2574.6333333333332</v>
      </c>
      <c r="K71" s="31">
        <v>2515.5</v>
      </c>
      <c r="L71" s="31">
        <v>2441</v>
      </c>
      <c r="M71" s="31">
        <v>2.9515899999999999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586.15</v>
      </c>
      <c r="D72" s="36">
        <v>587.35</v>
      </c>
      <c r="E72" s="36">
        <v>572.80000000000007</v>
      </c>
      <c r="F72" s="36">
        <v>559.45000000000005</v>
      </c>
      <c r="G72" s="36">
        <v>544.90000000000009</v>
      </c>
      <c r="H72" s="36">
        <v>600.70000000000005</v>
      </c>
      <c r="I72" s="36">
        <v>615.25</v>
      </c>
      <c r="J72" s="36">
        <v>628.6</v>
      </c>
      <c r="K72" s="31">
        <v>601.9</v>
      </c>
      <c r="L72" s="31">
        <v>574</v>
      </c>
      <c r="M72" s="31">
        <v>27.959219999999998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1224.4000000000001</v>
      </c>
      <c r="D73" s="36">
        <v>1213.4833333333333</v>
      </c>
      <c r="E73" s="36">
        <v>1195.9666666666667</v>
      </c>
      <c r="F73" s="36">
        <v>1167.5333333333333</v>
      </c>
      <c r="G73" s="36">
        <v>1150.0166666666667</v>
      </c>
      <c r="H73" s="36">
        <v>1241.9166666666667</v>
      </c>
      <c r="I73" s="36">
        <v>1259.4333333333336</v>
      </c>
      <c r="J73" s="36">
        <v>1287.8666666666668</v>
      </c>
      <c r="K73" s="31">
        <v>1231</v>
      </c>
      <c r="L73" s="31">
        <v>1185.05</v>
      </c>
      <c r="M73" s="31">
        <v>30.192810000000001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147.44999999999999</v>
      </c>
      <c r="D74" s="36">
        <v>148.16666666666666</v>
      </c>
      <c r="E74" s="36">
        <v>146.0333333333333</v>
      </c>
      <c r="F74" s="36">
        <v>144.61666666666665</v>
      </c>
      <c r="G74" s="36">
        <v>142.48333333333329</v>
      </c>
      <c r="H74" s="36">
        <v>149.58333333333331</v>
      </c>
      <c r="I74" s="36">
        <v>151.7166666666667</v>
      </c>
      <c r="J74" s="36">
        <v>153.13333333333333</v>
      </c>
      <c r="K74" s="31">
        <v>150.30000000000001</v>
      </c>
      <c r="L74" s="31">
        <v>146.75</v>
      </c>
      <c r="M74" s="31">
        <v>344.66615999999999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1156.5</v>
      </c>
      <c r="D75" s="36">
        <v>1148.1833333333332</v>
      </c>
      <c r="E75" s="36">
        <v>1132.9166666666663</v>
      </c>
      <c r="F75" s="36">
        <v>1109.333333333333</v>
      </c>
      <c r="G75" s="36">
        <v>1094.0666666666662</v>
      </c>
      <c r="H75" s="36">
        <v>1171.7666666666664</v>
      </c>
      <c r="I75" s="36">
        <v>1187.0333333333333</v>
      </c>
      <c r="J75" s="36">
        <v>1210.6166666666666</v>
      </c>
      <c r="K75" s="31">
        <v>1163.45</v>
      </c>
      <c r="L75" s="31">
        <v>1124.5999999999999</v>
      </c>
      <c r="M75" s="31">
        <v>27.14425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170.5</v>
      </c>
      <c r="D76" s="36">
        <v>171.38333333333333</v>
      </c>
      <c r="E76" s="36">
        <v>168.61666666666665</v>
      </c>
      <c r="F76" s="36">
        <v>166.73333333333332</v>
      </c>
      <c r="G76" s="36">
        <v>163.96666666666664</v>
      </c>
      <c r="H76" s="36">
        <v>173.26666666666665</v>
      </c>
      <c r="I76" s="36">
        <v>176.0333333333333</v>
      </c>
      <c r="J76" s="36">
        <v>177.91666666666666</v>
      </c>
      <c r="K76" s="31">
        <v>174.15</v>
      </c>
      <c r="L76" s="31">
        <v>169.5</v>
      </c>
      <c r="M76" s="31">
        <v>376.23687000000001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438</v>
      </c>
      <c r="D77" s="36">
        <v>437.93333333333334</v>
      </c>
      <c r="E77" s="36">
        <v>433.4666666666667</v>
      </c>
      <c r="F77" s="36">
        <v>428.93333333333334</v>
      </c>
      <c r="G77" s="36">
        <v>424.4666666666667</v>
      </c>
      <c r="H77" s="36">
        <v>442.4666666666667</v>
      </c>
      <c r="I77" s="36">
        <v>446.93333333333328</v>
      </c>
      <c r="J77" s="36">
        <v>451.4666666666667</v>
      </c>
      <c r="K77" s="31">
        <v>442.4</v>
      </c>
      <c r="L77" s="31">
        <v>433.4</v>
      </c>
      <c r="M77" s="31">
        <v>96.394210000000001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1014.7</v>
      </c>
      <c r="D78" s="36">
        <v>1015.15</v>
      </c>
      <c r="E78" s="36">
        <v>1007.75</v>
      </c>
      <c r="F78" s="36">
        <v>1000.8000000000001</v>
      </c>
      <c r="G78" s="36">
        <v>993.40000000000009</v>
      </c>
      <c r="H78" s="36">
        <v>1022.0999999999999</v>
      </c>
      <c r="I78" s="36">
        <v>1029.4999999999998</v>
      </c>
      <c r="J78" s="36">
        <v>1036.4499999999998</v>
      </c>
      <c r="K78" s="31">
        <v>1022.55</v>
      </c>
      <c r="L78" s="31">
        <v>1008.2</v>
      </c>
      <c r="M78" s="31">
        <v>55.4495</v>
      </c>
      <c r="N78" s="1"/>
      <c r="O78" s="1"/>
    </row>
    <row r="79" spans="1:15" ht="12.75" customHeight="1">
      <c r="A79" s="33">
        <v>69</v>
      </c>
      <c r="B79" s="53" t="s">
        <v>845</v>
      </c>
      <c r="C79" s="31">
        <v>553.85</v>
      </c>
      <c r="D79" s="36">
        <v>556.36666666666667</v>
      </c>
      <c r="E79" s="36">
        <v>547.93333333333339</v>
      </c>
      <c r="F79" s="36">
        <v>542.01666666666677</v>
      </c>
      <c r="G79" s="36">
        <v>533.58333333333348</v>
      </c>
      <c r="H79" s="36">
        <v>562.2833333333333</v>
      </c>
      <c r="I79" s="36">
        <v>570.71666666666647</v>
      </c>
      <c r="J79" s="36">
        <v>576.63333333333321</v>
      </c>
      <c r="K79" s="31">
        <v>564.79999999999995</v>
      </c>
      <c r="L79" s="31">
        <v>550.45000000000005</v>
      </c>
      <c r="M79" s="31">
        <v>1.90334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240.65</v>
      </c>
      <c r="D80" s="36">
        <v>241.93333333333331</v>
      </c>
      <c r="E80" s="36">
        <v>238.76666666666662</v>
      </c>
      <c r="F80" s="36">
        <v>236.88333333333333</v>
      </c>
      <c r="G80" s="36">
        <v>233.71666666666664</v>
      </c>
      <c r="H80" s="36">
        <v>243.81666666666661</v>
      </c>
      <c r="I80" s="36">
        <v>246.98333333333329</v>
      </c>
      <c r="J80" s="36">
        <v>248.86666666666659</v>
      </c>
      <c r="K80" s="31">
        <v>245.1</v>
      </c>
      <c r="L80" s="31">
        <v>240.05</v>
      </c>
      <c r="M80" s="31">
        <v>30.200769999999999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1424.85</v>
      </c>
      <c r="D81" s="36">
        <v>1409.0333333333335</v>
      </c>
      <c r="E81" s="36">
        <v>1382.7166666666672</v>
      </c>
      <c r="F81" s="36">
        <v>1340.5833333333337</v>
      </c>
      <c r="G81" s="36">
        <v>1314.2666666666673</v>
      </c>
      <c r="H81" s="36">
        <v>1451.166666666667</v>
      </c>
      <c r="I81" s="36">
        <v>1477.4833333333331</v>
      </c>
      <c r="J81" s="36">
        <v>1519.6166666666668</v>
      </c>
      <c r="K81" s="31">
        <v>1435.35</v>
      </c>
      <c r="L81" s="31">
        <v>1366.9</v>
      </c>
      <c r="M81" s="31">
        <v>2.6571099999999999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634.70000000000005</v>
      </c>
      <c r="D82" s="36">
        <v>635.68333333333328</v>
      </c>
      <c r="E82" s="36">
        <v>628.96666666666658</v>
      </c>
      <c r="F82" s="36">
        <v>623.23333333333335</v>
      </c>
      <c r="G82" s="36">
        <v>616.51666666666665</v>
      </c>
      <c r="H82" s="36">
        <v>641.41666666666652</v>
      </c>
      <c r="I82" s="36">
        <v>648.13333333333321</v>
      </c>
      <c r="J82" s="36">
        <v>653.86666666666645</v>
      </c>
      <c r="K82" s="31">
        <v>642.4</v>
      </c>
      <c r="L82" s="31">
        <v>629.95000000000005</v>
      </c>
      <c r="M82" s="31">
        <v>22.55086</v>
      </c>
      <c r="N82" s="1"/>
      <c r="O82" s="1"/>
    </row>
    <row r="83" spans="1:15" ht="12.75" customHeight="1">
      <c r="A83" s="33">
        <v>73</v>
      </c>
      <c r="B83" s="53" t="s">
        <v>846</v>
      </c>
      <c r="C83" s="31">
        <v>262.8</v>
      </c>
      <c r="D83" s="36">
        <v>264.03333333333336</v>
      </c>
      <c r="E83" s="36">
        <v>260.76666666666671</v>
      </c>
      <c r="F83" s="36">
        <v>258.73333333333335</v>
      </c>
      <c r="G83" s="36">
        <v>255.4666666666667</v>
      </c>
      <c r="H83" s="36">
        <v>266.06666666666672</v>
      </c>
      <c r="I83" s="36">
        <v>269.33333333333337</v>
      </c>
      <c r="J83" s="36">
        <v>271.36666666666673</v>
      </c>
      <c r="K83" s="31">
        <v>267.3</v>
      </c>
      <c r="L83" s="31">
        <v>262</v>
      </c>
      <c r="M83" s="31">
        <v>7.2163599999999999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7060.8</v>
      </c>
      <c r="D84" s="36">
        <v>7095.6500000000005</v>
      </c>
      <c r="E84" s="36">
        <v>6992.3500000000013</v>
      </c>
      <c r="F84" s="36">
        <v>6923.9000000000005</v>
      </c>
      <c r="G84" s="36">
        <v>6820.6000000000013</v>
      </c>
      <c r="H84" s="36">
        <v>7164.1000000000013</v>
      </c>
      <c r="I84" s="36">
        <v>7267.4000000000005</v>
      </c>
      <c r="J84" s="36">
        <v>7335.8500000000013</v>
      </c>
      <c r="K84" s="31">
        <v>7198.95</v>
      </c>
      <c r="L84" s="31">
        <v>7027.2</v>
      </c>
      <c r="M84" s="31">
        <v>0.10163999999999999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989</v>
      </c>
      <c r="D85" s="36">
        <v>995.2833333333333</v>
      </c>
      <c r="E85" s="36">
        <v>980.71666666666658</v>
      </c>
      <c r="F85" s="36">
        <v>972.43333333333328</v>
      </c>
      <c r="G85" s="36">
        <v>957.86666666666656</v>
      </c>
      <c r="H85" s="36">
        <v>1003.5666666666666</v>
      </c>
      <c r="I85" s="36">
        <v>1018.1333333333332</v>
      </c>
      <c r="J85" s="36">
        <v>1026.4166666666665</v>
      </c>
      <c r="K85" s="31">
        <v>1009.85</v>
      </c>
      <c r="L85" s="31">
        <v>987</v>
      </c>
      <c r="M85" s="31">
        <v>1.09354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1412.35</v>
      </c>
      <c r="D86" s="36">
        <v>1405.3500000000001</v>
      </c>
      <c r="E86" s="36">
        <v>1377.0000000000002</v>
      </c>
      <c r="F86" s="36">
        <v>1341.65</v>
      </c>
      <c r="G86" s="36">
        <v>1313.3000000000002</v>
      </c>
      <c r="H86" s="36">
        <v>1440.7000000000003</v>
      </c>
      <c r="I86" s="36">
        <v>1469.0500000000002</v>
      </c>
      <c r="J86" s="36">
        <v>1504.4000000000003</v>
      </c>
      <c r="K86" s="31">
        <v>1433.7</v>
      </c>
      <c r="L86" s="31">
        <v>1370</v>
      </c>
      <c r="M86" s="31">
        <v>2.9466899999999998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432.05</v>
      </c>
      <c r="D87" s="36">
        <v>436.84999999999997</v>
      </c>
      <c r="E87" s="36">
        <v>426.19999999999993</v>
      </c>
      <c r="F87" s="36">
        <v>420.34999999999997</v>
      </c>
      <c r="G87" s="36">
        <v>409.69999999999993</v>
      </c>
      <c r="H87" s="36">
        <v>442.69999999999993</v>
      </c>
      <c r="I87" s="36">
        <v>453.34999999999991</v>
      </c>
      <c r="J87" s="36">
        <v>459.19999999999993</v>
      </c>
      <c r="K87" s="31">
        <v>447.5</v>
      </c>
      <c r="L87" s="31">
        <v>431</v>
      </c>
      <c r="M87" s="31">
        <v>3.16635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22083.55</v>
      </c>
      <c r="D88" s="36">
        <v>21899.633333333331</v>
      </c>
      <c r="E88" s="36">
        <v>21673.916666666664</v>
      </c>
      <c r="F88" s="36">
        <v>21264.283333333333</v>
      </c>
      <c r="G88" s="36">
        <v>21038.566666666666</v>
      </c>
      <c r="H88" s="36">
        <v>22309.266666666663</v>
      </c>
      <c r="I88" s="36">
        <v>22534.98333333333</v>
      </c>
      <c r="J88" s="36">
        <v>22944.616666666661</v>
      </c>
      <c r="K88" s="31">
        <v>22125.35</v>
      </c>
      <c r="L88" s="31">
        <v>21490</v>
      </c>
      <c r="M88" s="31">
        <v>0.49102000000000001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838.55</v>
      </c>
      <c r="D89" s="36">
        <v>863.16666666666663</v>
      </c>
      <c r="E89" s="36">
        <v>791.38333333333321</v>
      </c>
      <c r="F89" s="36">
        <v>744.21666666666658</v>
      </c>
      <c r="G89" s="36">
        <v>672.43333333333317</v>
      </c>
      <c r="H89" s="36">
        <v>910.33333333333326</v>
      </c>
      <c r="I89" s="36">
        <v>982.11666666666679</v>
      </c>
      <c r="J89" s="36">
        <v>1029.2833333333333</v>
      </c>
      <c r="K89" s="31">
        <v>934.95</v>
      </c>
      <c r="L89" s="31">
        <v>816</v>
      </c>
      <c r="M89" s="31">
        <v>18.25525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16.75</v>
      </c>
      <c r="D90" s="36">
        <v>16.933333333333334</v>
      </c>
      <c r="E90" s="36">
        <v>16.466666666666669</v>
      </c>
      <c r="F90" s="36">
        <v>16.183333333333334</v>
      </c>
      <c r="G90" s="36">
        <v>15.716666666666669</v>
      </c>
      <c r="H90" s="36">
        <v>17.216666666666669</v>
      </c>
      <c r="I90" s="36">
        <v>17.68333333333333</v>
      </c>
      <c r="J90" s="36">
        <v>17.966666666666669</v>
      </c>
      <c r="K90" s="31">
        <v>17.399999999999999</v>
      </c>
      <c r="L90" s="31">
        <v>16.649999999999999</v>
      </c>
      <c r="M90" s="31">
        <v>96.769279999999995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4970.75</v>
      </c>
      <c r="D91" s="36">
        <v>4938.2666666666664</v>
      </c>
      <c r="E91" s="36">
        <v>4892.5333333333328</v>
      </c>
      <c r="F91" s="36">
        <v>4814.3166666666666</v>
      </c>
      <c r="G91" s="36">
        <v>4768.583333333333</v>
      </c>
      <c r="H91" s="36">
        <v>5016.4833333333327</v>
      </c>
      <c r="I91" s="36">
        <v>5062.2166666666662</v>
      </c>
      <c r="J91" s="36">
        <v>5140.4333333333325</v>
      </c>
      <c r="K91" s="31">
        <v>4984</v>
      </c>
      <c r="L91" s="31">
        <v>4860.05</v>
      </c>
      <c r="M91" s="31">
        <v>4.8559700000000001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2498.65</v>
      </c>
      <c r="D92" s="36">
        <v>2516.25</v>
      </c>
      <c r="E92" s="36">
        <v>2457.5</v>
      </c>
      <c r="F92" s="36">
        <v>2416.35</v>
      </c>
      <c r="G92" s="36">
        <v>2357.6</v>
      </c>
      <c r="H92" s="36">
        <v>2557.4</v>
      </c>
      <c r="I92" s="36">
        <v>2616.15</v>
      </c>
      <c r="J92" s="36">
        <v>2657.3</v>
      </c>
      <c r="K92" s="31">
        <v>2575</v>
      </c>
      <c r="L92" s="31">
        <v>2475.1</v>
      </c>
      <c r="M92" s="31">
        <v>18.69971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2207.6</v>
      </c>
      <c r="D93" s="36">
        <v>2222.0166666666664</v>
      </c>
      <c r="E93" s="36">
        <v>2170.583333333333</v>
      </c>
      <c r="F93" s="36">
        <v>2133.5666666666666</v>
      </c>
      <c r="G93" s="36">
        <v>2082.1333333333332</v>
      </c>
      <c r="H93" s="36">
        <v>2259.0333333333328</v>
      </c>
      <c r="I93" s="36">
        <v>2310.4666666666662</v>
      </c>
      <c r="J93" s="36">
        <v>2347.4833333333327</v>
      </c>
      <c r="K93" s="31">
        <v>2273.4499999999998</v>
      </c>
      <c r="L93" s="31">
        <v>2185</v>
      </c>
      <c r="M93" s="31">
        <v>1.8736900000000001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276</v>
      </c>
      <c r="D94" s="36">
        <v>276.56666666666666</v>
      </c>
      <c r="E94" s="36">
        <v>274.43333333333334</v>
      </c>
      <c r="F94" s="36">
        <v>272.86666666666667</v>
      </c>
      <c r="G94" s="36">
        <v>270.73333333333335</v>
      </c>
      <c r="H94" s="36">
        <v>278.13333333333333</v>
      </c>
      <c r="I94" s="36">
        <v>280.26666666666665</v>
      </c>
      <c r="J94" s="36">
        <v>281.83333333333331</v>
      </c>
      <c r="K94" s="31">
        <v>278.7</v>
      </c>
      <c r="L94" s="31">
        <v>275</v>
      </c>
      <c r="M94" s="31">
        <v>4.1529100000000003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813.55</v>
      </c>
      <c r="D95" s="36">
        <v>803.08333333333337</v>
      </c>
      <c r="E95" s="36">
        <v>789.4666666666667</v>
      </c>
      <c r="F95" s="36">
        <v>765.38333333333333</v>
      </c>
      <c r="G95" s="36">
        <v>751.76666666666665</v>
      </c>
      <c r="H95" s="36">
        <v>827.16666666666674</v>
      </c>
      <c r="I95" s="36">
        <v>840.7833333333333</v>
      </c>
      <c r="J95" s="36">
        <v>864.86666666666679</v>
      </c>
      <c r="K95" s="31">
        <v>816.7</v>
      </c>
      <c r="L95" s="31">
        <v>779</v>
      </c>
      <c r="M95" s="31">
        <v>19.188690000000001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410.3</v>
      </c>
      <c r="D96" s="36">
        <v>411.45</v>
      </c>
      <c r="E96" s="36">
        <v>403.84999999999997</v>
      </c>
      <c r="F96" s="36">
        <v>397.4</v>
      </c>
      <c r="G96" s="36">
        <v>389.79999999999995</v>
      </c>
      <c r="H96" s="36">
        <v>417.9</v>
      </c>
      <c r="I96" s="36">
        <v>425.5</v>
      </c>
      <c r="J96" s="36">
        <v>431.95</v>
      </c>
      <c r="K96" s="31">
        <v>419.05</v>
      </c>
      <c r="L96" s="31">
        <v>405</v>
      </c>
      <c r="M96" s="31">
        <v>99.402289999999994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742.4</v>
      </c>
      <c r="D97" s="36">
        <v>742.69999999999993</v>
      </c>
      <c r="E97" s="36">
        <v>734.79999999999984</v>
      </c>
      <c r="F97" s="36">
        <v>727.19999999999993</v>
      </c>
      <c r="G97" s="36">
        <v>719.29999999999984</v>
      </c>
      <c r="H97" s="36">
        <v>750.29999999999984</v>
      </c>
      <c r="I97" s="36">
        <v>758.19999999999993</v>
      </c>
      <c r="J97" s="36">
        <v>765.79999999999984</v>
      </c>
      <c r="K97" s="31">
        <v>750.6</v>
      </c>
      <c r="L97" s="31">
        <v>735.1</v>
      </c>
      <c r="M97" s="31">
        <v>1.04115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1161.5</v>
      </c>
      <c r="D98" s="36">
        <v>1171.1666666666667</v>
      </c>
      <c r="E98" s="36">
        <v>1148.8333333333335</v>
      </c>
      <c r="F98" s="36">
        <v>1136.1666666666667</v>
      </c>
      <c r="G98" s="36">
        <v>1113.8333333333335</v>
      </c>
      <c r="H98" s="36">
        <v>1183.8333333333335</v>
      </c>
      <c r="I98" s="36">
        <v>1206.166666666667</v>
      </c>
      <c r="J98" s="36">
        <v>1218.8333333333335</v>
      </c>
      <c r="K98" s="31">
        <v>1193.5</v>
      </c>
      <c r="L98" s="31">
        <v>1158.5</v>
      </c>
      <c r="M98" s="31">
        <v>1.25332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140.1</v>
      </c>
      <c r="D99" s="36">
        <v>140.21666666666667</v>
      </c>
      <c r="E99" s="36">
        <v>138.48333333333335</v>
      </c>
      <c r="F99" s="36">
        <v>136.86666666666667</v>
      </c>
      <c r="G99" s="36">
        <v>135.13333333333335</v>
      </c>
      <c r="H99" s="36">
        <v>141.83333333333334</v>
      </c>
      <c r="I99" s="36">
        <v>143.56666666666663</v>
      </c>
      <c r="J99" s="36">
        <v>145.18333333333334</v>
      </c>
      <c r="K99" s="31">
        <v>141.94999999999999</v>
      </c>
      <c r="L99" s="31">
        <v>138.6</v>
      </c>
      <c r="M99" s="31">
        <v>19.13617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657.5</v>
      </c>
      <c r="D100" s="36">
        <v>663.15</v>
      </c>
      <c r="E100" s="36">
        <v>648.34999999999991</v>
      </c>
      <c r="F100" s="36">
        <v>639.19999999999993</v>
      </c>
      <c r="G100" s="36">
        <v>624.39999999999986</v>
      </c>
      <c r="H100" s="36">
        <v>672.3</v>
      </c>
      <c r="I100" s="36">
        <v>687.09999999999991</v>
      </c>
      <c r="J100" s="36">
        <v>696.25</v>
      </c>
      <c r="K100" s="31">
        <v>677.95</v>
      </c>
      <c r="L100" s="31">
        <v>654</v>
      </c>
      <c r="M100" s="31">
        <v>1.7640400000000001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2171.9</v>
      </c>
      <c r="D101" s="36">
        <v>2151.1833333333338</v>
      </c>
      <c r="E101" s="36">
        <v>2113.0666666666675</v>
      </c>
      <c r="F101" s="36">
        <v>2054.2333333333336</v>
      </c>
      <c r="G101" s="36">
        <v>2016.1166666666672</v>
      </c>
      <c r="H101" s="36">
        <v>2210.0166666666678</v>
      </c>
      <c r="I101" s="36">
        <v>2248.1333333333337</v>
      </c>
      <c r="J101" s="36">
        <v>2306.9666666666681</v>
      </c>
      <c r="K101" s="31">
        <v>2189.3000000000002</v>
      </c>
      <c r="L101" s="31">
        <v>2092.35</v>
      </c>
      <c r="M101" s="31">
        <v>14.21153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44.3</v>
      </c>
      <c r="D102" s="36">
        <v>44.533333333333331</v>
      </c>
      <c r="E102" s="36">
        <v>43.816666666666663</v>
      </c>
      <c r="F102" s="36">
        <v>43.333333333333329</v>
      </c>
      <c r="G102" s="36">
        <v>42.61666666666666</v>
      </c>
      <c r="H102" s="36">
        <v>45.016666666666666</v>
      </c>
      <c r="I102" s="36">
        <v>45.733333333333334</v>
      </c>
      <c r="J102" s="36">
        <v>46.216666666666669</v>
      </c>
      <c r="K102" s="31">
        <v>45.25</v>
      </c>
      <c r="L102" s="31">
        <v>44.05</v>
      </c>
      <c r="M102" s="31">
        <v>100.39113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1898.25</v>
      </c>
      <c r="D103" s="36">
        <v>1905.9666666666665</v>
      </c>
      <c r="E103" s="36">
        <v>1882.9333333333329</v>
      </c>
      <c r="F103" s="36">
        <v>1867.6166666666666</v>
      </c>
      <c r="G103" s="36">
        <v>1844.583333333333</v>
      </c>
      <c r="H103" s="36">
        <v>1921.2833333333328</v>
      </c>
      <c r="I103" s="36">
        <v>1944.3166666666662</v>
      </c>
      <c r="J103" s="36">
        <v>1959.6333333333328</v>
      </c>
      <c r="K103" s="31">
        <v>1929</v>
      </c>
      <c r="L103" s="31">
        <v>1890.65</v>
      </c>
      <c r="M103" s="31">
        <v>11.309200000000001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677.05</v>
      </c>
      <c r="D104" s="36">
        <v>666.33333333333337</v>
      </c>
      <c r="E104" s="36">
        <v>652.16666666666674</v>
      </c>
      <c r="F104" s="36">
        <v>627.28333333333342</v>
      </c>
      <c r="G104" s="36">
        <v>613.11666666666679</v>
      </c>
      <c r="H104" s="36">
        <v>691.2166666666667</v>
      </c>
      <c r="I104" s="36">
        <v>705.38333333333344</v>
      </c>
      <c r="J104" s="36">
        <v>730.26666666666665</v>
      </c>
      <c r="K104" s="31">
        <v>680.5</v>
      </c>
      <c r="L104" s="31">
        <v>641.45000000000005</v>
      </c>
      <c r="M104" s="31">
        <v>6.2935800000000004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1277.55</v>
      </c>
      <c r="D105" s="36">
        <v>1277.1833333333334</v>
      </c>
      <c r="E105" s="36">
        <v>1258.3666666666668</v>
      </c>
      <c r="F105" s="36">
        <v>1239.1833333333334</v>
      </c>
      <c r="G105" s="36">
        <v>1220.3666666666668</v>
      </c>
      <c r="H105" s="36">
        <v>1296.3666666666668</v>
      </c>
      <c r="I105" s="36">
        <v>1315.1833333333334</v>
      </c>
      <c r="J105" s="36">
        <v>1334.3666666666668</v>
      </c>
      <c r="K105" s="31">
        <v>1296</v>
      </c>
      <c r="L105" s="31">
        <v>1258</v>
      </c>
      <c r="M105" s="31">
        <v>1.9410799999999999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8655.75</v>
      </c>
      <c r="D106" s="36">
        <v>8629.3000000000011</v>
      </c>
      <c r="E106" s="36">
        <v>8558.6000000000022</v>
      </c>
      <c r="F106" s="36">
        <v>8461.4500000000007</v>
      </c>
      <c r="G106" s="36">
        <v>8390.7500000000018</v>
      </c>
      <c r="H106" s="36">
        <v>8726.4500000000025</v>
      </c>
      <c r="I106" s="36">
        <v>8797.1500000000033</v>
      </c>
      <c r="J106" s="36">
        <v>8894.3000000000029</v>
      </c>
      <c r="K106" s="31">
        <v>8700</v>
      </c>
      <c r="L106" s="31">
        <v>8532.15</v>
      </c>
      <c r="M106" s="31">
        <v>0.13063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100.5</v>
      </c>
      <c r="D107" s="36">
        <v>99.8</v>
      </c>
      <c r="E107" s="36">
        <v>98.199999999999989</v>
      </c>
      <c r="F107" s="36">
        <v>95.899999999999991</v>
      </c>
      <c r="G107" s="36">
        <v>94.299999999999983</v>
      </c>
      <c r="H107" s="36">
        <v>102.1</v>
      </c>
      <c r="I107" s="36">
        <v>103.69999999999999</v>
      </c>
      <c r="J107" s="36">
        <v>106</v>
      </c>
      <c r="K107" s="31">
        <v>101.4</v>
      </c>
      <c r="L107" s="31">
        <v>97.5</v>
      </c>
      <c r="M107" s="31">
        <v>200.65803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455.95</v>
      </c>
      <c r="D108" s="36">
        <v>452.66666666666669</v>
      </c>
      <c r="E108" s="36">
        <v>446.43333333333339</v>
      </c>
      <c r="F108" s="36">
        <v>436.91666666666669</v>
      </c>
      <c r="G108" s="36">
        <v>430.68333333333339</v>
      </c>
      <c r="H108" s="36">
        <v>462.18333333333339</v>
      </c>
      <c r="I108" s="36">
        <v>468.41666666666663</v>
      </c>
      <c r="J108" s="36">
        <v>477.93333333333339</v>
      </c>
      <c r="K108" s="31">
        <v>458.9</v>
      </c>
      <c r="L108" s="31">
        <v>443.15</v>
      </c>
      <c r="M108" s="31">
        <v>27.974160000000001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584.6</v>
      </c>
      <c r="D109" s="36">
        <v>584.56666666666661</v>
      </c>
      <c r="E109" s="36">
        <v>575.13333333333321</v>
      </c>
      <c r="F109" s="36">
        <v>565.66666666666663</v>
      </c>
      <c r="G109" s="36">
        <v>556.23333333333323</v>
      </c>
      <c r="H109" s="36">
        <v>594.03333333333319</v>
      </c>
      <c r="I109" s="36">
        <v>603.46666666666658</v>
      </c>
      <c r="J109" s="36">
        <v>612.93333333333317</v>
      </c>
      <c r="K109" s="31">
        <v>594</v>
      </c>
      <c r="L109" s="31">
        <v>575.1</v>
      </c>
      <c r="M109" s="31">
        <v>3.2344499999999998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320.2</v>
      </c>
      <c r="D110" s="36">
        <v>320.23333333333335</v>
      </c>
      <c r="E110" s="36">
        <v>316.4666666666667</v>
      </c>
      <c r="F110" s="36">
        <v>312.73333333333335</v>
      </c>
      <c r="G110" s="36">
        <v>308.9666666666667</v>
      </c>
      <c r="H110" s="36">
        <v>323.9666666666667</v>
      </c>
      <c r="I110" s="36">
        <v>327.73333333333335</v>
      </c>
      <c r="J110" s="36">
        <v>331.4666666666667</v>
      </c>
      <c r="K110" s="31">
        <v>324</v>
      </c>
      <c r="L110" s="31">
        <v>316.5</v>
      </c>
      <c r="M110" s="31">
        <v>23.254860000000001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482.85</v>
      </c>
      <c r="D111" s="36">
        <v>481.38333333333338</v>
      </c>
      <c r="E111" s="36">
        <v>472.86666666666679</v>
      </c>
      <c r="F111" s="36">
        <v>462.88333333333338</v>
      </c>
      <c r="G111" s="36">
        <v>454.36666666666679</v>
      </c>
      <c r="H111" s="36">
        <v>491.36666666666679</v>
      </c>
      <c r="I111" s="36">
        <v>499.88333333333333</v>
      </c>
      <c r="J111" s="36">
        <v>509.86666666666679</v>
      </c>
      <c r="K111" s="31">
        <v>489.9</v>
      </c>
      <c r="L111" s="31">
        <v>471.4</v>
      </c>
      <c r="M111" s="31">
        <v>2.8113199999999998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1028.3</v>
      </c>
      <c r="D112" s="36">
        <v>1011.9166666666665</v>
      </c>
      <c r="E112" s="36">
        <v>977.48333333333312</v>
      </c>
      <c r="F112" s="36">
        <v>926.66666666666663</v>
      </c>
      <c r="G112" s="36">
        <v>892.23333333333323</v>
      </c>
      <c r="H112" s="36">
        <v>1062.7333333333331</v>
      </c>
      <c r="I112" s="36">
        <v>1097.1666666666665</v>
      </c>
      <c r="J112" s="36">
        <v>1147.9833333333329</v>
      </c>
      <c r="K112" s="31">
        <v>1046.3499999999999</v>
      </c>
      <c r="L112" s="31">
        <v>961.1</v>
      </c>
      <c r="M112" s="31">
        <v>9.6605500000000006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1128.2</v>
      </c>
      <c r="D113" s="36">
        <v>1129.0666666666666</v>
      </c>
      <c r="E113" s="36">
        <v>1119.1333333333332</v>
      </c>
      <c r="F113" s="36">
        <v>1110.0666666666666</v>
      </c>
      <c r="G113" s="36">
        <v>1100.1333333333332</v>
      </c>
      <c r="H113" s="36">
        <v>1138.1333333333332</v>
      </c>
      <c r="I113" s="36">
        <v>1148.0666666666666</v>
      </c>
      <c r="J113" s="36">
        <v>1157.1333333333332</v>
      </c>
      <c r="K113" s="31">
        <v>1139</v>
      </c>
      <c r="L113" s="31">
        <v>1120</v>
      </c>
      <c r="M113" s="31">
        <v>10.406040000000001</v>
      </c>
      <c r="N113" s="1"/>
      <c r="O113" s="1"/>
    </row>
    <row r="114" spans="1:15" ht="12.75" customHeight="1">
      <c r="A114" s="33">
        <v>104</v>
      </c>
      <c r="B114" s="53" t="s">
        <v>841</v>
      </c>
      <c r="C114" s="31">
        <v>485</v>
      </c>
      <c r="D114" s="36">
        <v>484.3</v>
      </c>
      <c r="E114" s="36">
        <v>480.70000000000005</v>
      </c>
      <c r="F114" s="36">
        <v>476.40000000000003</v>
      </c>
      <c r="G114" s="36">
        <v>472.80000000000007</v>
      </c>
      <c r="H114" s="36">
        <v>488.6</v>
      </c>
      <c r="I114" s="36">
        <v>492.20000000000005</v>
      </c>
      <c r="J114" s="36">
        <v>496.5</v>
      </c>
      <c r="K114" s="31">
        <v>487.9</v>
      </c>
      <c r="L114" s="31">
        <v>480</v>
      </c>
      <c r="M114" s="31">
        <v>5.5326000000000004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1205.7</v>
      </c>
      <c r="D115" s="36">
        <v>1209.0166666666667</v>
      </c>
      <c r="E115" s="36">
        <v>1200.1833333333334</v>
      </c>
      <c r="F115" s="36">
        <v>1194.6666666666667</v>
      </c>
      <c r="G115" s="36">
        <v>1185.8333333333335</v>
      </c>
      <c r="H115" s="36">
        <v>1214.5333333333333</v>
      </c>
      <c r="I115" s="36">
        <v>1223.3666666666668</v>
      </c>
      <c r="J115" s="36">
        <v>1228.8833333333332</v>
      </c>
      <c r="K115" s="31">
        <v>1217.8499999999999</v>
      </c>
      <c r="L115" s="31">
        <v>1203.5</v>
      </c>
      <c r="M115" s="31">
        <v>10.786799999999999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148.80000000000001</v>
      </c>
      <c r="D116" s="36">
        <v>149.08333333333334</v>
      </c>
      <c r="E116" s="36">
        <v>147.31666666666669</v>
      </c>
      <c r="F116" s="36">
        <v>145.83333333333334</v>
      </c>
      <c r="G116" s="36">
        <v>144.06666666666669</v>
      </c>
      <c r="H116" s="36">
        <v>150.56666666666669</v>
      </c>
      <c r="I116" s="36">
        <v>152.33333333333334</v>
      </c>
      <c r="J116" s="36">
        <v>153.81666666666669</v>
      </c>
      <c r="K116" s="31">
        <v>150.85</v>
      </c>
      <c r="L116" s="31">
        <v>147.6</v>
      </c>
      <c r="M116" s="31">
        <v>34.6205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1444.85</v>
      </c>
      <c r="D117" s="36">
        <v>1422.6499999999999</v>
      </c>
      <c r="E117" s="36">
        <v>1390.2999999999997</v>
      </c>
      <c r="F117" s="36">
        <v>1335.7499999999998</v>
      </c>
      <c r="G117" s="36">
        <v>1303.3999999999996</v>
      </c>
      <c r="H117" s="36">
        <v>1477.1999999999998</v>
      </c>
      <c r="I117" s="36">
        <v>1509.5499999999997</v>
      </c>
      <c r="J117" s="36">
        <v>1564.1</v>
      </c>
      <c r="K117" s="31">
        <v>1455</v>
      </c>
      <c r="L117" s="31">
        <v>1368.1</v>
      </c>
      <c r="M117" s="31">
        <v>10.199260000000001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346.65</v>
      </c>
      <c r="D118" s="36">
        <v>346.73333333333335</v>
      </c>
      <c r="E118" s="36">
        <v>342.36666666666667</v>
      </c>
      <c r="F118" s="36">
        <v>338.08333333333331</v>
      </c>
      <c r="G118" s="36">
        <v>333.71666666666664</v>
      </c>
      <c r="H118" s="36">
        <v>351.01666666666671</v>
      </c>
      <c r="I118" s="36">
        <v>355.38333333333338</v>
      </c>
      <c r="J118" s="36">
        <v>359.66666666666674</v>
      </c>
      <c r="K118" s="31">
        <v>351.1</v>
      </c>
      <c r="L118" s="31">
        <v>342.45</v>
      </c>
      <c r="M118" s="31">
        <v>151.05221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1167</v>
      </c>
      <c r="D119" s="36">
        <v>1174.25</v>
      </c>
      <c r="E119" s="36">
        <v>1148.5</v>
      </c>
      <c r="F119" s="36">
        <v>1130</v>
      </c>
      <c r="G119" s="36">
        <v>1104.25</v>
      </c>
      <c r="H119" s="36">
        <v>1192.75</v>
      </c>
      <c r="I119" s="36">
        <v>1218.5</v>
      </c>
      <c r="J119" s="36">
        <v>1237</v>
      </c>
      <c r="K119" s="31">
        <v>1200</v>
      </c>
      <c r="L119" s="31">
        <v>1155.75</v>
      </c>
      <c r="M119" s="31">
        <v>29.01397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5714</v>
      </c>
      <c r="D120" s="36">
        <v>5739.95</v>
      </c>
      <c r="E120" s="36">
        <v>5669.0499999999993</v>
      </c>
      <c r="F120" s="36">
        <v>5624.0999999999995</v>
      </c>
      <c r="G120" s="36">
        <v>5553.1999999999989</v>
      </c>
      <c r="H120" s="36">
        <v>5784.9</v>
      </c>
      <c r="I120" s="36">
        <v>5855.7999999999993</v>
      </c>
      <c r="J120" s="36">
        <v>5900.75</v>
      </c>
      <c r="K120" s="31">
        <v>5810.85</v>
      </c>
      <c r="L120" s="31">
        <v>5695</v>
      </c>
      <c r="M120" s="31">
        <v>1.7757799999999999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2279.25</v>
      </c>
      <c r="D121" s="36">
        <v>2251.85</v>
      </c>
      <c r="E121" s="36">
        <v>2214.6999999999998</v>
      </c>
      <c r="F121" s="36">
        <v>2150.15</v>
      </c>
      <c r="G121" s="36">
        <v>2113</v>
      </c>
      <c r="H121" s="36">
        <v>2316.3999999999996</v>
      </c>
      <c r="I121" s="36">
        <v>2353.5500000000002</v>
      </c>
      <c r="J121" s="36">
        <v>2418.0999999999995</v>
      </c>
      <c r="K121" s="31">
        <v>2289</v>
      </c>
      <c r="L121" s="31">
        <v>2187.3000000000002</v>
      </c>
      <c r="M121" s="31">
        <v>6.3790699999999996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2793.4</v>
      </c>
      <c r="D122" s="36">
        <v>2802.5</v>
      </c>
      <c r="E122" s="36">
        <v>2770.1</v>
      </c>
      <c r="F122" s="36">
        <v>2746.7999999999997</v>
      </c>
      <c r="G122" s="36">
        <v>2714.3999999999996</v>
      </c>
      <c r="H122" s="36">
        <v>2825.8</v>
      </c>
      <c r="I122" s="36">
        <v>2858.2</v>
      </c>
      <c r="J122" s="36">
        <v>2881.5000000000005</v>
      </c>
      <c r="K122" s="31">
        <v>2834.9</v>
      </c>
      <c r="L122" s="31">
        <v>2779.2</v>
      </c>
      <c r="M122" s="31">
        <v>1.6601900000000001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785.15</v>
      </c>
      <c r="D123" s="36">
        <v>781.19999999999993</v>
      </c>
      <c r="E123" s="36">
        <v>774.44999999999982</v>
      </c>
      <c r="F123" s="36">
        <v>763.74999999999989</v>
      </c>
      <c r="G123" s="36">
        <v>756.99999999999977</v>
      </c>
      <c r="H123" s="36">
        <v>791.89999999999986</v>
      </c>
      <c r="I123" s="36">
        <v>798.65000000000009</v>
      </c>
      <c r="J123" s="36">
        <v>809.34999999999991</v>
      </c>
      <c r="K123" s="31">
        <v>787.95</v>
      </c>
      <c r="L123" s="31">
        <v>770.5</v>
      </c>
      <c r="M123" s="31">
        <v>11.54908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1169.5999999999999</v>
      </c>
      <c r="D124" s="36">
        <v>1168.5333333333333</v>
      </c>
      <c r="E124" s="36">
        <v>1159.5666666666666</v>
      </c>
      <c r="F124" s="36">
        <v>1149.5333333333333</v>
      </c>
      <c r="G124" s="36">
        <v>1140.5666666666666</v>
      </c>
      <c r="H124" s="36">
        <v>1178.5666666666666</v>
      </c>
      <c r="I124" s="36">
        <v>1187.5333333333333</v>
      </c>
      <c r="J124" s="36">
        <v>1197.5666666666666</v>
      </c>
      <c r="K124" s="31">
        <v>1177.5</v>
      </c>
      <c r="L124" s="31">
        <v>1158.5</v>
      </c>
      <c r="M124" s="31">
        <v>1.84002</v>
      </c>
      <c r="N124" s="1"/>
      <c r="O124" s="1"/>
    </row>
    <row r="125" spans="1:15" ht="12.75" customHeight="1">
      <c r="A125" s="33">
        <v>115</v>
      </c>
      <c r="B125" s="53" t="s">
        <v>847</v>
      </c>
      <c r="C125" s="31">
        <v>5100.75</v>
      </c>
      <c r="D125" s="36">
        <v>5092.95</v>
      </c>
      <c r="E125" s="36">
        <v>5062.7999999999993</v>
      </c>
      <c r="F125" s="36">
        <v>5024.8499999999995</v>
      </c>
      <c r="G125" s="36">
        <v>4994.6999999999989</v>
      </c>
      <c r="H125" s="36">
        <v>5130.8999999999996</v>
      </c>
      <c r="I125" s="36">
        <v>5161.0499999999993</v>
      </c>
      <c r="J125" s="36">
        <v>5199</v>
      </c>
      <c r="K125" s="31">
        <v>5123.1000000000004</v>
      </c>
      <c r="L125" s="31">
        <v>5055</v>
      </c>
      <c r="M125" s="31">
        <v>0.24510000000000001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1698.1</v>
      </c>
      <c r="D126" s="36">
        <v>1702.6000000000001</v>
      </c>
      <c r="E126" s="36">
        <v>1681.2500000000002</v>
      </c>
      <c r="F126" s="36">
        <v>1664.4</v>
      </c>
      <c r="G126" s="36">
        <v>1643.0500000000002</v>
      </c>
      <c r="H126" s="36">
        <v>1719.4500000000003</v>
      </c>
      <c r="I126" s="36">
        <v>1740.8000000000002</v>
      </c>
      <c r="J126" s="36">
        <v>1757.6500000000003</v>
      </c>
      <c r="K126" s="31">
        <v>1723.95</v>
      </c>
      <c r="L126" s="31">
        <v>1685.75</v>
      </c>
      <c r="M126" s="31">
        <v>1.0613900000000001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4220.5</v>
      </c>
      <c r="D127" s="36">
        <v>4248.6500000000005</v>
      </c>
      <c r="E127" s="36">
        <v>4179.8500000000013</v>
      </c>
      <c r="F127" s="36">
        <v>4139.2000000000007</v>
      </c>
      <c r="G127" s="36">
        <v>4070.4000000000015</v>
      </c>
      <c r="H127" s="36">
        <v>4289.3000000000011</v>
      </c>
      <c r="I127" s="36">
        <v>4358.1000000000004</v>
      </c>
      <c r="J127" s="36">
        <v>4398.7500000000009</v>
      </c>
      <c r="K127" s="31">
        <v>4317.45</v>
      </c>
      <c r="L127" s="31">
        <v>4208</v>
      </c>
      <c r="M127" s="31">
        <v>0.25547999999999998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289.89999999999998</v>
      </c>
      <c r="D128" s="36">
        <v>288.48333333333335</v>
      </c>
      <c r="E128" s="36">
        <v>286.41666666666669</v>
      </c>
      <c r="F128" s="36">
        <v>282.93333333333334</v>
      </c>
      <c r="G128" s="36">
        <v>280.86666666666667</v>
      </c>
      <c r="H128" s="36">
        <v>291.9666666666667</v>
      </c>
      <c r="I128" s="36">
        <v>294.0333333333333</v>
      </c>
      <c r="J128" s="36">
        <v>297.51666666666671</v>
      </c>
      <c r="K128" s="31">
        <v>290.55</v>
      </c>
      <c r="L128" s="31">
        <v>285</v>
      </c>
      <c r="M128" s="31">
        <v>17.711279999999999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384.05</v>
      </c>
      <c r="D129" s="36">
        <v>387.01666666666665</v>
      </c>
      <c r="E129" s="36">
        <v>379.0333333333333</v>
      </c>
      <c r="F129" s="36">
        <v>374.01666666666665</v>
      </c>
      <c r="G129" s="36">
        <v>366.0333333333333</v>
      </c>
      <c r="H129" s="36">
        <v>392.0333333333333</v>
      </c>
      <c r="I129" s="36">
        <v>400.01666666666665</v>
      </c>
      <c r="J129" s="36">
        <v>405.0333333333333</v>
      </c>
      <c r="K129" s="31">
        <v>395</v>
      </c>
      <c r="L129" s="31">
        <v>382</v>
      </c>
      <c r="M129" s="31">
        <v>2.7122099999999998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1920.2</v>
      </c>
      <c r="D130" s="36">
        <v>1915.7333333333333</v>
      </c>
      <c r="E130" s="36">
        <v>1902.4666666666667</v>
      </c>
      <c r="F130" s="36">
        <v>1884.7333333333333</v>
      </c>
      <c r="G130" s="36">
        <v>1871.4666666666667</v>
      </c>
      <c r="H130" s="36">
        <v>1933.4666666666667</v>
      </c>
      <c r="I130" s="36">
        <v>1946.7333333333336</v>
      </c>
      <c r="J130" s="36">
        <v>1964.4666666666667</v>
      </c>
      <c r="K130" s="31">
        <v>1929</v>
      </c>
      <c r="L130" s="31">
        <v>1898</v>
      </c>
      <c r="M130" s="31">
        <v>3.2661899999999999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1998.45</v>
      </c>
      <c r="D131" s="36">
        <v>1993.2333333333333</v>
      </c>
      <c r="E131" s="36">
        <v>1967.4666666666667</v>
      </c>
      <c r="F131" s="36">
        <v>1936.4833333333333</v>
      </c>
      <c r="G131" s="36">
        <v>1910.7166666666667</v>
      </c>
      <c r="H131" s="36">
        <v>2024.2166666666667</v>
      </c>
      <c r="I131" s="36">
        <v>2049.9833333333336</v>
      </c>
      <c r="J131" s="36">
        <v>2080.9666666666667</v>
      </c>
      <c r="K131" s="31">
        <v>2019</v>
      </c>
      <c r="L131" s="31">
        <v>1962.25</v>
      </c>
      <c r="M131" s="31">
        <v>5.7252400000000003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541.15</v>
      </c>
      <c r="D132" s="36">
        <v>541.08333333333337</v>
      </c>
      <c r="E132" s="36">
        <v>537.76666666666677</v>
      </c>
      <c r="F132" s="36">
        <v>534.38333333333344</v>
      </c>
      <c r="G132" s="36">
        <v>531.06666666666683</v>
      </c>
      <c r="H132" s="36">
        <v>544.4666666666667</v>
      </c>
      <c r="I132" s="36">
        <v>547.7833333333333</v>
      </c>
      <c r="J132" s="36">
        <v>551.16666666666663</v>
      </c>
      <c r="K132" s="31">
        <v>544.4</v>
      </c>
      <c r="L132" s="31">
        <v>537.70000000000005</v>
      </c>
      <c r="M132" s="31">
        <v>15.843870000000001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2265.15</v>
      </c>
      <c r="D133" s="36">
        <v>2253.2333333333331</v>
      </c>
      <c r="E133" s="36">
        <v>2231.4666666666662</v>
      </c>
      <c r="F133" s="36">
        <v>2197.7833333333333</v>
      </c>
      <c r="G133" s="36">
        <v>2176.0166666666664</v>
      </c>
      <c r="H133" s="36">
        <v>2286.9166666666661</v>
      </c>
      <c r="I133" s="36">
        <v>2308.6833333333334</v>
      </c>
      <c r="J133" s="36">
        <v>2342.3666666666659</v>
      </c>
      <c r="K133" s="31">
        <v>2275</v>
      </c>
      <c r="L133" s="31">
        <v>2219.5500000000002</v>
      </c>
      <c r="M133" s="31">
        <v>3.5440100000000001</v>
      </c>
      <c r="N133" s="1"/>
      <c r="O133" s="1"/>
    </row>
    <row r="134" spans="1:15" ht="12.75" customHeight="1">
      <c r="A134" s="33">
        <v>124</v>
      </c>
      <c r="B134" s="53" t="s">
        <v>848</v>
      </c>
      <c r="C134" s="31">
        <v>2052.5</v>
      </c>
      <c r="D134" s="36">
        <v>2053.6833333333334</v>
      </c>
      <c r="E134" s="36">
        <v>2020.8166666666666</v>
      </c>
      <c r="F134" s="36">
        <v>1989.1333333333332</v>
      </c>
      <c r="G134" s="36">
        <v>1956.2666666666664</v>
      </c>
      <c r="H134" s="36">
        <v>2085.3666666666668</v>
      </c>
      <c r="I134" s="36">
        <v>2118.2333333333336</v>
      </c>
      <c r="J134" s="36">
        <v>2149.916666666667</v>
      </c>
      <c r="K134" s="31">
        <v>2086.5500000000002</v>
      </c>
      <c r="L134" s="31">
        <v>2022</v>
      </c>
      <c r="M134" s="31">
        <v>2.11808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969.8</v>
      </c>
      <c r="D135" s="36">
        <v>966.58333333333337</v>
      </c>
      <c r="E135" s="36">
        <v>954.2166666666667</v>
      </c>
      <c r="F135" s="36">
        <v>938.63333333333333</v>
      </c>
      <c r="G135" s="36">
        <v>926.26666666666665</v>
      </c>
      <c r="H135" s="36">
        <v>982.16666666666674</v>
      </c>
      <c r="I135" s="36">
        <v>994.5333333333333</v>
      </c>
      <c r="J135" s="36">
        <v>1010.1166666666668</v>
      </c>
      <c r="K135" s="31">
        <v>978.95</v>
      </c>
      <c r="L135" s="31">
        <v>951</v>
      </c>
      <c r="M135" s="31">
        <v>0.78785000000000005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626.9</v>
      </c>
      <c r="D136" s="36">
        <v>631.36666666666667</v>
      </c>
      <c r="E136" s="36">
        <v>621.0333333333333</v>
      </c>
      <c r="F136" s="36">
        <v>615.16666666666663</v>
      </c>
      <c r="G136" s="36">
        <v>604.83333333333326</v>
      </c>
      <c r="H136" s="36">
        <v>637.23333333333335</v>
      </c>
      <c r="I136" s="36">
        <v>647.56666666666661</v>
      </c>
      <c r="J136" s="36">
        <v>653.43333333333339</v>
      </c>
      <c r="K136" s="31">
        <v>641.70000000000005</v>
      </c>
      <c r="L136" s="31">
        <v>625.5</v>
      </c>
      <c r="M136" s="31">
        <v>6.5633800000000004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2214.1999999999998</v>
      </c>
      <c r="D137" s="36">
        <v>2211.7833333333333</v>
      </c>
      <c r="E137" s="36">
        <v>2194.5666666666666</v>
      </c>
      <c r="F137" s="36">
        <v>2174.9333333333334</v>
      </c>
      <c r="G137" s="36">
        <v>2157.7166666666667</v>
      </c>
      <c r="H137" s="36">
        <v>2231.4166666666665</v>
      </c>
      <c r="I137" s="36">
        <v>2248.6333333333328</v>
      </c>
      <c r="J137" s="36">
        <v>2268.2666666666664</v>
      </c>
      <c r="K137" s="31">
        <v>2229</v>
      </c>
      <c r="L137" s="31">
        <v>2192.15</v>
      </c>
      <c r="M137" s="31">
        <v>2.93066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397.45</v>
      </c>
      <c r="D138" s="36">
        <v>396.2166666666667</v>
      </c>
      <c r="E138" s="36">
        <v>392.43333333333339</v>
      </c>
      <c r="F138" s="36">
        <v>387.41666666666669</v>
      </c>
      <c r="G138" s="36">
        <v>383.63333333333338</v>
      </c>
      <c r="H138" s="36">
        <v>401.23333333333341</v>
      </c>
      <c r="I138" s="36">
        <v>405.01666666666671</v>
      </c>
      <c r="J138" s="36">
        <v>410.03333333333342</v>
      </c>
      <c r="K138" s="31">
        <v>400</v>
      </c>
      <c r="L138" s="31">
        <v>391.2</v>
      </c>
      <c r="M138" s="31">
        <v>14.399139999999999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145.94999999999999</v>
      </c>
      <c r="D139" s="36">
        <v>148.29999999999998</v>
      </c>
      <c r="E139" s="36">
        <v>142.39999999999998</v>
      </c>
      <c r="F139" s="36">
        <v>138.85</v>
      </c>
      <c r="G139" s="36">
        <v>132.94999999999999</v>
      </c>
      <c r="H139" s="36">
        <v>151.84999999999997</v>
      </c>
      <c r="I139" s="36">
        <v>157.75</v>
      </c>
      <c r="J139" s="36">
        <v>161.29999999999995</v>
      </c>
      <c r="K139" s="31">
        <v>154.19999999999999</v>
      </c>
      <c r="L139" s="31">
        <v>144.75</v>
      </c>
      <c r="M139" s="31">
        <v>366.92205999999999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175.1</v>
      </c>
      <c r="D140" s="36">
        <v>174.95000000000002</v>
      </c>
      <c r="E140" s="36">
        <v>172.75000000000003</v>
      </c>
      <c r="F140" s="36">
        <v>170.4</v>
      </c>
      <c r="G140" s="36">
        <v>168.20000000000002</v>
      </c>
      <c r="H140" s="36">
        <v>177.30000000000004</v>
      </c>
      <c r="I140" s="36">
        <v>179.50000000000003</v>
      </c>
      <c r="J140" s="36">
        <v>181.85000000000005</v>
      </c>
      <c r="K140" s="31">
        <v>177.15</v>
      </c>
      <c r="L140" s="31">
        <v>172.6</v>
      </c>
      <c r="M140" s="31">
        <v>47.097160000000002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3792.7</v>
      </c>
      <c r="D141" s="36">
        <v>3794.7999999999997</v>
      </c>
      <c r="E141" s="36">
        <v>3769.8999999999996</v>
      </c>
      <c r="F141" s="36">
        <v>3747.1</v>
      </c>
      <c r="G141" s="36">
        <v>3722.2</v>
      </c>
      <c r="H141" s="36">
        <v>3817.5999999999995</v>
      </c>
      <c r="I141" s="36">
        <v>3842.5</v>
      </c>
      <c r="J141" s="36">
        <v>3865.2999999999993</v>
      </c>
      <c r="K141" s="31">
        <v>3819.7</v>
      </c>
      <c r="L141" s="31">
        <v>3772</v>
      </c>
      <c r="M141" s="31">
        <v>2.6003099999999999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5951.65</v>
      </c>
      <c r="D142" s="36">
        <v>5833.5333333333328</v>
      </c>
      <c r="E142" s="36">
        <v>5632.1166666666659</v>
      </c>
      <c r="F142" s="36">
        <v>5312.583333333333</v>
      </c>
      <c r="G142" s="36">
        <v>5111.1666666666661</v>
      </c>
      <c r="H142" s="36">
        <v>6153.0666666666657</v>
      </c>
      <c r="I142" s="36">
        <v>6354.4833333333336</v>
      </c>
      <c r="J142" s="36">
        <v>6674.0166666666655</v>
      </c>
      <c r="K142" s="31">
        <v>6034.95</v>
      </c>
      <c r="L142" s="31">
        <v>5514</v>
      </c>
      <c r="M142" s="31">
        <v>21.8154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629.25</v>
      </c>
      <c r="D143" s="36">
        <v>629.69999999999993</v>
      </c>
      <c r="E143" s="36">
        <v>625.09999999999991</v>
      </c>
      <c r="F143" s="36">
        <v>620.94999999999993</v>
      </c>
      <c r="G143" s="36">
        <v>616.34999999999991</v>
      </c>
      <c r="H143" s="36">
        <v>633.84999999999991</v>
      </c>
      <c r="I143" s="36">
        <v>638.45000000000005</v>
      </c>
      <c r="J143" s="36">
        <v>642.59999999999991</v>
      </c>
      <c r="K143" s="31">
        <v>634.29999999999995</v>
      </c>
      <c r="L143" s="31">
        <v>625.54999999999995</v>
      </c>
      <c r="M143" s="31">
        <v>34.383890000000001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2743.05</v>
      </c>
      <c r="D144" s="36">
        <v>2735.0666666666671</v>
      </c>
      <c r="E144" s="36">
        <v>2706.1333333333341</v>
      </c>
      <c r="F144" s="36">
        <v>2669.2166666666672</v>
      </c>
      <c r="G144" s="36">
        <v>2640.2833333333342</v>
      </c>
      <c r="H144" s="36">
        <v>2771.983333333334</v>
      </c>
      <c r="I144" s="36">
        <v>2800.9166666666674</v>
      </c>
      <c r="J144" s="36">
        <v>2837.8333333333339</v>
      </c>
      <c r="K144" s="31">
        <v>2764</v>
      </c>
      <c r="L144" s="31">
        <v>2698.15</v>
      </c>
      <c r="M144" s="31">
        <v>2.7559900000000002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5749.4</v>
      </c>
      <c r="D145" s="36">
        <v>5781.8</v>
      </c>
      <c r="E145" s="36">
        <v>5707.05</v>
      </c>
      <c r="F145" s="36">
        <v>5664.7</v>
      </c>
      <c r="G145" s="36">
        <v>5589.95</v>
      </c>
      <c r="H145" s="36">
        <v>5824.1500000000005</v>
      </c>
      <c r="I145" s="36">
        <v>5898.9000000000005</v>
      </c>
      <c r="J145" s="36">
        <v>5941.2500000000009</v>
      </c>
      <c r="K145" s="31">
        <v>5856.55</v>
      </c>
      <c r="L145" s="31">
        <v>5739.45</v>
      </c>
      <c r="M145" s="31">
        <v>2.7829999999999999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535.35</v>
      </c>
      <c r="D146" s="36">
        <v>535.16666666666663</v>
      </c>
      <c r="E146" s="36">
        <v>529.23333333333323</v>
      </c>
      <c r="F146" s="36">
        <v>523.11666666666656</v>
      </c>
      <c r="G146" s="36">
        <v>517.18333333333317</v>
      </c>
      <c r="H146" s="36">
        <v>541.2833333333333</v>
      </c>
      <c r="I146" s="36">
        <v>547.2166666666667</v>
      </c>
      <c r="J146" s="36">
        <v>553.33333333333337</v>
      </c>
      <c r="K146" s="31">
        <v>541.1</v>
      </c>
      <c r="L146" s="31">
        <v>529.04999999999995</v>
      </c>
      <c r="M146" s="31">
        <v>5.9705399999999997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38.75</v>
      </c>
      <c r="D147" s="36">
        <v>38.683333333333337</v>
      </c>
      <c r="E147" s="36">
        <v>38.466666666666676</v>
      </c>
      <c r="F147" s="36">
        <v>38.183333333333337</v>
      </c>
      <c r="G147" s="36">
        <v>37.966666666666676</v>
      </c>
      <c r="H147" s="36">
        <v>38.966666666666676</v>
      </c>
      <c r="I147" s="36">
        <v>39.183333333333344</v>
      </c>
      <c r="J147" s="36">
        <v>39.466666666666676</v>
      </c>
      <c r="K147" s="31">
        <v>38.9</v>
      </c>
      <c r="L147" s="31">
        <v>38.4</v>
      </c>
      <c r="M147" s="31">
        <v>217.32956999999999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2632.95</v>
      </c>
      <c r="D148" s="36">
        <v>2651.9166666666665</v>
      </c>
      <c r="E148" s="36">
        <v>2593.833333333333</v>
      </c>
      <c r="F148" s="36">
        <v>2554.7166666666667</v>
      </c>
      <c r="G148" s="36">
        <v>2496.6333333333332</v>
      </c>
      <c r="H148" s="36">
        <v>2691.0333333333328</v>
      </c>
      <c r="I148" s="36">
        <v>2749.1166666666659</v>
      </c>
      <c r="J148" s="36">
        <v>2788.2333333333327</v>
      </c>
      <c r="K148" s="31">
        <v>2710</v>
      </c>
      <c r="L148" s="31">
        <v>2612.8000000000002</v>
      </c>
      <c r="M148" s="31">
        <v>1.00112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3891.2</v>
      </c>
      <c r="D149" s="36">
        <v>3907.75</v>
      </c>
      <c r="E149" s="36">
        <v>3865.5</v>
      </c>
      <c r="F149" s="36">
        <v>3839.8</v>
      </c>
      <c r="G149" s="36">
        <v>3797.55</v>
      </c>
      <c r="H149" s="36">
        <v>3933.45</v>
      </c>
      <c r="I149" s="36">
        <v>3975.7</v>
      </c>
      <c r="J149" s="36">
        <v>4001.3999999999996</v>
      </c>
      <c r="K149" s="31">
        <v>3950</v>
      </c>
      <c r="L149" s="31">
        <v>3882.05</v>
      </c>
      <c r="M149" s="31">
        <v>6.8321100000000001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236.2</v>
      </c>
      <c r="D150" s="36">
        <v>236.31666666666669</v>
      </c>
      <c r="E150" s="36">
        <v>234.43333333333339</v>
      </c>
      <c r="F150" s="36">
        <v>232.66666666666671</v>
      </c>
      <c r="G150" s="36">
        <v>230.78333333333342</v>
      </c>
      <c r="H150" s="36">
        <v>238.08333333333337</v>
      </c>
      <c r="I150" s="36">
        <v>239.96666666666664</v>
      </c>
      <c r="J150" s="36">
        <v>241.73333333333335</v>
      </c>
      <c r="K150" s="31">
        <v>238.2</v>
      </c>
      <c r="L150" s="31">
        <v>234.55</v>
      </c>
      <c r="M150" s="31">
        <v>8.5427400000000002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526.54999999999995</v>
      </c>
      <c r="D151" s="36">
        <v>528.88333333333333</v>
      </c>
      <c r="E151" s="36">
        <v>522.61666666666667</v>
      </c>
      <c r="F151" s="36">
        <v>518.68333333333339</v>
      </c>
      <c r="G151" s="36">
        <v>512.41666666666674</v>
      </c>
      <c r="H151" s="36">
        <v>532.81666666666661</v>
      </c>
      <c r="I151" s="36">
        <v>539.08333333333326</v>
      </c>
      <c r="J151" s="36">
        <v>543.01666666666654</v>
      </c>
      <c r="K151" s="31">
        <v>535.15</v>
      </c>
      <c r="L151" s="31">
        <v>524.95000000000005</v>
      </c>
      <c r="M151" s="31">
        <v>1.42625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515.79999999999995</v>
      </c>
      <c r="D152" s="36">
        <v>512.34999999999991</v>
      </c>
      <c r="E152" s="36">
        <v>507.04999999999984</v>
      </c>
      <c r="F152" s="36">
        <v>498.29999999999995</v>
      </c>
      <c r="G152" s="36">
        <v>492.99999999999989</v>
      </c>
      <c r="H152" s="36">
        <v>521.0999999999998</v>
      </c>
      <c r="I152" s="36">
        <v>526.4</v>
      </c>
      <c r="J152" s="36">
        <v>535.14999999999975</v>
      </c>
      <c r="K152" s="31">
        <v>517.65</v>
      </c>
      <c r="L152" s="31">
        <v>503.6</v>
      </c>
      <c r="M152" s="31">
        <v>5.7892900000000003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1679.7</v>
      </c>
      <c r="D153" s="36">
        <v>1682.4833333333336</v>
      </c>
      <c r="E153" s="36">
        <v>1667.3166666666671</v>
      </c>
      <c r="F153" s="36">
        <v>1654.9333333333334</v>
      </c>
      <c r="G153" s="36">
        <v>1639.7666666666669</v>
      </c>
      <c r="H153" s="36">
        <v>1694.8666666666672</v>
      </c>
      <c r="I153" s="36">
        <v>1710.0333333333338</v>
      </c>
      <c r="J153" s="36">
        <v>1722.4166666666674</v>
      </c>
      <c r="K153" s="31">
        <v>1697.65</v>
      </c>
      <c r="L153" s="31">
        <v>1670.1</v>
      </c>
      <c r="M153" s="31">
        <v>0.50258999999999998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151.55000000000001</v>
      </c>
      <c r="D154" s="36">
        <v>152.78333333333333</v>
      </c>
      <c r="E154" s="36">
        <v>149.76666666666665</v>
      </c>
      <c r="F154" s="36">
        <v>147.98333333333332</v>
      </c>
      <c r="G154" s="36">
        <v>144.96666666666664</v>
      </c>
      <c r="H154" s="36">
        <v>154.56666666666666</v>
      </c>
      <c r="I154" s="36">
        <v>157.58333333333337</v>
      </c>
      <c r="J154" s="36">
        <v>159.36666666666667</v>
      </c>
      <c r="K154" s="31">
        <v>155.80000000000001</v>
      </c>
      <c r="L154" s="31">
        <v>151</v>
      </c>
      <c r="M154" s="31">
        <v>132.42776000000001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196.3</v>
      </c>
      <c r="D155" s="36">
        <v>197.06666666666669</v>
      </c>
      <c r="E155" s="36">
        <v>194.38333333333338</v>
      </c>
      <c r="F155" s="36">
        <v>192.4666666666667</v>
      </c>
      <c r="G155" s="36">
        <v>189.78333333333339</v>
      </c>
      <c r="H155" s="36">
        <v>198.98333333333338</v>
      </c>
      <c r="I155" s="36">
        <v>201.66666666666671</v>
      </c>
      <c r="J155" s="36">
        <v>203.58333333333337</v>
      </c>
      <c r="K155" s="31">
        <v>199.75</v>
      </c>
      <c r="L155" s="31">
        <v>195.15</v>
      </c>
      <c r="M155" s="31">
        <v>6.7652900000000002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95.15</v>
      </c>
      <c r="D156" s="36">
        <v>94.65000000000002</v>
      </c>
      <c r="E156" s="36">
        <v>93.650000000000034</v>
      </c>
      <c r="F156" s="36">
        <v>92.15000000000002</v>
      </c>
      <c r="G156" s="36">
        <v>91.150000000000034</v>
      </c>
      <c r="H156" s="36">
        <v>96.150000000000034</v>
      </c>
      <c r="I156" s="36">
        <v>97.15</v>
      </c>
      <c r="J156" s="36">
        <v>98.650000000000034</v>
      </c>
      <c r="K156" s="31">
        <v>95.65</v>
      </c>
      <c r="L156" s="31">
        <v>93.15</v>
      </c>
      <c r="M156" s="31">
        <v>33.313920000000003</v>
      </c>
      <c r="N156" s="1"/>
      <c r="O156" s="1"/>
    </row>
    <row r="157" spans="1:15" ht="12.75" customHeight="1">
      <c r="A157" s="33">
        <v>147</v>
      </c>
      <c r="B157" s="53" t="s">
        <v>849</v>
      </c>
      <c r="C157" s="31">
        <v>926.25</v>
      </c>
      <c r="D157" s="36">
        <v>931.31666666666661</v>
      </c>
      <c r="E157" s="36">
        <v>914.63333333333321</v>
      </c>
      <c r="F157" s="36">
        <v>903.01666666666665</v>
      </c>
      <c r="G157" s="36">
        <v>886.33333333333326</v>
      </c>
      <c r="H157" s="36">
        <v>942.93333333333317</v>
      </c>
      <c r="I157" s="36">
        <v>959.61666666666656</v>
      </c>
      <c r="J157" s="36">
        <v>971.23333333333312</v>
      </c>
      <c r="K157" s="31">
        <v>948</v>
      </c>
      <c r="L157" s="31">
        <v>919.7</v>
      </c>
      <c r="M157" s="31">
        <v>0.52151999999999998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3205.2</v>
      </c>
      <c r="D158" s="36">
        <v>3201.2333333333336</v>
      </c>
      <c r="E158" s="36">
        <v>3149.0666666666671</v>
      </c>
      <c r="F158" s="36">
        <v>3092.9333333333334</v>
      </c>
      <c r="G158" s="36">
        <v>3040.7666666666669</v>
      </c>
      <c r="H158" s="36">
        <v>3257.3666666666672</v>
      </c>
      <c r="I158" s="36">
        <v>3309.5333333333333</v>
      </c>
      <c r="J158" s="36">
        <v>3365.6666666666674</v>
      </c>
      <c r="K158" s="31">
        <v>3253.4</v>
      </c>
      <c r="L158" s="31">
        <v>3145.1</v>
      </c>
      <c r="M158" s="31">
        <v>4.7852399999999999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291.5</v>
      </c>
      <c r="D159" s="36">
        <v>291.33333333333331</v>
      </c>
      <c r="E159" s="36">
        <v>285.66666666666663</v>
      </c>
      <c r="F159" s="36">
        <v>279.83333333333331</v>
      </c>
      <c r="G159" s="36">
        <v>274.16666666666663</v>
      </c>
      <c r="H159" s="36">
        <v>297.16666666666663</v>
      </c>
      <c r="I159" s="36">
        <v>302.83333333333326</v>
      </c>
      <c r="J159" s="36">
        <v>308.66666666666663</v>
      </c>
      <c r="K159" s="31">
        <v>297</v>
      </c>
      <c r="L159" s="31">
        <v>285.5</v>
      </c>
      <c r="M159" s="31">
        <v>60.790599999999998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397.15</v>
      </c>
      <c r="D160" s="36">
        <v>398.16666666666669</v>
      </c>
      <c r="E160" s="36">
        <v>393.88333333333338</v>
      </c>
      <c r="F160" s="36">
        <v>390.61666666666667</v>
      </c>
      <c r="G160" s="36">
        <v>386.33333333333337</v>
      </c>
      <c r="H160" s="36">
        <v>401.43333333333339</v>
      </c>
      <c r="I160" s="36">
        <v>405.7166666666667</v>
      </c>
      <c r="J160" s="36">
        <v>408.98333333333341</v>
      </c>
      <c r="K160" s="31">
        <v>402.45</v>
      </c>
      <c r="L160" s="31">
        <v>394.9</v>
      </c>
      <c r="M160" s="31">
        <v>1.5793200000000001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148.75</v>
      </c>
      <c r="D161" s="36">
        <v>149.01666666666668</v>
      </c>
      <c r="E161" s="36">
        <v>147.73333333333335</v>
      </c>
      <c r="F161" s="36">
        <v>146.71666666666667</v>
      </c>
      <c r="G161" s="36">
        <v>145.43333333333334</v>
      </c>
      <c r="H161" s="36">
        <v>150.03333333333336</v>
      </c>
      <c r="I161" s="36">
        <v>151.31666666666672</v>
      </c>
      <c r="J161" s="36">
        <v>152.33333333333337</v>
      </c>
      <c r="K161" s="31">
        <v>150.30000000000001</v>
      </c>
      <c r="L161" s="31">
        <v>148</v>
      </c>
      <c r="M161" s="31">
        <v>121.79761000000001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730.25</v>
      </c>
      <c r="D162" s="36">
        <v>729.31666666666661</v>
      </c>
      <c r="E162" s="36">
        <v>710.93333333333317</v>
      </c>
      <c r="F162" s="36">
        <v>691.61666666666656</v>
      </c>
      <c r="G162" s="36">
        <v>673.23333333333312</v>
      </c>
      <c r="H162" s="36">
        <v>748.63333333333321</v>
      </c>
      <c r="I162" s="36">
        <v>767.01666666666665</v>
      </c>
      <c r="J162" s="36">
        <v>786.33333333333326</v>
      </c>
      <c r="K162" s="31">
        <v>747.7</v>
      </c>
      <c r="L162" s="31">
        <v>710</v>
      </c>
      <c r="M162" s="31">
        <v>17.788720000000001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4283.6499999999996</v>
      </c>
      <c r="D163" s="36">
        <v>4279.25</v>
      </c>
      <c r="E163" s="36">
        <v>4233.7</v>
      </c>
      <c r="F163" s="36">
        <v>4183.75</v>
      </c>
      <c r="G163" s="36">
        <v>4138.2</v>
      </c>
      <c r="H163" s="36">
        <v>4329.2</v>
      </c>
      <c r="I163" s="36">
        <v>4374.7499999999991</v>
      </c>
      <c r="J163" s="36">
        <v>4424.7</v>
      </c>
      <c r="K163" s="31">
        <v>4324.8</v>
      </c>
      <c r="L163" s="31">
        <v>4229.3</v>
      </c>
      <c r="M163" s="31">
        <v>0.85309999999999997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1024.45</v>
      </c>
      <c r="D164" s="36">
        <v>1009.65</v>
      </c>
      <c r="E164" s="36">
        <v>986.8</v>
      </c>
      <c r="F164" s="36">
        <v>949.15</v>
      </c>
      <c r="G164" s="36">
        <v>926.3</v>
      </c>
      <c r="H164" s="36">
        <v>1047.3</v>
      </c>
      <c r="I164" s="36">
        <v>1070.1500000000001</v>
      </c>
      <c r="J164" s="36">
        <v>1107.8</v>
      </c>
      <c r="K164" s="31">
        <v>1032.5</v>
      </c>
      <c r="L164" s="31">
        <v>972</v>
      </c>
      <c r="M164" s="31">
        <v>9.6940799999999996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205.1</v>
      </c>
      <c r="D165" s="36">
        <v>205.53333333333333</v>
      </c>
      <c r="E165" s="36">
        <v>203.41666666666666</v>
      </c>
      <c r="F165" s="36">
        <v>201.73333333333332</v>
      </c>
      <c r="G165" s="36">
        <v>199.61666666666665</v>
      </c>
      <c r="H165" s="36">
        <v>207.21666666666667</v>
      </c>
      <c r="I165" s="36">
        <v>209.33333333333334</v>
      </c>
      <c r="J165" s="36">
        <v>211.01666666666668</v>
      </c>
      <c r="K165" s="31">
        <v>207.65</v>
      </c>
      <c r="L165" s="31">
        <v>203.85</v>
      </c>
      <c r="M165" s="31">
        <v>6.3264800000000001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176.5</v>
      </c>
      <c r="D166" s="36">
        <v>178</v>
      </c>
      <c r="E166" s="36">
        <v>174.5</v>
      </c>
      <c r="F166" s="36">
        <v>172.5</v>
      </c>
      <c r="G166" s="36">
        <v>169</v>
      </c>
      <c r="H166" s="36">
        <v>180</v>
      </c>
      <c r="I166" s="36">
        <v>183.5</v>
      </c>
      <c r="J166" s="36">
        <v>185.5</v>
      </c>
      <c r="K166" s="31">
        <v>181.5</v>
      </c>
      <c r="L166" s="31">
        <v>176</v>
      </c>
      <c r="M166" s="31">
        <v>33.51108</v>
      </c>
      <c r="N166" s="1"/>
      <c r="O166" s="1"/>
    </row>
    <row r="167" spans="1:15" ht="12.75" customHeight="1">
      <c r="A167" s="33">
        <v>157</v>
      </c>
      <c r="B167" s="53" t="s">
        <v>850</v>
      </c>
      <c r="C167" s="31">
        <v>733.35</v>
      </c>
      <c r="D167" s="36">
        <v>739.98333333333346</v>
      </c>
      <c r="E167" s="36">
        <v>722.01666666666688</v>
      </c>
      <c r="F167" s="36">
        <v>710.68333333333339</v>
      </c>
      <c r="G167" s="36">
        <v>692.71666666666681</v>
      </c>
      <c r="H167" s="36">
        <v>751.31666666666695</v>
      </c>
      <c r="I167" s="36">
        <v>769.28333333333342</v>
      </c>
      <c r="J167" s="36">
        <v>780.61666666666702</v>
      </c>
      <c r="K167" s="31">
        <v>757.95</v>
      </c>
      <c r="L167" s="31">
        <v>728.65</v>
      </c>
      <c r="M167" s="31">
        <v>3.3160799999999999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383.8</v>
      </c>
      <c r="D168" s="36">
        <v>381.65000000000003</v>
      </c>
      <c r="E168" s="36">
        <v>377.35000000000008</v>
      </c>
      <c r="F168" s="36">
        <v>370.90000000000003</v>
      </c>
      <c r="G168" s="36">
        <v>366.60000000000008</v>
      </c>
      <c r="H168" s="36">
        <v>388.10000000000008</v>
      </c>
      <c r="I168" s="36">
        <v>392.40000000000003</v>
      </c>
      <c r="J168" s="36">
        <v>398.85000000000008</v>
      </c>
      <c r="K168" s="31">
        <v>385.95</v>
      </c>
      <c r="L168" s="31">
        <v>375.2</v>
      </c>
      <c r="M168" s="31">
        <v>19.773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176.65</v>
      </c>
      <c r="D169" s="36">
        <v>175.88333333333333</v>
      </c>
      <c r="E169" s="36">
        <v>173.76666666666665</v>
      </c>
      <c r="F169" s="36">
        <v>170.88333333333333</v>
      </c>
      <c r="G169" s="36">
        <v>168.76666666666665</v>
      </c>
      <c r="H169" s="36">
        <v>178.76666666666665</v>
      </c>
      <c r="I169" s="36">
        <v>180.88333333333333</v>
      </c>
      <c r="J169" s="36">
        <v>183.76666666666665</v>
      </c>
      <c r="K169" s="31">
        <v>178</v>
      </c>
      <c r="L169" s="31">
        <v>173</v>
      </c>
      <c r="M169" s="31">
        <v>62.422559999999997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1045.95</v>
      </c>
      <c r="D170" s="36">
        <v>1047.1333333333334</v>
      </c>
      <c r="E170" s="36">
        <v>1032.3666666666668</v>
      </c>
      <c r="F170" s="36">
        <v>1018.7833333333333</v>
      </c>
      <c r="G170" s="36">
        <v>1004.0166666666667</v>
      </c>
      <c r="H170" s="36">
        <v>1060.7166666666669</v>
      </c>
      <c r="I170" s="36">
        <v>1075.4833333333338</v>
      </c>
      <c r="J170" s="36">
        <v>1089.0666666666671</v>
      </c>
      <c r="K170" s="31">
        <v>1061.9000000000001</v>
      </c>
      <c r="L170" s="31">
        <v>1033.55</v>
      </c>
      <c r="M170" s="31">
        <v>5.3614199999999999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136.05000000000001</v>
      </c>
      <c r="D171" s="36">
        <v>135.25</v>
      </c>
      <c r="E171" s="36">
        <v>133.15</v>
      </c>
      <c r="F171" s="36">
        <v>130.25</v>
      </c>
      <c r="G171" s="36">
        <v>128.15</v>
      </c>
      <c r="H171" s="36">
        <v>138.15</v>
      </c>
      <c r="I171" s="36">
        <v>140.25000000000003</v>
      </c>
      <c r="J171" s="36">
        <v>143.15</v>
      </c>
      <c r="K171" s="31">
        <v>137.35</v>
      </c>
      <c r="L171" s="31">
        <v>132.35</v>
      </c>
      <c r="M171" s="31">
        <v>536.60726999999997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2812.45</v>
      </c>
      <c r="D172" s="36">
        <v>2829.0333333333333</v>
      </c>
      <c r="E172" s="36">
        <v>2791.2666666666664</v>
      </c>
      <c r="F172" s="36">
        <v>2770.083333333333</v>
      </c>
      <c r="G172" s="36">
        <v>2732.3166666666662</v>
      </c>
      <c r="H172" s="36">
        <v>2850.2166666666667</v>
      </c>
      <c r="I172" s="36">
        <v>2887.983333333334</v>
      </c>
      <c r="J172" s="36">
        <v>2909.166666666667</v>
      </c>
      <c r="K172" s="31">
        <v>2866.8</v>
      </c>
      <c r="L172" s="31">
        <v>2807.85</v>
      </c>
      <c r="M172" s="31">
        <v>0.10843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3352.9</v>
      </c>
      <c r="D173" s="36">
        <v>3367.8833333333332</v>
      </c>
      <c r="E173" s="36">
        <v>3320.6166666666663</v>
      </c>
      <c r="F173" s="36">
        <v>3288.333333333333</v>
      </c>
      <c r="G173" s="36">
        <v>3241.0666666666662</v>
      </c>
      <c r="H173" s="36">
        <v>3400.1666666666665</v>
      </c>
      <c r="I173" s="36">
        <v>3447.4333333333329</v>
      </c>
      <c r="J173" s="36">
        <v>3479.7166666666667</v>
      </c>
      <c r="K173" s="31">
        <v>3415.15</v>
      </c>
      <c r="L173" s="31">
        <v>3335.6</v>
      </c>
      <c r="M173" s="31">
        <v>6.9769999999999999E-2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306.89999999999998</v>
      </c>
      <c r="D174" s="36">
        <v>311.5333333333333</v>
      </c>
      <c r="E174" s="36">
        <v>300.36666666666662</v>
      </c>
      <c r="F174" s="36">
        <v>293.83333333333331</v>
      </c>
      <c r="G174" s="36">
        <v>282.66666666666663</v>
      </c>
      <c r="H174" s="36">
        <v>318.06666666666661</v>
      </c>
      <c r="I174" s="36">
        <v>329.23333333333335</v>
      </c>
      <c r="J174" s="36">
        <v>335.76666666666659</v>
      </c>
      <c r="K174" s="31">
        <v>322.7</v>
      </c>
      <c r="L174" s="31">
        <v>305</v>
      </c>
      <c r="M174" s="31">
        <v>30.621690000000001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1809.35</v>
      </c>
      <c r="D175" s="36">
        <v>1809.7833333333335</v>
      </c>
      <c r="E175" s="36">
        <v>1779.5666666666671</v>
      </c>
      <c r="F175" s="36">
        <v>1749.7833333333335</v>
      </c>
      <c r="G175" s="36">
        <v>1719.5666666666671</v>
      </c>
      <c r="H175" s="36">
        <v>1839.5666666666671</v>
      </c>
      <c r="I175" s="36">
        <v>1869.7833333333338</v>
      </c>
      <c r="J175" s="36">
        <v>1899.5666666666671</v>
      </c>
      <c r="K175" s="31">
        <v>1840</v>
      </c>
      <c r="L175" s="31">
        <v>1780</v>
      </c>
      <c r="M175" s="31">
        <v>4.0764500000000004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1678.15</v>
      </c>
      <c r="D176" s="36">
        <v>1685.3666666666668</v>
      </c>
      <c r="E176" s="36">
        <v>1662.7333333333336</v>
      </c>
      <c r="F176" s="36">
        <v>1647.3166666666668</v>
      </c>
      <c r="G176" s="36">
        <v>1624.6833333333336</v>
      </c>
      <c r="H176" s="36">
        <v>1700.7833333333335</v>
      </c>
      <c r="I176" s="36">
        <v>1723.4166666666667</v>
      </c>
      <c r="J176" s="36">
        <v>1738.8333333333335</v>
      </c>
      <c r="K176" s="31">
        <v>1708</v>
      </c>
      <c r="L176" s="31">
        <v>1669.95</v>
      </c>
      <c r="M176" s="31">
        <v>2.15618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792.6</v>
      </c>
      <c r="D177" s="36">
        <v>789.81666666666661</v>
      </c>
      <c r="E177" s="36">
        <v>781.63333333333321</v>
      </c>
      <c r="F177" s="36">
        <v>770.66666666666663</v>
      </c>
      <c r="G177" s="36">
        <v>762.48333333333323</v>
      </c>
      <c r="H177" s="36">
        <v>800.78333333333319</v>
      </c>
      <c r="I177" s="36">
        <v>808.96666666666658</v>
      </c>
      <c r="J177" s="36">
        <v>819.93333333333317</v>
      </c>
      <c r="K177" s="31">
        <v>798</v>
      </c>
      <c r="L177" s="31">
        <v>778.85</v>
      </c>
      <c r="M177" s="31">
        <v>7.7330100000000002</v>
      </c>
      <c r="N177" s="1"/>
      <c r="O177" s="1"/>
    </row>
    <row r="178" spans="1:15" ht="12.75" customHeight="1">
      <c r="A178" s="33">
        <v>168</v>
      </c>
      <c r="B178" s="53" t="s">
        <v>855</v>
      </c>
      <c r="C178" s="31">
        <v>970</v>
      </c>
      <c r="D178" s="36">
        <v>964.31666666666661</v>
      </c>
      <c r="E178" s="36">
        <v>949.83333333333326</v>
      </c>
      <c r="F178" s="36">
        <v>929.66666666666663</v>
      </c>
      <c r="G178" s="36">
        <v>915.18333333333328</v>
      </c>
      <c r="H178" s="36">
        <v>984.48333333333323</v>
      </c>
      <c r="I178" s="36">
        <v>998.96666666666658</v>
      </c>
      <c r="J178" s="36">
        <v>1019.1333333333332</v>
      </c>
      <c r="K178" s="31">
        <v>978.8</v>
      </c>
      <c r="L178" s="31">
        <v>944.15</v>
      </c>
      <c r="M178" s="31">
        <v>3.7934999999999999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1498.9</v>
      </c>
      <c r="D179" s="36">
        <v>1501.2833333333335</v>
      </c>
      <c r="E179" s="36">
        <v>1490.616666666667</v>
      </c>
      <c r="F179" s="36">
        <v>1482.3333333333335</v>
      </c>
      <c r="G179" s="36">
        <v>1471.666666666667</v>
      </c>
      <c r="H179" s="36">
        <v>1509.5666666666671</v>
      </c>
      <c r="I179" s="36">
        <v>1520.2333333333336</v>
      </c>
      <c r="J179" s="36">
        <v>1528.5166666666671</v>
      </c>
      <c r="K179" s="31">
        <v>1511.95</v>
      </c>
      <c r="L179" s="31">
        <v>1493</v>
      </c>
      <c r="M179" s="31">
        <v>2.4729700000000001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60.9</v>
      </c>
      <c r="D180" s="36">
        <v>60.816666666666663</v>
      </c>
      <c r="E180" s="36">
        <v>60.283333333333324</v>
      </c>
      <c r="F180" s="36">
        <v>59.666666666666664</v>
      </c>
      <c r="G180" s="36">
        <v>59.133333333333326</v>
      </c>
      <c r="H180" s="36">
        <v>61.433333333333323</v>
      </c>
      <c r="I180" s="36">
        <v>61.966666666666654</v>
      </c>
      <c r="J180" s="36">
        <v>62.583333333333321</v>
      </c>
      <c r="K180" s="31">
        <v>61.35</v>
      </c>
      <c r="L180" s="31">
        <v>60.2</v>
      </c>
      <c r="M180" s="31">
        <v>142.46977999999999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1330.4</v>
      </c>
      <c r="D181" s="36">
        <v>1329.5833333333333</v>
      </c>
      <c r="E181" s="36">
        <v>1310.8166666666666</v>
      </c>
      <c r="F181" s="36">
        <v>1291.2333333333333</v>
      </c>
      <c r="G181" s="36">
        <v>1272.4666666666667</v>
      </c>
      <c r="H181" s="36">
        <v>1349.1666666666665</v>
      </c>
      <c r="I181" s="36">
        <v>1367.9333333333334</v>
      </c>
      <c r="J181" s="36">
        <v>1387.5166666666664</v>
      </c>
      <c r="K181" s="31">
        <v>1348.35</v>
      </c>
      <c r="L181" s="31">
        <v>1310</v>
      </c>
      <c r="M181" s="31">
        <v>0.31112000000000001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2074.35</v>
      </c>
      <c r="D182" s="36">
        <v>2059.3833333333337</v>
      </c>
      <c r="E182" s="36">
        <v>2038.7666666666673</v>
      </c>
      <c r="F182" s="36">
        <v>2003.1833333333336</v>
      </c>
      <c r="G182" s="36">
        <v>1982.5666666666673</v>
      </c>
      <c r="H182" s="36">
        <v>2094.9666666666672</v>
      </c>
      <c r="I182" s="36">
        <v>2115.583333333333</v>
      </c>
      <c r="J182" s="36">
        <v>2151.1666666666674</v>
      </c>
      <c r="K182" s="31">
        <v>2080</v>
      </c>
      <c r="L182" s="31">
        <v>2023.8</v>
      </c>
      <c r="M182" s="31">
        <v>0.71667999999999998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503.2</v>
      </c>
      <c r="D183" s="36">
        <v>505.23333333333335</v>
      </c>
      <c r="E183" s="36">
        <v>498.9666666666667</v>
      </c>
      <c r="F183" s="36">
        <v>494.73333333333335</v>
      </c>
      <c r="G183" s="36">
        <v>488.4666666666667</v>
      </c>
      <c r="H183" s="36">
        <v>509.4666666666667</v>
      </c>
      <c r="I183" s="36">
        <v>515.73333333333335</v>
      </c>
      <c r="J183" s="36">
        <v>519.9666666666667</v>
      </c>
      <c r="K183" s="31">
        <v>511.5</v>
      </c>
      <c r="L183" s="31">
        <v>501</v>
      </c>
      <c r="M183" s="31">
        <v>3.3207800000000001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1025.4000000000001</v>
      </c>
      <c r="D184" s="36">
        <v>1020.8000000000001</v>
      </c>
      <c r="E184" s="36">
        <v>1012.6000000000001</v>
      </c>
      <c r="F184" s="36">
        <v>999.80000000000007</v>
      </c>
      <c r="G184" s="36">
        <v>991.60000000000014</v>
      </c>
      <c r="H184" s="36">
        <v>1033.6000000000001</v>
      </c>
      <c r="I184" s="36">
        <v>1041.8000000000002</v>
      </c>
      <c r="J184" s="36">
        <v>1054.6000000000001</v>
      </c>
      <c r="K184" s="31">
        <v>1029</v>
      </c>
      <c r="L184" s="31">
        <v>1008</v>
      </c>
      <c r="M184" s="31">
        <v>15.67362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647.65</v>
      </c>
      <c r="D185" s="36">
        <v>649.9666666666667</v>
      </c>
      <c r="E185" s="36">
        <v>642.93333333333339</v>
      </c>
      <c r="F185" s="36">
        <v>638.2166666666667</v>
      </c>
      <c r="G185" s="36">
        <v>631.18333333333339</v>
      </c>
      <c r="H185" s="36">
        <v>654.68333333333339</v>
      </c>
      <c r="I185" s="36">
        <v>661.7166666666667</v>
      </c>
      <c r="J185" s="36">
        <v>666.43333333333339</v>
      </c>
      <c r="K185" s="31">
        <v>657</v>
      </c>
      <c r="L185" s="31">
        <v>645.25</v>
      </c>
      <c r="M185" s="31">
        <v>1.63205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1872.65</v>
      </c>
      <c r="D186" s="36">
        <v>1874.5666666666666</v>
      </c>
      <c r="E186" s="36">
        <v>1852.6333333333332</v>
      </c>
      <c r="F186" s="36">
        <v>1832.6166666666666</v>
      </c>
      <c r="G186" s="36">
        <v>1810.6833333333332</v>
      </c>
      <c r="H186" s="36">
        <v>1894.5833333333333</v>
      </c>
      <c r="I186" s="36">
        <v>1916.5166666666667</v>
      </c>
      <c r="J186" s="36">
        <v>1936.5333333333333</v>
      </c>
      <c r="K186" s="31">
        <v>1896.5</v>
      </c>
      <c r="L186" s="31">
        <v>1854.55</v>
      </c>
      <c r="M186" s="31">
        <v>3.9184999999999999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392.85</v>
      </c>
      <c r="D187" s="36">
        <v>396.41666666666669</v>
      </c>
      <c r="E187" s="36">
        <v>387.93333333333339</v>
      </c>
      <c r="F187" s="36">
        <v>383.01666666666671</v>
      </c>
      <c r="G187" s="36">
        <v>374.53333333333342</v>
      </c>
      <c r="H187" s="36">
        <v>401.33333333333337</v>
      </c>
      <c r="I187" s="36">
        <v>409.81666666666661</v>
      </c>
      <c r="J187" s="36">
        <v>414.73333333333335</v>
      </c>
      <c r="K187" s="31">
        <v>404.9</v>
      </c>
      <c r="L187" s="31">
        <v>391.5</v>
      </c>
      <c r="M187" s="31">
        <v>16.94425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508.3</v>
      </c>
      <c r="D188" s="36">
        <v>508.73333333333335</v>
      </c>
      <c r="E188" s="36">
        <v>499.51666666666665</v>
      </c>
      <c r="F188" s="36">
        <v>490.73333333333329</v>
      </c>
      <c r="G188" s="36">
        <v>481.51666666666659</v>
      </c>
      <c r="H188" s="36">
        <v>517.51666666666665</v>
      </c>
      <c r="I188" s="36">
        <v>526.73333333333335</v>
      </c>
      <c r="J188" s="36">
        <v>535.51666666666677</v>
      </c>
      <c r="K188" s="31">
        <v>517.95000000000005</v>
      </c>
      <c r="L188" s="31">
        <v>499.95</v>
      </c>
      <c r="M188" s="31">
        <v>18.58315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2016.05</v>
      </c>
      <c r="D189" s="36">
        <v>2021.0166666666667</v>
      </c>
      <c r="E189" s="36">
        <v>2003.0333333333333</v>
      </c>
      <c r="F189" s="36">
        <v>1990.0166666666667</v>
      </c>
      <c r="G189" s="36">
        <v>1972.0333333333333</v>
      </c>
      <c r="H189" s="36">
        <v>2034.0333333333333</v>
      </c>
      <c r="I189" s="36">
        <v>2052.0166666666664</v>
      </c>
      <c r="J189" s="36">
        <v>2065.0333333333333</v>
      </c>
      <c r="K189" s="31">
        <v>2039</v>
      </c>
      <c r="L189" s="31">
        <v>2008</v>
      </c>
      <c r="M189" s="31">
        <v>9.2851099999999995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869.35</v>
      </c>
      <c r="D190" s="36">
        <v>878.88333333333321</v>
      </c>
      <c r="E190" s="36">
        <v>853.76666666666642</v>
      </c>
      <c r="F190" s="36">
        <v>838.18333333333317</v>
      </c>
      <c r="G190" s="36">
        <v>813.06666666666638</v>
      </c>
      <c r="H190" s="36">
        <v>894.46666666666647</v>
      </c>
      <c r="I190" s="36">
        <v>919.58333333333326</v>
      </c>
      <c r="J190" s="36">
        <v>935.16666666666652</v>
      </c>
      <c r="K190" s="31">
        <v>904</v>
      </c>
      <c r="L190" s="31">
        <v>863.3</v>
      </c>
      <c r="M190" s="31">
        <v>9.3731200000000001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350.4</v>
      </c>
      <c r="D191" s="36">
        <v>349.61666666666662</v>
      </c>
      <c r="E191" s="36">
        <v>345.78333333333325</v>
      </c>
      <c r="F191" s="36">
        <v>341.16666666666663</v>
      </c>
      <c r="G191" s="36">
        <v>337.33333333333326</v>
      </c>
      <c r="H191" s="36">
        <v>354.23333333333323</v>
      </c>
      <c r="I191" s="36">
        <v>358.06666666666661</v>
      </c>
      <c r="J191" s="36">
        <v>362.68333333333322</v>
      </c>
      <c r="K191" s="31">
        <v>353.45</v>
      </c>
      <c r="L191" s="31">
        <v>345</v>
      </c>
      <c r="M191" s="31">
        <v>8.0942299999999996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2109</v>
      </c>
      <c r="D192" s="36">
        <v>2106.5</v>
      </c>
      <c r="E192" s="36">
        <v>2093</v>
      </c>
      <c r="F192" s="36">
        <v>2077</v>
      </c>
      <c r="G192" s="36">
        <v>2063.5</v>
      </c>
      <c r="H192" s="36">
        <v>2122.5</v>
      </c>
      <c r="I192" s="36">
        <v>2136</v>
      </c>
      <c r="J192" s="36">
        <v>2152</v>
      </c>
      <c r="K192" s="31">
        <v>2120</v>
      </c>
      <c r="L192" s="31">
        <v>2090.5</v>
      </c>
      <c r="M192" s="31">
        <v>1.78112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724.8</v>
      </c>
      <c r="D193" s="36">
        <v>726.25</v>
      </c>
      <c r="E193" s="36">
        <v>718.55</v>
      </c>
      <c r="F193" s="36">
        <v>712.3</v>
      </c>
      <c r="G193" s="36">
        <v>704.59999999999991</v>
      </c>
      <c r="H193" s="36">
        <v>732.5</v>
      </c>
      <c r="I193" s="36">
        <v>740.2</v>
      </c>
      <c r="J193" s="36">
        <v>746.45</v>
      </c>
      <c r="K193" s="31">
        <v>733.95</v>
      </c>
      <c r="L193" s="31">
        <v>720</v>
      </c>
      <c r="M193" s="31">
        <v>0.57391999999999999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362.5</v>
      </c>
      <c r="D194" s="36">
        <v>366.48333333333335</v>
      </c>
      <c r="E194" s="36">
        <v>356.01666666666671</v>
      </c>
      <c r="F194" s="36">
        <v>349.53333333333336</v>
      </c>
      <c r="G194" s="36">
        <v>339.06666666666672</v>
      </c>
      <c r="H194" s="36">
        <v>372.9666666666667</v>
      </c>
      <c r="I194" s="36">
        <v>383.43333333333339</v>
      </c>
      <c r="J194" s="36">
        <v>389.91666666666669</v>
      </c>
      <c r="K194" s="31">
        <v>376.95</v>
      </c>
      <c r="L194" s="31">
        <v>360</v>
      </c>
      <c r="M194" s="31">
        <v>3.7439200000000001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2849.75</v>
      </c>
      <c r="D195" s="36">
        <v>2853.4500000000003</v>
      </c>
      <c r="E195" s="36">
        <v>2827.3000000000006</v>
      </c>
      <c r="F195" s="36">
        <v>2804.8500000000004</v>
      </c>
      <c r="G195" s="36">
        <v>2778.7000000000007</v>
      </c>
      <c r="H195" s="36">
        <v>2875.9000000000005</v>
      </c>
      <c r="I195" s="36">
        <v>2902.05</v>
      </c>
      <c r="J195" s="36">
        <v>2924.5000000000005</v>
      </c>
      <c r="K195" s="31">
        <v>2879.6</v>
      </c>
      <c r="L195" s="31">
        <v>2831</v>
      </c>
      <c r="M195" s="31">
        <v>0.75985000000000003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434.05</v>
      </c>
      <c r="D196" s="36">
        <v>435.11666666666662</v>
      </c>
      <c r="E196" s="36">
        <v>431.23333333333323</v>
      </c>
      <c r="F196" s="36">
        <v>428.41666666666663</v>
      </c>
      <c r="G196" s="36">
        <v>424.53333333333325</v>
      </c>
      <c r="H196" s="36">
        <v>437.93333333333322</v>
      </c>
      <c r="I196" s="36">
        <v>441.81666666666655</v>
      </c>
      <c r="J196" s="36">
        <v>444.63333333333321</v>
      </c>
      <c r="K196" s="31">
        <v>439</v>
      </c>
      <c r="L196" s="31">
        <v>432.3</v>
      </c>
      <c r="M196" s="31">
        <v>7.1951700000000001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703</v>
      </c>
      <c r="D197" s="36">
        <v>699.4666666666667</v>
      </c>
      <c r="E197" s="36">
        <v>690.18333333333339</v>
      </c>
      <c r="F197" s="36">
        <v>677.36666666666667</v>
      </c>
      <c r="G197" s="36">
        <v>668.08333333333337</v>
      </c>
      <c r="H197" s="36">
        <v>712.28333333333342</v>
      </c>
      <c r="I197" s="36">
        <v>721.56666666666672</v>
      </c>
      <c r="J197" s="36">
        <v>734.38333333333344</v>
      </c>
      <c r="K197" s="31">
        <v>708.75</v>
      </c>
      <c r="L197" s="31">
        <v>686.65</v>
      </c>
      <c r="M197" s="31">
        <v>12.46102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142.15</v>
      </c>
      <c r="D198" s="36">
        <v>143.53333333333333</v>
      </c>
      <c r="E198" s="36">
        <v>139.61666666666667</v>
      </c>
      <c r="F198" s="36">
        <v>137.08333333333334</v>
      </c>
      <c r="G198" s="36">
        <v>133.16666666666669</v>
      </c>
      <c r="H198" s="36">
        <v>146.06666666666666</v>
      </c>
      <c r="I198" s="36">
        <v>149.98333333333335</v>
      </c>
      <c r="J198" s="36">
        <v>152.51666666666665</v>
      </c>
      <c r="K198" s="31">
        <v>147.44999999999999</v>
      </c>
      <c r="L198" s="31">
        <v>141</v>
      </c>
      <c r="M198" s="31">
        <v>32.793819999999997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193.7</v>
      </c>
      <c r="D199" s="36">
        <v>194.76666666666665</v>
      </c>
      <c r="E199" s="36">
        <v>192.0333333333333</v>
      </c>
      <c r="F199" s="36">
        <v>190.36666666666665</v>
      </c>
      <c r="G199" s="36">
        <v>187.6333333333333</v>
      </c>
      <c r="H199" s="36">
        <v>196.43333333333331</v>
      </c>
      <c r="I199" s="36">
        <v>199.16666666666666</v>
      </c>
      <c r="J199" s="36">
        <v>200.83333333333331</v>
      </c>
      <c r="K199" s="31">
        <v>197.5</v>
      </c>
      <c r="L199" s="31">
        <v>193.1</v>
      </c>
      <c r="M199" s="31">
        <v>44.053980000000003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290.89999999999998</v>
      </c>
      <c r="D200" s="36">
        <v>290.43333333333334</v>
      </c>
      <c r="E200" s="36">
        <v>288.86666666666667</v>
      </c>
      <c r="F200" s="36">
        <v>286.83333333333331</v>
      </c>
      <c r="G200" s="36">
        <v>285.26666666666665</v>
      </c>
      <c r="H200" s="36">
        <v>292.4666666666667</v>
      </c>
      <c r="I200" s="36">
        <v>294.03333333333342</v>
      </c>
      <c r="J200" s="36">
        <v>296.06666666666672</v>
      </c>
      <c r="K200" s="31">
        <v>292</v>
      </c>
      <c r="L200" s="31">
        <v>288.39999999999998</v>
      </c>
      <c r="M200" s="31">
        <v>11.54617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1662.6</v>
      </c>
      <c r="D201" s="36">
        <v>1660.8166666666668</v>
      </c>
      <c r="E201" s="36">
        <v>1643.4333333333336</v>
      </c>
      <c r="F201" s="36">
        <v>1624.2666666666669</v>
      </c>
      <c r="G201" s="36">
        <v>1606.8833333333337</v>
      </c>
      <c r="H201" s="36">
        <v>1679.9833333333336</v>
      </c>
      <c r="I201" s="36">
        <v>1697.3666666666668</v>
      </c>
      <c r="J201" s="36">
        <v>1716.5333333333335</v>
      </c>
      <c r="K201" s="31">
        <v>1678.2</v>
      </c>
      <c r="L201" s="31">
        <v>1641.65</v>
      </c>
      <c r="M201" s="31">
        <v>2.1397400000000002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837.8</v>
      </c>
      <c r="D202" s="36">
        <v>840.63333333333333</v>
      </c>
      <c r="E202" s="36">
        <v>832.76666666666665</v>
      </c>
      <c r="F202" s="36">
        <v>827.73333333333335</v>
      </c>
      <c r="G202" s="36">
        <v>819.86666666666667</v>
      </c>
      <c r="H202" s="36">
        <v>845.66666666666663</v>
      </c>
      <c r="I202" s="36">
        <v>853.53333333333319</v>
      </c>
      <c r="J202" s="36">
        <v>858.56666666666661</v>
      </c>
      <c r="K202" s="31">
        <v>848.5</v>
      </c>
      <c r="L202" s="31">
        <v>835.6</v>
      </c>
      <c r="M202" s="31">
        <v>1.85399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1312.45</v>
      </c>
      <c r="D203" s="36">
        <v>1312.8166666666666</v>
      </c>
      <c r="E203" s="36">
        <v>1305.6333333333332</v>
      </c>
      <c r="F203" s="36">
        <v>1298.8166666666666</v>
      </c>
      <c r="G203" s="36">
        <v>1291.6333333333332</v>
      </c>
      <c r="H203" s="36">
        <v>1319.6333333333332</v>
      </c>
      <c r="I203" s="36">
        <v>1326.8166666666666</v>
      </c>
      <c r="J203" s="36">
        <v>1333.6333333333332</v>
      </c>
      <c r="K203" s="31">
        <v>1320</v>
      </c>
      <c r="L203" s="31">
        <v>1306</v>
      </c>
      <c r="M203" s="31">
        <v>4.0690600000000003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1336.7</v>
      </c>
      <c r="D204" s="36">
        <v>1337.8999999999999</v>
      </c>
      <c r="E204" s="36">
        <v>1326.7999999999997</v>
      </c>
      <c r="F204" s="36">
        <v>1316.8999999999999</v>
      </c>
      <c r="G204" s="36">
        <v>1305.7999999999997</v>
      </c>
      <c r="H204" s="36">
        <v>1347.7999999999997</v>
      </c>
      <c r="I204" s="36">
        <v>1358.8999999999996</v>
      </c>
      <c r="J204" s="36">
        <v>1368.7999999999997</v>
      </c>
      <c r="K204" s="31">
        <v>1349</v>
      </c>
      <c r="L204" s="31">
        <v>1328</v>
      </c>
      <c r="M204" s="31">
        <v>18.543240000000001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2928.05</v>
      </c>
      <c r="D205" s="36">
        <v>2950.2333333333336</v>
      </c>
      <c r="E205" s="36">
        <v>2902.4666666666672</v>
      </c>
      <c r="F205" s="36">
        <v>2876.8833333333337</v>
      </c>
      <c r="G205" s="36">
        <v>2829.1166666666672</v>
      </c>
      <c r="H205" s="36">
        <v>2975.8166666666671</v>
      </c>
      <c r="I205" s="36">
        <v>3023.5833333333335</v>
      </c>
      <c r="J205" s="36">
        <v>3049.166666666667</v>
      </c>
      <c r="K205" s="31">
        <v>2998</v>
      </c>
      <c r="L205" s="31">
        <v>2924.65</v>
      </c>
      <c r="M205" s="31">
        <v>2.4822000000000002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1555.4</v>
      </c>
      <c r="D206" s="36">
        <v>1557.75</v>
      </c>
      <c r="E206" s="36">
        <v>1549.75</v>
      </c>
      <c r="F206" s="36">
        <v>1544.1</v>
      </c>
      <c r="G206" s="36">
        <v>1536.1</v>
      </c>
      <c r="H206" s="36">
        <v>1563.4</v>
      </c>
      <c r="I206" s="36">
        <v>1571.4</v>
      </c>
      <c r="J206" s="36">
        <v>1577.0500000000002</v>
      </c>
      <c r="K206" s="31">
        <v>1565.75</v>
      </c>
      <c r="L206" s="31">
        <v>1552.1</v>
      </c>
      <c r="M206" s="31">
        <v>110.76768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682.15</v>
      </c>
      <c r="D207" s="36">
        <v>685.73333333333323</v>
      </c>
      <c r="E207" s="36">
        <v>676.46666666666647</v>
      </c>
      <c r="F207" s="36">
        <v>670.78333333333319</v>
      </c>
      <c r="G207" s="36">
        <v>661.51666666666642</v>
      </c>
      <c r="H207" s="36">
        <v>691.41666666666652</v>
      </c>
      <c r="I207" s="36">
        <v>700.68333333333317</v>
      </c>
      <c r="J207" s="36">
        <v>706.36666666666656</v>
      </c>
      <c r="K207" s="31">
        <v>695</v>
      </c>
      <c r="L207" s="31">
        <v>680.05</v>
      </c>
      <c r="M207" s="31">
        <v>21.067530000000001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3760</v>
      </c>
      <c r="D208" s="36">
        <v>3788.4500000000003</v>
      </c>
      <c r="E208" s="36">
        <v>3711.9000000000005</v>
      </c>
      <c r="F208" s="36">
        <v>3663.8</v>
      </c>
      <c r="G208" s="36">
        <v>3587.2500000000005</v>
      </c>
      <c r="H208" s="36">
        <v>3836.5500000000006</v>
      </c>
      <c r="I208" s="36">
        <v>3913.1000000000008</v>
      </c>
      <c r="J208" s="36">
        <v>3961.2000000000007</v>
      </c>
      <c r="K208" s="31">
        <v>3865</v>
      </c>
      <c r="L208" s="31">
        <v>3740.35</v>
      </c>
      <c r="M208" s="31">
        <v>10.60628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66.75</v>
      </c>
      <c r="D209" s="36">
        <v>67.11666666666666</v>
      </c>
      <c r="E209" s="36">
        <v>66.23333333333332</v>
      </c>
      <c r="F209" s="36">
        <v>65.716666666666654</v>
      </c>
      <c r="G209" s="36">
        <v>64.833333333333314</v>
      </c>
      <c r="H209" s="36">
        <v>67.633333333333326</v>
      </c>
      <c r="I209" s="36">
        <v>68.51666666666668</v>
      </c>
      <c r="J209" s="36">
        <v>69.033333333333331</v>
      </c>
      <c r="K209" s="31">
        <v>68</v>
      </c>
      <c r="L209" s="31">
        <v>66.599999999999994</v>
      </c>
      <c r="M209" s="31">
        <v>37.044719999999998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283.95</v>
      </c>
      <c r="D210" s="36">
        <v>284.58333333333331</v>
      </c>
      <c r="E210" s="36">
        <v>280.16666666666663</v>
      </c>
      <c r="F210" s="36">
        <v>276.38333333333333</v>
      </c>
      <c r="G210" s="36">
        <v>271.96666666666664</v>
      </c>
      <c r="H210" s="36">
        <v>288.36666666666662</v>
      </c>
      <c r="I210" s="36">
        <v>292.78333333333325</v>
      </c>
      <c r="J210" s="36">
        <v>296.56666666666661</v>
      </c>
      <c r="K210" s="31">
        <v>289</v>
      </c>
      <c r="L210" s="31">
        <v>280.8</v>
      </c>
      <c r="M210" s="31">
        <v>2.27366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517.20000000000005</v>
      </c>
      <c r="D211" s="36">
        <v>519.1</v>
      </c>
      <c r="E211" s="36">
        <v>513.40000000000009</v>
      </c>
      <c r="F211" s="36">
        <v>509.6</v>
      </c>
      <c r="G211" s="36">
        <v>503.90000000000009</v>
      </c>
      <c r="H211" s="36">
        <v>522.90000000000009</v>
      </c>
      <c r="I211" s="36">
        <v>528.60000000000014</v>
      </c>
      <c r="J211" s="36">
        <v>532.40000000000009</v>
      </c>
      <c r="K211" s="31">
        <v>524.79999999999995</v>
      </c>
      <c r="L211" s="31">
        <v>515.29999999999995</v>
      </c>
      <c r="M211" s="31">
        <v>49.338859999999997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1019.65</v>
      </c>
      <c r="D212" s="36">
        <v>1014.6833333333334</v>
      </c>
      <c r="E212" s="36">
        <v>998.36666666666679</v>
      </c>
      <c r="F212" s="36">
        <v>977.08333333333337</v>
      </c>
      <c r="G212" s="36">
        <v>960.76666666666677</v>
      </c>
      <c r="H212" s="36">
        <v>1035.9666666666667</v>
      </c>
      <c r="I212" s="36">
        <v>1052.2833333333333</v>
      </c>
      <c r="J212" s="36">
        <v>1073.5666666666668</v>
      </c>
      <c r="K212" s="31">
        <v>1031</v>
      </c>
      <c r="L212" s="31">
        <v>993.4</v>
      </c>
      <c r="M212" s="31">
        <v>0.73153000000000001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2462.25</v>
      </c>
      <c r="D213" s="36">
        <v>2466.4666666666667</v>
      </c>
      <c r="E213" s="36">
        <v>2432.9333333333334</v>
      </c>
      <c r="F213" s="36">
        <v>2403.6166666666668</v>
      </c>
      <c r="G213" s="36">
        <v>2370.0833333333335</v>
      </c>
      <c r="H213" s="36">
        <v>2495.7833333333333</v>
      </c>
      <c r="I213" s="36">
        <v>2529.3166666666671</v>
      </c>
      <c r="J213" s="36">
        <v>2558.6333333333332</v>
      </c>
      <c r="K213" s="31">
        <v>2500</v>
      </c>
      <c r="L213" s="31">
        <v>2437.15</v>
      </c>
      <c r="M213" s="31">
        <v>40.123980000000003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175.55</v>
      </c>
      <c r="D214" s="36">
        <v>176.26666666666665</v>
      </c>
      <c r="E214" s="36">
        <v>173.08333333333331</v>
      </c>
      <c r="F214" s="36">
        <v>170.61666666666667</v>
      </c>
      <c r="G214" s="36">
        <v>167.43333333333334</v>
      </c>
      <c r="H214" s="36">
        <v>178.73333333333329</v>
      </c>
      <c r="I214" s="36">
        <v>181.91666666666663</v>
      </c>
      <c r="J214" s="36">
        <v>184.38333333333327</v>
      </c>
      <c r="K214" s="31">
        <v>179.45</v>
      </c>
      <c r="L214" s="31">
        <v>173.8</v>
      </c>
      <c r="M214" s="31">
        <v>133.82377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345.55</v>
      </c>
      <c r="D215" s="36">
        <v>348.65000000000003</v>
      </c>
      <c r="E215" s="36">
        <v>340.95000000000005</v>
      </c>
      <c r="F215" s="36">
        <v>336.35</v>
      </c>
      <c r="G215" s="36">
        <v>328.65000000000003</v>
      </c>
      <c r="H215" s="36">
        <v>353.25000000000006</v>
      </c>
      <c r="I215" s="36">
        <v>360.95</v>
      </c>
      <c r="J215" s="36">
        <v>365.55000000000007</v>
      </c>
      <c r="K215" s="31">
        <v>356.35</v>
      </c>
      <c r="L215" s="31">
        <v>344.05</v>
      </c>
      <c r="M215" s="31">
        <v>74.643299999999996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2563.65</v>
      </c>
      <c r="D216" s="36">
        <v>2562.5333333333333</v>
      </c>
      <c r="E216" s="36">
        <v>2543.1166666666668</v>
      </c>
      <c r="F216" s="36">
        <v>2522.5833333333335</v>
      </c>
      <c r="G216" s="36">
        <v>2503.166666666667</v>
      </c>
      <c r="H216" s="36">
        <v>2583.0666666666666</v>
      </c>
      <c r="I216" s="36">
        <v>2602.4833333333336</v>
      </c>
      <c r="J216" s="36">
        <v>2623.0166666666664</v>
      </c>
      <c r="K216" s="31">
        <v>2581.9499999999998</v>
      </c>
      <c r="L216" s="31">
        <v>2542</v>
      </c>
      <c r="M216" s="31">
        <v>13.45599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300.14999999999998</v>
      </c>
      <c r="D217" s="36">
        <v>300</v>
      </c>
      <c r="E217" s="36">
        <v>298</v>
      </c>
      <c r="F217" s="36">
        <v>295.85000000000002</v>
      </c>
      <c r="G217" s="36">
        <v>293.85000000000002</v>
      </c>
      <c r="H217" s="36">
        <v>302.14999999999998</v>
      </c>
      <c r="I217" s="36">
        <v>304.14999999999998</v>
      </c>
      <c r="J217" s="36">
        <v>306.29999999999995</v>
      </c>
      <c r="K217" s="31">
        <v>302</v>
      </c>
      <c r="L217" s="31">
        <v>297.85000000000002</v>
      </c>
      <c r="M217" s="31">
        <v>3.9523700000000002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4732.8</v>
      </c>
      <c r="D218" s="36">
        <v>4753.3499999999995</v>
      </c>
      <c r="E218" s="36">
        <v>4679.4499999999989</v>
      </c>
      <c r="F218" s="36">
        <v>4626.0999999999995</v>
      </c>
      <c r="G218" s="36">
        <v>4552.1999999999989</v>
      </c>
      <c r="H218" s="36">
        <v>4806.6999999999989</v>
      </c>
      <c r="I218" s="36">
        <v>4880.5999999999985</v>
      </c>
      <c r="J218" s="36">
        <v>4933.9499999999989</v>
      </c>
      <c r="K218" s="31">
        <v>4827.25</v>
      </c>
      <c r="L218" s="31">
        <v>4700</v>
      </c>
      <c r="M218" s="31">
        <v>1.1207499999999999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541.35</v>
      </c>
      <c r="D219" s="36">
        <v>540.94999999999993</v>
      </c>
      <c r="E219" s="36">
        <v>534.39999999999986</v>
      </c>
      <c r="F219" s="36">
        <v>527.44999999999993</v>
      </c>
      <c r="G219" s="36">
        <v>520.89999999999986</v>
      </c>
      <c r="H219" s="36">
        <v>547.89999999999986</v>
      </c>
      <c r="I219" s="36">
        <v>554.44999999999982</v>
      </c>
      <c r="J219" s="36">
        <v>561.39999999999986</v>
      </c>
      <c r="K219" s="31">
        <v>547.5</v>
      </c>
      <c r="L219" s="31">
        <v>534</v>
      </c>
      <c r="M219" s="31">
        <v>0.58553999999999995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919.65</v>
      </c>
      <c r="D220" s="36">
        <v>912.91666666666663</v>
      </c>
      <c r="E220" s="36">
        <v>895.83333333333326</v>
      </c>
      <c r="F220" s="36">
        <v>872.01666666666665</v>
      </c>
      <c r="G220" s="36">
        <v>854.93333333333328</v>
      </c>
      <c r="H220" s="36">
        <v>936.73333333333323</v>
      </c>
      <c r="I220" s="36">
        <v>953.81666666666649</v>
      </c>
      <c r="J220" s="36">
        <v>977.63333333333321</v>
      </c>
      <c r="K220" s="31">
        <v>930</v>
      </c>
      <c r="L220" s="31">
        <v>889.1</v>
      </c>
      <c r="M220" s="31">
        <v>2.6421199999999998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36679.699999999997</v>
      </c>
      <c r="D221" s="36">
        <v>36765.216666666667</v>
      </c>
      <c r="E221" s="36">
        <v>36519.483333333337</v>
      </c>
      <c r="F221" s="36">
        <v>36359.26666666667</v>
      </c>
      <c r="G221" s="36">
        <v>36113.53333333334</v>
      </c>
      <c r="H221" s="36">
        <v>36925.433333333334</v>
      </c>
      <c r="I221" s="36">
        <v>37171.166666666657</v>
      </c>
      <c r="J221" s="36">
        <v>37331.383333333331</v>
      </c>
      <c r="K221" s="31">
        <v>37010.949999999997</v>
      </c>
      <c r="L221" s="31">
        <v>36605</v>
      </c>
      <c r="M221" s="31">
        <v>2.5489999999999999E-2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85.65</v>
      </c>
      <c r="D222" s="36">
        <v>86.216666666666683</v>
      </c>
      <c r="E222" s="36">
        <v>84.733333333333363</v>
      </c>
      <c r="F222" s="36">
        <v>83.816666666666677</v>
      </c>
      <c r="G222" s="36">
        <v>82.333333333333357</v>
      </c>
      <c r="H222" s="36">
        <v>87.133333333333368</v>
      </c>
      <c r="I222" s="36">
        <v>88.616666666666688</v>
      </c>
      <c r="J222" s="36">
        <v>89.533333333333374</v>
      </c>
      <c r="K222" s="31">
        <v>87.7</v>
      </c>
      <c r="L222" s="31">
        <v>85.3</v>
      </c>
      <c r="M222" s="31">
        <v>179.34182999999999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946.7</v>
      </c>
      <c r="D223" s="36">
        <v>943.9</v>
      </c>
      <c r="E223" s="36">
        <v>935.8</v>
      </c>
      <c r="F223" s="36">
        <v>924.9</v>
      </c>
      <c r="G223" s="36">
        <v>916.8</v>
      </c>
      <c r="H223" s="36">
        <v>954.8</v>
      </c>
      <c r="I223" s="36">
        <v>962.90000000000009</v>
      </c>
      <c r="J223" s="36">
        <v>973.8</v>
      </c>
      <c r="K223" s="31">
        <v>952</v>
      </c>
      <c r="L223" s="31">
        <v>933</v>
      </c>
      <c r="M223" s="31">
        <v>169.86045999999999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1457.65</v>
      </c>
      <c r="D224" s="36">
        <v>1466.3999999999999</v>
      </c>
      <c r="E224" s="36">
        <v>1440.7999999999997</v>
      </c>
      <c r="F224" s="36">
        <v>1423.9499999999998</v>
      </c>
      <c r="G224" s="36">
        <v>1398.3499999999997</v>
      </c>
      <c r="H224" s="36">
        <v>1483.2499999999998</v>
      </c>
      <c r="I224" s="36">
        <v>1508.8499999999997</v>
      </c>
      <c r="J224" s="36">
        <v>1525.6999999999998</v>
      </c>
      <c r="K224" s="31">
        <v>1492</v>
      </c>
      <c r="L224" s="31">
        <v>1449.55</v>
      </c>
      <c r="M224" s="31">
        <v>4.5418900000000004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558.79999999999995</v>
      </c>
      <c r="D225" s="36">
        <v>559.85</v>
      </c>
      <c r="E225" s="36">
        <v>552.6</v>
      </c>
      <c r="F225" s="36">
        <v>546.4</v>
      </c>
      <c r="G225" s="36">
        <v>539.15</v>
      </c>
      <c r="H225" s="36">
        <v>566.05000000000007</v>
      </c>
      <c r="I225" s="36">
        <v>573.30000000000007</v>
      </c>
      <c r="J225" s="36">
        <v>579.50000000000011</v>
      </c>
      <c r="K225" s="31">
        <v>567.1</v>
      </c>
      <c r="L225" s="31">
        <v>553.65</v>
      </c>
      <c r="M225" s="31">
        <v>12.098800000000001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682.5</v>
      </c>
      <c r="D226" s="36">
        <v>680.51666666666665</v>
      </c>
      <c r="E226" s="36">
        <v>675.0333333333333</v>
      </c>
      <c r="F226" s="36">
        <v>667.56666666666661</v>
      </c>
      <c r="G226" s="36">
        <v>662.08333333333326</v>
      </c>
      <c r="H226" s="36">
        <v>687.98333333333335</v>
      </c>
      <c r="I226" s="36">
        <v>693.4666666666667</v>
      </c>
      <c r="J226" s="36">
        <v>700.93333333333339</v>
      </c>
      <c r="K226" s="31">
        <v>686</v>
      </c>
      <c r="L226" s="31">
        <v>673.05</v>
      </c>
      <c r="M226" s="31">
        <v>2.9191600000000002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62.5</v>
      </c>
      <c r="D227" s="36">
        <v>62.699999999999996</v>
      </c>
      <c r="E227" s="36">
        <v>62.199999999999989</v>
      </c>
      <c r="F227" s="36">
        <v>61.899999999999991</v>
      </c>
      <c r="G227" s="36">
        <v>61.399999999999984</v>
      </c>
      <c r="H227" s="36">
        <v>62.999999999999993</v>
      </c>
      <c r="I227" s="36">
        <v>63.500000000000007</v>
      </c>
      <c r="J227" s="36">
        <v>63.8</v>
      </c>
      <c r="K227" s="31">
        <v>63.2</v>
      </c>
      <c r="L227" s="31">
        <v>62.4</v>
      </c>
      <c r="M227" s="31">
        <v>53.935510000000001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86.1</v>
      </c>
      <c r="D228" s="36">
        <v>85.966666666666654</v>
      </c>
      <c r="E228" s="36">
        <v>85.533333333333303</v>
      </c>
      <c r="F228" s="36">
        <v>84.966666666666654</v>
      </c>
      <c r="G228" s="36">
        <v>84.533333333333303</v>
      </c>
      <c r="H228" s="36">
        <v>86.533333333333303</v>
      </c>
      <c r="I228" s="36">
        <v>86.966666666666669</v>
      </c>
      <c r="J228" s="36">
        <v>87.533333333333303</v>
      </c>
      <c r="K228" s="31">
        <v>86.4</v>
      </c>
      <c r="L228" s="31">
        <v>85.4</v>
      </c>
      <c r="M228" s="31">
        <v>188.42359999999999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119</v>
      </c>
      <c r="D229" s="36">
        <v>119.23333333333333</v>
      </c>
      <c r="E229" s="36">
        <v>118.46666666666667</v>
      </c>
      <c r="F229" s="36">
        <v>117.93333333333334</v>
      </c>
      <c r="G229" s="36">
        <v>117.16666666666667</v>
      </c>
      <c r="H229" s="36">
        <v>119.76666666666667</v>
      </c>
      <c r="I229" s="36">
        <v>120.53333333333335</v>
      </c>
      <c r="J229" s="36">
        <v>121.06666666666666</v>
      </c>
      <c r="K229" s="31">
        <v>120</v>
      </c>
      <c r="L229" s="31">
        <v>118.7</v>
      </c>
      <c r="M229" s="31">
        <v>36.89913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1017.7</v>
      </c>
      <c r="D230" s="36">
        <v>1019.2833333333334</v>
      </c>
      <c r="E230" s="36">
        <v>1003.6166666666668</v>
      </c>
      <c r="F230" s="36">
        <v>989.53333333333342</v>
      </c>
      <c r="G230" s="36">
        <v>973.86666666666679</v>
      </c>
      <c r="H230" s="36">
        <v>1033.3666666666668</v>
      </c>
      <c r="I230" s="36">
        <v>1049.0333333333335</v>
      </c>
      <c r="J230" s="36">
        <v>1063.1166666666668</v>
      </c>
      <c r="K230" s="31">
        <v>1034.95</v>
      </c>
      <c r="L230" s="31">
        <v>1005.2</v>
      </c>
      <c r="M230" s="31">
        <v>0.23685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612.4</v>
      </c>
      <c r="D231" s="36">
        <v>611.91666666666663</v>
      </c>
      <c r="E231" s="36">
        <v>603.83333333333326</v>
      </c>
      <c r="F231" s="36">
        <v>595.26666666666665</v>
      </c>
      <c r="G231" s="36">
        <v>587.18333333333328</v>
      </c>
      <c r="H231" s="36">
        <v>620.48333333333323</v>
      </c>
      <c r="I231" s="36">
        <v>628.56666666666649</v>
      </c>
      <c r="J231" s="36">
        <v>637.13333333333321</v>
      </c>
      <c r="K231" s="31">
        <v>620</v>
      </c>
      <c r="L231" s="31">
        <v>603.35</v>
      </c>
      <c r="M231" s="31">
        <v>2.54156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253.15</v>
      </c>
      <c r="D232" s="36">
        <v>253.06666666666669</v>
      </c>
      <c r="E232" s="36">
        <v>248.63333333333338</v>
      </c>
      <c r="F232" s="36">
        <v>244.1166666666667</v>
      </c>
      <c r="G232" s="36">
        <v>239.68333333333339</v>
      </c>
      <c r="H232" s="36">
        <v>257.58333333333337</v>
      </c>
      <c r="I232" s="36">
        <v>262.01666666666671</v>
      </c>
      <c r="J232" s="36">
        <v>266.53333333333336</v>
      </c>
      <c r="K232" s="31">
        <v>257.5</v>
      </c>
      <c r="L232" s="31">
        <v>248.55</v>
      </c>
      <c r="M232" s="31">
        <v>84.263239999999996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203.4</v>
      </c>
      <c r="D233" s="36">
        <v>206.56666666666669</v>
      </c>
      <c r="E233" s="36">
        <v>198.43333333333339</v>
      </c>
      <c r="F233" s="36">
        <v>193.4666666666667</v>
      </c>
      <c r="G233" s="36">
        <v>185.3333333333334</v>
      </c>
      <c r="H233" s="36">
        <v>211.53333333333339</v>
      </c>
      <c r="I233" s="36">
        <v>219.66666666666666</v>
      </c>
      <c r="J233" s="36">
        <v>224.63333333333338</v>
      </c>
      <c r="K233" s="31">
        <v>214.7</v>
      </c>
      <c r="L233" s="31">
        <v>201.6</v>
      </c>
      <c r="M233" s="31">
        <v>469.58359000000002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82.75</v>
      </c>
      <c r="D234" s="36">
        <v>83.25</v>
      </c>
      <c r="E234" s="36">
        <v>81.599999999999994</v>
      </c>
      <c r="F234" s="36">
        <v>80.449999999999989</v>
      </c>
      <c r="G234" s="36">
        <v>78.799999999999983</v>
      </c>
      <c r="H234" s="36">
        <v>84.4</v>
      </c>
      <c r="I234" s="36">
        <v>86.050000000000011</v>
      </c>
      <c r="J234" s="36">
        <v>87.200000000000017</v>
      </c>
      <c r="K234" s="31">
        <v>84.9</v>
      </c>
      <c r="L234" s="31">
        <v>82.1</v>
      </c>
      <c r="M234" s="31">
        <v>169.56653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2598.15</v>
      </c>
      <c r="D235" s="36">
        <v>2602.1</v>
      </c>
      <c r="E235" s="36">
        <v>2581.1999999999998</v>
      </c>
      <c r="F235" s="36">
        <v>2564.25</v>
      </c>
      <c r="G235" s="36">
        <v>2543.35</v>
      </c>
      <c r="H235" s="36">
        <v>2619.0499999999997</v>
      </c>
      <c r="I235" s="36">
        <v>2639.9500000000003</v>
      </c>
      <c r="J235" s="36">
        <v>2656.8999999999996</v>
      </c>
      <c r="K235" s="31">
        <v>2623</v>
      </c>
      <c r="L235" s="31">
        <v>2585.15</v>
      </c>
      <c r="M235" s="31">
        <v>2.1741899999999998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401.15</v>
      </c>
      <c r="D236" s="36">
        <v>400.81666666666666</v>
      </c>
      <c r="E236" s="36">
        <v>395.5333333333333</v>
      </c>
      <c r="F236" s="36">
        <v>389.91666666666663</v>
      </c>
      <c r="G236" s="36">
        <v>384.63333333333327</v>
      </c>
      <c r="H236" s="36">
        <v>406.43333333333334</v>
      </c>
      <c r="I236" s="36">
        <v>411.71666666666675</v>
      </c>
      <c r="J236" s="36">
        <v>417.33333333333337</v>
      </c>
      <c r="K236" s="31">
        <v>406.1</v>
      </c>
      <c r="L236" s="31">
        <v>395.2</v>
      </c>
      <c r="M236" s="31">
        <v>33.688549999999999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142.69999999999999</v>
      </c>
      <c r="D237" s="36">
        <v>143.4</v>
      </c>
      <c r="E237" s="36">
        <v>141.55000000000001</v>
      </c>
      <c r="F237" s="36">
        <v>140.4</v>
      </c>
      <c r="G237" s="36">
        <v>138.55000000000001</v>
      </c>
      <c r="H237" s="36">
        <v>144.55000000000001</v>
      </c>
      <c r="I237" s="36">
        <v>146.39999999999998</v>
      </c>
      <c r="J237" s="36">
        <v>147.55000000000001</v>
      </c>
      <c r="K237" s="31">
        <v>145.25</v>
      </c>
      <c r="L237" s="31">
        <v>142.25</v>
      </c>
      <c r="M237" s="31">
        <v>51.052590000000002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426.4</v>
      </c>
      <c r="D238" s="36">
        <v>426</v>
      </c>
      <c r="E238" s="36">
        <v>422.1</v>
      </c>
      <c r="F238" s="36">
        <v>417.8</v>
      </c>
      <c r="G238" s="36">
        <v>413.90000000000003</v>
      </c>
      <c r="H238" s="36">
        <v>430.3</v>
      </c>
      <c r="I238" s="36">
        <v>434.2</v>
      </c>
      <c r="J238" s="36">
        <v>438.5</v>
      </c>
      <c r="K238" s="31">
        <v>429.9</v>
      </c>
      <c r="L238" s="31">
        <v>421.7</v>
      </c>
      <c r="M238" s="31">
        <v>35.875100000000003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111.25</v>
      </c>
      <c r="D239" s="36">
        <v>111.93333333333332</v>
      </c>
      <c r="E239" s="36">
        <v>109.91666666666664</v>
      </c>
      <c r="F239" s="36">
        <v>108.58333333333331</v>
      </c>
      <c r="G239" s="36">
        <v>106.56666666666663</v>
      </c>
      <c r="H239" s="36">
        <v>113.26666666666665</v>
      </c>
      <c r="I239" s="36">
        <v>115.28333333333333</v>
      </c>
      <c r="J239" s="36">
        <v>116.61666666666666</v>
      </c>
      <c r="K239" s="31">
        <v>113.95</v>
      </c>
      <c r="L239" s="31">
        <v>110.6</v>
      </c>
      <c r="M239" s="31">
        <v>241.31009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39.6</v>
      </c>
      <c r="D240" s="36">
        <v>39.766666666666673</v>
      </c>
      <c r="E240" s="36">
        <v>39.083333333333343</v>
      </c>
      <c r="F240" s="36">
        <v>38.56666666666667</v>
      </c>
      <c r="G240" s="36">
        <v>37.88333333333334</v>
      </c>
      <c r="H240" s="36">
        <v>40.283333333333346</v>
      </c>
      <c r="I240" s="36">
        <v>40.966666666666669</v>
      </c>
      <c r="J240" s="36">
        <v>41.483333333333348</v>
      </c>
      <c r="K240" s="31">
        <v>40.450000000000003</v>
      </c>
      <c r="L240" s="31">
        <v>39.25</v>
      </c>
      <c r="M240" s="31">
        <v>185.31479999999999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701.3</v>
      </c>
      <c r="D241" s="36">
        <v>703.76666666666677</v>
      </c>
      <c r="E241" s="36">
        <v>697.53333333333353</v>
      </c>
      <c r="F241" s="36">
        <v>693.76666666666677</v>
      </c>
      <c r="G241" s="36">
        <v>687.53333333333353</v>
      </c>
      <c r="H241" s="36">
        <v>707.53333333333353</v>
      </c>
      <c r="I241" s="36">
        <v>713.76666666666688</v>
      </c>
      <c r="J241" s="36">
        <v>717.53333333333353</v>
      </c>
      <c r="K241" s="31">
        <v>710</v>
      </c>
      <c r="L241" s="31">
        <v>700</v>
      </c>
      <c r="M241" s="31">
        <v>10.60638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75.400000000000006</v>
      </c>
      <c r="D242" s="36">
        <v>75.816666666666663</v>
      </c>
      <c r="E242" s="36">
        <v>74.383333333333326</v>
      </c>
      <c r="F242" s="36">
        <v>73.36666666666666</v>
      </c>
      <c r="G242" s="36">
        <v>71.933333333333323</v>
      </c>
      <c r="H242" s="36">
        <v>76.833333333333329</v>
      </c>
      <c r="I242" s="36">
        <v>78.266666666666666</v>
      </c>
      <c r="J242" s="36">
        <v>79.283333333333331</v>
      </c>
      <c r="K242" s="31">
        <v>77.25</v>
      </c>
      <c r="L242" s="31">
        <v>74.8</v>
      </c>
      <c r="M242" s="31">
        <v>344.11167999999998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1497.75</v>
      </c>
      <c r="D243" s="36">
        <v>1496.45</v>
      </c>
      <c r="E243" s="36">
        <v>1486.5500000000002</v>
      </c>
      <c r="F243" s="36">
        <v>1475.3500000000001</v>
      </c>
      <c r="G243" s="36">
        <v>1465.4500000000003</v>
      </c>
      <c r="H243" s="36">
        <v>1507.65</v>
      </c>
      <c r="I243" s="36">
        <v>1517.5500000000002</v>
      </c>
      <c r="J243" s="36">
        <v>1528.75</v>
      </c>
      <c r="K243" s="31">
        <v>1506.35</v>
      </c>
      <c r="L243" s="31">
        <v>1485.25</v>
      </c>
      <c r="M243" s="31">
        <v>0.40268999999999999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394.75</v>
      </c>
      <c r="D244" s="36">
        <v>395.01666666666665</v>
      </c>
      <c r="E244" s="36">
        <v>389.23333333333329</v>
      </c>
      <c r="F244" s="36">
        <v>383.71666666666664</v>
      </c>
      <c r="G244" s="36">
        <v>377.93333333333328</v>
      </c>
      <c r="H244" s="36">
        <v>400.5333333333333</v>
      </c>
      <c r="I244" s="36">
        <v>406.31666666666661</v>
      </c>
      <c r="J244" s="36">
        <v>411.83333333333331</v>
      </c>
      <c r="K244" s="31">
        <v>400.8</v>
      </c>
      <c r="L244" s="31">
        <v>389.5</v>
      </c>
      <c r="M244" s="31">
        <v>29.15746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187.65</v>
      </c>
      <c r="D245" s="36">
        <v>187.1</v>
      </c>
      <c r="E245" s="36">
        <v>184.95</v>
      </c>
      <c r="F245" s="36">
        <v>182.25</v>
      </c>
      <c r="G245" s="36">
        <v>180.1</v>
      </c>
      <c r="H245" s="36">
        <v>189.79999999999998</v>
      </c>
      <c r="I245" s="36">
        <v>191.95000000000002</v>
      </c>
      <c r="J245" s="36">
        <v>194.64999999999998</v>
      </c>
      <c r="K245" s="31">
        <v>189.25</v>
      </c>
      <c r="L245" s="31">
        <v>184.4</v>
      </c>
      <c r="M245" s="31">
        <v>77.686189999999996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1461.05</v>
      </c>
      <c r="D246" s="36">
        <v>1470.7333333333336</v>
      </c>
      <c r="E246" s="36">
        <v>1448.4666666666672</v>
      </c>
      <c r="F246" s="36">
        <v>1435.8833333333337</v>
      </c>
      <c r="G246" s="36">
        <v>1413.6166666666672</v>
      </c>
      <c r="H246" s="36">
        <v>1483.3166666666671</v>
      </c>
      <c r="I246" s="36">
        <v>1505.5833333333335</v>
      </c>
      <c r="J246" s="36">
        <v>1518.166666666667</v>
      </c>
      <c r="K246" s="31">
        <v>1493</v>
      </c>
      <c r="L246" s="31">
        <v>1458.15</v>
      </c>
      <c r="M246" s="31">
        <v>40.63279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20.149999999999999</v>
      </c>
      <c r="D247" s="36">
        <v>20.183333333333334</v>
      </c>
      <c r="E247" s="36">
        <v>20.016666666666666</v>
      </c>
      <c r="F247" s="36">
        <v>19.883333333333333</v>
      </c>
      <c r="G247" s="36">
        <v>19.716666666666665</v>
      </c>
      <c r="H247" s="36">
        <v>20.316666666666666</v>
      </c>
      <c r="I247" s="36">
        <v>20.483333333333331</v>
      </c>
      <c r="J247" s="36">
        <v>20.616666666666667</v>
      </c>
      <c r="K247" s="31">
        <v>20.350000000000001</v>
      </c>
      <c r="L247" s="31">
        <v>20.05</v>
      </c>
      <c r="M247" s="31">
        <v>141.16070999999999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4572.8999999999996</v>
      </c>
      <c r="D248" s="36">
        <v>4581.4666666666662</v>
      </c>
      <c r="E248" s="36">
        <v>4511.9333333333325</v>
      </c>
      <c r="F248" s="36">
        <v>4450.9666666666662</v>
      </c>
      <c r="G248" s="36">
        <v>4381.4333333333325</v>
      </c>
      <c r="H248" s="36">
        <v>4642.4333333333325</v>
      </c>
      <c r="I248" s="36">
        <v>4711.9666666666672</v>
      </c>
      <c r="J248" s="36">
        <v>4772.9333333333325</v>
      </c>
      <c r="K248" s="31">
        <v>4651</v>
      </c>
      <c r="L248" s="31">
        <v>4520.5</v>
      </c>
      <c r="M248" s="31">
        <v>2.3880599999999998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1452.3</v>
      </c>
      <c r="D249" s="36">
        <v>1452.7833333333335</v>
      </c>
      <c r="E249" s="36">
        <v>1445.666666666667</v>
      </c>
      <c r="F249" s="36">
        <v>1439.0333333333335</v>
      </c>
      <c r="G249" s="36">
        <v>1431.916666666667</v>
      </c>
      <c r="H249" s="36">
        <v>1459.416666666667</v>
      </c>
      <c r="I249" s="36">
        <v>1466.5333333333333</v>
      </c>
      <c r="J249" s="36">
        <v>1473.166666666667</v>
      </c>
      <c r="K249" s="31">
        <v>1459.9</v>
      </c>
      <c r="L249" s="31">
        <v>1446.15</v>
      </c>
      <c r="M249" s="31">
        <v>34.891869999999997</v>
      </c>
      <c r="N249" s="1"/>
      <c r="O249" s="1"/>
    </row>
    <row r="250" spans="1:15" ht="12.75" customHeight="1">
      <c r="A250" s="33">
        <v>240</v>
      </c>
      <c r="B250" s="53" t="s">
        <v>851</v>
      </c>
      <c r="C250" s="31">
        <v>2955.95</v>
      </c>
      <c r="D250" s="36">
        <v>2972.9833333333336</v>
      </c>
      <c r="E250" s="36">
        <v>2926.9666666666672</v>
      </c>
      <c r="F250" s="36">
        <v>2897.9833333333336</v>
      </c>
      <c r="G250" s="36">
        <v>2851.9666666666672</v>
      </c>
      <c r="H250" s="36">
        <v>3001.9666666666672</v>
      </c>
      <c r="I250" s="36">
        <v>3047.9833333333336</v>
      </c>
      <c r="J250" s="36">
        <v>3076.9666666666672</v>
      </c>
      <c r="K250" s="31">
        <v>3019</v>
      </c>
      <c r="L250" s="31">
        <v>2944</v>
      </c>
      <c r="M250" s="31">
        <v>0.21894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745.05</v>
      </c>
      <c r="D251" s="36">
        <v>755.73333333333323</v>
      </c>
      <c r="E251" s="36">
        <v>729.56666666666649</v>
      </c>
      <c r="F251" s="36">
        <v>714.08333333333326</v>
      </c>
      <c r="G251" s="36">
        <v>687.91666666666652</v>
      </c>
      <c r="H251" s="36">
        <v>771.21666666666647</v>
      </c>
      <c r="I251" s="36">
        <v>797.38333333333321</v>
      </c>
      <c r="J251" s="36">
        <v>812.86666666666645</v>
      </c>
      <c r="K251" s="31">
        <v>781.9</v>
      </c>
      <c r="L251" s="31">
        <v>740.25</v>
      </c>
      <c r="M251" s="31">
        <v>16.795770000000001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2744.95</v>
      </c>
      <c r="D252" s="36">
        <v>2735.0833333333335</v>
      </c>
      <c r="E252" s="36">
        <v>2715.2166666666672</v>
      </c>
      <c r="F252" s="36">
        <v>2685.4833333333336</v>
      </c>
      <c r="G252" s="36">
        <v>2665.6166666666672</v>
      </c>
      <c r="H252" s="36">
        <v>2764.8166666666671</v>
      </c>
      <c r="I252" s="36">
        <v>2784.6833333333329</v>
      </c>
      <c r="J252" s="36">
        <v>2814.416666666667</v>
      </c>
      <c r="K252" s="31">
        <v>2754.95</v>
      </c>
      <c r="L252" s="31">
        <v>2705.35</v>
      </c>
      <c r="M252" s="31">
        <v>7.34476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1149.7</v>
      </c>
      <c r="D253" s="36">
        <v>1142.2166666666665</v>
      </c>
      <c r="E253" s="36">
        <v>1131.4333333333329</v>
      </c>
      <c r="F253" s="36">
        <v>1113.1666666666665</v>
      </c>
      <c r="G253" s="36">
        <v>1102.383333333333</v>
      </c>
      <c r="H253" s="36">
        <v>1160.4833333333329</v>
      </c>
      <c r="I253" s="36">
        <v>1171.2666666666662</v>
      </c>
      <c r="J253" s="36">
        <v>1189.5333333333328</v>
      </c>
      <c r="K253" s="31">
        <v>1153</v>
      </c>
      <c r="L253" s="31">
        <v>1123.95</v>
      </c>
      <c r="M253" s="31">
        <v>3.04454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37.4</v>
      </c>
      <c r="D254" s="36">
        <v>37.6</v>
      </c>
      <c r="E254" s="36">
        <v>37.050000000000004</v>
      </c>
      <c r="F254" s="36">
        <v>36.700000000000003</v>
      </c>
      <c r="G254" s="36">
        <v>36.150000000000006</v>
      </c>
      <c r="H254" s="36">
        <v>37.950000000000003</v>
      </c>
      <c r="I254" s="36">
        <v>38.5</v>
      </c>
      <c r="J254" s="36">
        <v>38.85</v>
      </c>
      <c r="K254" s="31">
        <v>38.15</v>
      </c>
      <c r="L254" s="31">
        <v>37.25</v>
      </c>
      <c r="M254" s="31">
        <v>152.37424999999999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449.8</v>
      </c>
      <c r="D255" s="36">
        <v>446.05</v>
      </c>
      <c r="E255" s="36">
        <v>441.15000000000003</v>
      </c>
      <c r="F255" s="36">
        <v>432.5</v>
      </c>
      <c r="G255" s="36">
        <v>427.6</v>
      </c>
      <c r="H255" s="36">
        <v>454.70000000000005</v>
      </c>
      <c r="I255" s="36">
        <v>459.6</v>
      </c>
      <c r="J255" s="36">
        <v>468.25000000000006</v>
      </c>
      <c r="K255" s="31">
        <v>450.95</v>
      </c>
      <c r="L255" s="31">
        <v>437.4</v>
      </c>
      <c r="M255" s="31">
        <v>193.36856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267.45</v>
      </c>
      <c r="D256" s="36">
        <v>269.05</v>
      </c>
      <c r="E256" s="36">
        <v>263.60000000000002</v>
      </c>
      <c r="F256" s="36">
        <v>259.75</v>
      </c>
      <c r="G256" s="36">
        <v>254.3</v>
      </c>
      <c r="H256" s="36">
        <v>272.90000000000003</v>
      </c>
      <c r="I256" s="36">
        <v>278.34999999999997</v>
      </c>
      <c r="J256" s="36">
        <v>282.20000000000005</v>
      </c>
      <c r="K256" s="31">
        <v>274.5</v>
      </c>
      <c r="L256" s="31">
        <v>265.2</v>
      </c>
      <c r="M256" s="31">
        <v>10.065569999999999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1460.45</v>
      </c>
      <c r="D257" s="36">
        <v>1470.6833333333334</v>
      </c>
      <c r="E257" s="36">
        <v>1442.5666666666668</v>
      </c>
      <c r="F257" s="36">
        <v>1424.6833333333334</v>
      </c>
      <c r="G257" s="36">
        <v>1396.5666666666668</v>
      </c>
      <c r="H257" s="36">
        <v>1488.5666666666668</v>
      </c>
      <c r="I257" s="36">
        <v>1516.6833333333336</v>
      </c>
      <c r="J257" s="36">
        <v>1534.5666666666668</v>
      </c>
      <c r="K257" s="31">
        <v>1498.8</v>
      </c>
      <c r="L257" s="31">
        <v>1452.8</v>
      </c>
      <c r="M257" s="31">
        <v>0.88621000000000005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3661.5</v>
      </c>
      <c r="D258" s="36">
        <v>3650.5</v>
      </c>
      <c r="E258" s="36">
        <v>3626</v>
      </c>
      <c r="F258" s="36">
        <v>3590.5</v>
      </c>
      <c r="G258" s="36">
        <v>3566</v>
      </c>
      <c r="H258" s="36">
        <v>3686</v>
      </c>
      <c r="I258" s="36">
        <v>3710.5</v>
      </c>
      <c r="J258" s="36">
        <v>3746</v>
      </c>
      <c r="K258" s="31">
        <v>3675</v>
      </c>
      <c r="L258" s="31">
        <v>3615</v>
      </c>
      <c r="M258" s="31">
        <v>0.77566000000000002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111.65</v>
      </c>
      <c r="D259" s="36">
        <v>112.13333333333333</v>
      </c>
      <c r="E259" s="36">
        <v>111.01666666666665</v>
      </c>
      <c r="F259" s="36">
        <v>110.38333333333333</v>
      </c>
      <c r="G259" s="36">
        <v>109.26666666666665</v>
      </c>
      <c r="H259" s="36">
        <v>112.76666666666665</v>
      </c>
      <c r="I259" s="36">
        <v>113.88333333333333</v>
      </c>
      <c r="J259" s="36">
        <v>114.51666666666665</v>
      </c>
      <c r="K259" s="31">
        <v>113.25</v>
      </c>
      <c r="L259" s="31">
        <v>111.5</v>
      </c>
      <c r="M259" s="31">
        <v>9.2461500000000001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1247.3499999999999</v>
      </c>
      <c r="D260" s="36">
        <v>1248.45</v>
      </c>
      <c r="E260" s="36">
        <v>1238.9000000000001</v>
      </c>
      <c r="F260" s="36">
        <v>1230.45</v>
      </c>
      <c r="G260" s="36">
        <v>1220.9000000000001</v>
      </c>
      <c r="H260" s="36">
        <v>1256.9000000000001</v>
      </c>
      <c r="I260" s="36">
        <v>1266.4499999999998</v>
      </c>
      <c r="J260" s="36">
        <v>1274.9000000000001</v>
      </c>
      <c r="K260" s="31">
        <v>1258</v>
      </c>
      <c r="L260" s="31">
        <v>1240</v>
      </c>
      <c r="M260" s="31">
        <v>0.21046000000000001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517.1</v>
      </c>
      <c r="D261" s="36">
        <v>510.71666666666664</v>
      </c>
      <c r="E261" s="36">
        <v>501.43333333333328</v>
      </c>
      <c r="F261" s="36">
        <v>485.76666666666665</v>
      </c>
      <c r="G261" s="36">
        <v>476.48333333333329</v>
      </c>
      <c r="H261" s="36">
        <v>526.38333333333321</v>
      </c>
      <c r="I261" s="36">
        <v>535.66666666666674</v>
      </c>
      <c r="J261" s="36">
        <v>551.33333333333326</v>
      </c>
      <c r="K261" s="31">
        <v>520</v>
      </c>
      <c r="L261" s="31">
        <v>495.05</v>
      </c>
      <c r="M261" s="31">
        <v>20.029170000000001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692.2</v>
      </c>
      <c r="D262" s="36">
        <v>685.51666666666677</v>
      </c>
      <c r="E262" s="36">
        <v>677.73333333333358</v>
      </c>
      <c r="F262" s="36">
        <v>663.26666666666677</v>
      </c>
      <c r="G262" s="36">
        <v>655.48333333333358</v>
      </c>
      <c r="H262" s="36">
        <v>699.98333333333358</v>
      </c>
      <c r="I262" s="36">
        <v>707.76666666666665</v>
      </c>
      <c r="J262" s="36">
        <v>722.23333333333358</v>
      </c>
      <c r="K262" s="31">
        <v>693.3</v>
      </c>
      <c r="L262" s="31">
        <v>671.05</v>
      </c>
      <c r="M262" s="31">
        <v>21.804089999999999</v>
      </c>
      <c r="N262" s="1"/>
      <c r="O262" s="1"/>
    </row>
    <row r="263" spans="1:15" ht="12.75" customHeight="1">
      <c r="A263" s="33">
        <v>253</v>
      </c>
      <c r="B263" s="53" t="s">
        <v>852</v>
      </c>
      <c r="C263" s="31">
        <v>332.85</v>
      </c>
      <c r="D263" s="36">
        <v>335</v>
      </c>
      <c r="E263" s="36">
        <v>330</v>
      </c>
      <c r="F263" s="36">
        <v>327.14999999999998</v>
      </c>
      <c r="G263" s="36">
        <v>322.14999999999998</v>
      </c>
      <c r="H263" s="36">
        <v>337.85</v>
      </c>
      <c r="I263" s="36">
        <v>342.85</v>
      </c>
      <c r="J263" s="36">
        <v>345.70000000000005</v>
      </c>
      <c r="K263" s="31">
        <v>340</v>
      </c>
      <c r="L263" s="31">
        <v>332.15</v>
      </c>
      <c r="M263" s="31">
        <v>0.33849000000000001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813.75</v>
      </c>
      <c r="D264" s="36">
        <v>818.75</v>
      </c>
      <c r="E264" s="36">
        <v>803.5</v>
      </c>
      <c r="F264" s="36">
        <v>793.25</v>
      </c>
      <c r="G264" s="36">
        <v>778</v>
      </c>
      <c r="H264" s="36">
        <v>829</v>
      </c>
      <c r="I264" s="36">
        <v>844.25</v>
      </c>
      <c r="J264" s="36">
        <v>854.5</v>
      </c>
      <c r="K264" s="31">
        <v>834</v>
      </c>
      <c r="L264" s="31">
        <v>808.5</v>
      </c>
      <c r="M264" s="31">
        <v>1.8948799999999999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370.3</v>
      </c>
      <c r="D265" s="36">
        <v>370.86666666666662</v>
      </c>
      <c r="E265" s="36">
        <v>368.08333333333326</v>
      </c>
      <c r="F265" s="36">
        <v>365.86666666666662</v>
      </c>
      <c r="G265" s="36">
        <v>363.08333333333326</v>
      </c>
      <c r="H265" s="36">
        <v>373.08333333333326</v>
      </c>
      <c r="I265" s="36">
        <v>375.86666666666667</v>
      </c>
      <c r="J265" s="36">
        <v>378.08333333333326</v>
      </c>
      <c r="K265" s="31">
        <v>373.65</v>
      </c>
      <c r="L265" s="31">
        <v>368.65</v>
      </c>
      <c r="M265" s="31">
        <v>4.7938000000000001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84.85</v>
      </c>
      <c r="D266" s="36">
        <v>84.55</v>
      </c>
      <c r="E266" s="36">
        <v>83.3</v>
      </c>
      <c r="F266" s="36">
        <v>81.75</v>
      </c>
      <c r="G266" s="36">
        <v>80.5</v>
      </c>
      <c r="H266" s="36">
        <v>86.1</v>
      </c>
      <c r="I266" s="36">
        <v>87.35</v>
      </c>
      <c r="J266" s="36">
        <v>88.899999999999991</v>
      </c>
      <c r="K266" s="31">
        <v>85.8</v>
      </c>
      <c r="L266" s="31">
        <v>83</v>
      </c>
      <c r="M266" s="31">
        <v>25.775110000000002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424.6</v>
      </c>
      <c r="D267" s="36">
        <v>421.2166666666667</v>
      </c>
      <c r="E267" s="36">
        <v>414.13333333333338</v>
      </c>
      <c r="F267" s="36">
        <v>403.66666666666669</v>
      </c>
      <c r="G267" s="36">
        <v>396.58333333333337</v>
      </c>
      <c r="H267" s="36">
        <v>431.68333333333339</v>
      </c>
      <c r="I267" s="36">
        <v>438.76666666666665</v>
      </c>
      <c r="J267" s="36">
        <v>449.23333333333341</v>
      </c>
      <c r="K267" s="31">
        <v>428.3</v>
      </c>
      <c r="L267" s="31">
        <v>410.75</v>
      </c>
      <c r="M267" s="31">
        <v>71.052869999999999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810.8</v>
      </c>
      <c r="D268" s="36">
        <v>807.56666666666661</v>
      </c>
      <c r="E268" s="36">
        <v>800.13333333333321</v>
      </c>
      <c r="F268" s="36">
        <v>789.46666666666658</v>
      </c>
      <c r="G268" s="36">
        <v>782.03333333333319</v>
      </c>
      <c r="H268" s="36">
        <v>818.23333333333323</v>
      </c>
      <c r="I268" s="36">
        <v>825.66666666666663</v>
      </c>
      <c r="J268" s="36">
        <v>836.33333333333326</v>
      </c>
      <c r="K268" s="31">
        <v>815</v>
      </c>
      <c r="L268" s="31">
        <v>796.9</v>
      </c>
      <c r="M268" s="31">
        <v>20.645119999999999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565.4</v>
      </c>
      <c r="D269" s="36">
        <v>564.03333333333342</v>
      </c>
      <c r="E269" s="36">
        <v>561.06666666666683</v>
      </c>
      <c r="F269" s="36">
        <v>556.73333333333346</v>
      </c>
      <c r="G269" s="36">
        <v>553.76666666666688</v>
      </c>
      <c r="H269" s="36">
        <v>568.36666666666679</v>
      </c>
      <c r="I269" s="36">
        <v>571.33333333333326</v>
      </c>
      <c r="J269" s="36">
        <v>575.66666666666674</v>
      </c>
      <c r="K269" s="31">
        <v>567</v>
      </c>
      <c r="L269" s="31">
        <v>559.70000000000005</v>
      </c>
      <c r="M269" s="31">
        <v>19.46123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433.1</v>
      </c>
      <c r="D270" s="36">
        <v>431.8</v>
      </c>
      <c r="E270" s="36">
        <v>427.85</v>
      </c>
      <c r="F270" s="36">
        <v>422.6</v>
      </c>
      <c r="G270" s="36">
        <v>418.65000000000003</v>
      </c>
      <c r="H270" s="36">
        <v>437.05</v>
      </c>
      <c r="I270" s="36">
        <v>440.99999999999994</v>
      </c>
      <c r="J270" s="36">
        <v>446.25</v>
      </c>
      <c r="K270" s="31">
        <v>435.75</v>
      </c>
      <c r="L270" s="31">
        <v>426.55</v>
      </c>
      <c r="M270" s="31">
        <v>4.6986699999999999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453.05</v>
      </c>
      <c r="D271" s="36">
        <v>446.81666666666666</v>
      </c>
      <c r="E271" s="36">
        <v>434.98333333333335</v>
      </c>
      <c r="F271" s="36">
        <v>416.91666666666669</v>
      </c>
      <c r="G271" s="36">
        <v>405.08333333333337</v>
      </c>
      <c r="H271" s="36">
        <v>464.88333333333333</v>
      </c>
      <c r="I271" s="36">
        <v>476.7166666666667</v>
      </c>
      <c r="J271" s="36">
        <v>494.7833333333333</v>
      </c>
      <c r="K271" s="31">
        <v>458.65</v>
      </c>
      <c r="L271" s="31">
        <v>428.75</v>
      </c>
      <c r="M271" s="31">
        <v>5.7321999999999997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729</v>
      </c>
      <c r="D272" s="36">
        <v>730.91666666666663</v>
      </c>
      <c r="E272" s="36">
        <v>718.13333333333321</v>
      </c>
      <c r="F272" s="36">
        <v>707.26666666666654</v>
      </c>
      <c r="G272" s="36">
        <v>694.48333333333312</v>
      </c>
      <c r="H272" s="36">
        <v>741.7833333333333</v>
      </c>
      <c r="I272" s="36">
        <v>754.56666666666683</v>
      </c>
      <c r="J272" s="36">
        <v>765.43333333333339</v>
      </c>
      <c r="K272" s="31">
        <v>743.7</v>
      </c>
      <c r="L272" s="31">
        <v>720.05</v>
      </c>
      <c r="M272" s="31">
        <v>1.76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444.05</v>
      </c>
      <c r="D273" s="36">
        <v>442.34999999999997</v>
      </c>
      <c r="E273" s="36">
        <v>437.19999999999993</v>
      </c>
      <c r="F273" s="36">
        <v>430.34999999999997</v>
      </c>
      <c r="G273" s="36">
        <v>425.19999999999993</v>
      </c>
      <c r="H273" s="36">
        <v>449.19999999999993</v>
      </c>
      <c r="I273" s="36">
        <v>454.34999999999991</v>
      </c>
      <c r="J273" s="36">
        <v>461.19999999999993</v>
      </c>
      <c r="K273" s="31">
        <v>447.5</v>
      </c>
      <c r="L273" s="31">
        <v>435.5</v>
      </c>
      <c r="M273" s="31">
        <v>6.6818299999999997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870.4</v>
      </c>
      <c r="D274" s="36">
        <v>874.1</v>
      </c>
      <c r="E274" s="36">
        <v>861.35</v>
      </c>
      <c r="F274" s="36">
        <v>852.3</v>
      </c>
      <c r="G274" s="36">
        <v>839.55</v>
      </c>
      <c r="H274" s="36">
        <v>883.15000000000009</v>
      </c>
      <c r="I274" s="36">
        <v>895.90000000000009</v>
      </c>
      <c r="J274" s="36">
        <v>904.95000000000016</v>
      </c>
      <c r="K274" s="31">
        <v>886.85</v>
      </c>
      <c r="L274" s="31">
        <v>865.05</v>
      </c>
      <c r="M274" s="31">
        <v>2.0164900000000001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1366.25</v>
      </c>
      <c r="D275" s="36">
        <v>1359.4833333333333</v>
      </c>
      <c r="E275" s="36">
        <v>1349.9666666666667</v>
      </c>
      <c r="F275" s="36">
        <v>1333.6833333333334</v>
      </c>
      <c r="G275" s="36">
        <v>1324.1666666666667</v>
      </c>
      <c r="H275" s="36">
        <v>1375.7666666666667</v>
      </c>
      <c r="I275" s="36">
        <v>1385.2833333333335</v>
      </c>
      <c r="J275" s="36">
        <v>1401.5666666666666</v>
      </c>
      <c r="K275" s="31">
        <v>1369</v>
      </c>
      <c r="L275" s="31">
        <v>1343.2</v>
      </c>
      <c r="M275" s="31">
        <v>1.8323499999999999</v>
      </c>
      <c r="N275" s="1"/>
      <c r="O275" s="1"/>
    </row>
    <row r="276" spans="1:15" ht="12.75" customHeight="1">
      <c r="A276" s="33">
        <v>266</v>
      </c>
      <c r="B276" s="53" t="s">
        <v>840</v>
      </c>
      <c r="C276" s="31">
        <v>668</v>
      </c>
      <c r="D276" s="36">
        <v>669.33333333333337</v>
      </c>
      <c r="E276" s="36">
        <v>660.66666666666674</v>
      </c>
      <c r="F276" s="36">
        <v>653.33333333333337</v>
      </c>
      <c r="G276" s="36">
        <v>644.66666666666674</v>
      </c>
      <c r="H276" s="36">
        <v>676.66666666666674</v>
      </c>
      <c r="I276" s="36">
        <v>685.33333333333348</v>
      </c>
      <c r="J276" s="36">
        <v>692.66666666666674</v>
      </c>
      <c r="K276" s="31">
        <v>678</v>
      </c>
      <c r="L276" s="31">
        <v>662</v>
      </c>
      <c r="M276" s="31">
        <v>2.3631600000000001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334.85</v>
      </c>
      <c r="D277" s="36">
        <v>332.08333333333331</v>
      </c>
      <c r="E277" s="36">
        <v>326.81666666666661</v>
      </c>
      <c r="F277" s="36">
        <v>318.7833333333333</v>
      </c>
      <c r="G277" s="36">
        <v>313.51666666666659</v>
      </c>
      <c r="H277" s="36">
        <v>340.11666666666662</v>
      </c>
      <c r="I277" s="36">
        <v>345.38333333333338</v>
      </c>
      <c r="J277" s="36">
        <v>353.41666666666663</v>
      </c>
      <c r="K277" s="31">
        <v>337.35</v>
      </c>
      <c r="L277" s="31">
        <v>324.05</v>
      </c>
      <c r="M277" s="31">
        <v>28.97214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320.05</v>
      </c>
      <c r="D278" s="36">
        <v>321.31666666666666</v>
      </c>
      <c r="E278" s="36">
        <v>317.73333333333335</v>
      </c>
      <c r="F278" s="36">
        <v>315.41666666666669</v>
      </c>
      <c r="G278" s="36">
        <v>311.83333333333337</v>
      </c>
      <c r="H278" s="36">
        <v>323.63333333333333</v>
      </c>
      <c r="I278" s="36">
        <v>327.2166666666667</v>
      </c>
      <c r="J278" s="36">
        <v>329.5333333333333</v>
      </c>
      <c r="K278" s="31">
        <v>324.89999999999998</v>
      </c>
      <c r="L278" s="31">
        <v>319</v>
      </c>
      <c r="M278" s="31">
        <v>1.8940900000000001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155.44999999999999</v>
      </c>
      <c r="D279" s="36">
        <v>155.23333333333332</v>
      </c>
      <c r="E279" s="36">
        <v>153.76666666666665</v>
      </c>
      <c r="F279" s="36">
        <v>152.08333333333334</v>
      </c>
      <c r="G279" s="36">
        <v>150.61666666666667</v>
      </c>
      <c r="H279" s="36">
        <v>156.91666666666663</v>
      </c>
      <c r="I279" s="36">
        <v>158.38333333333327</v>
      </c>
      <c r="J279" s="36">
        <v>160.06666666666661</v>
      </c>
      <c r="K279" s="31">
        <v>156.69999999999999</v>
      </c>
      <c r="L279" s="31">
        <v>153.55000000000001</v>
      </c>
      <c r="M279" s="31">
        <v>14.535299999999999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589.6</v>
      </c>
      <c r="D280" s="36">
        <v>587.36666666666667</v>
      </c>
      <c r="E280" s="36">
        <v>581.5333333333333</v>
      </c>
      <c r="F280" s="36">
        <v>573.46666666666658</v>
      </c>
      <c r="G280" s="36">
        <v>567.63333333333321</v>
      </c>
      <c r="H280" s="36">
        <v>595.43333333333339</v>
      </c>
      <c r="I280" s="36">
        <v>601.26666666666665</v>
      </c>
      <c r="J280" s="36">
        <v>609.33333333333348</v>
      </c>
      <c r="K280" s="31">
        <v>593.20000000000005</v>
      </c>
      <c r="L280" s="31">
        <v>579.29999999999995</v>
      </c>
      <c r="M280" s="31">
        <v>7.1184000000000003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2870.55</v>
      </c>
      <c r="D281" s="36">
        <v>2892.2166666666667</v>
      </c>
      <c r="E281" s="36">
        <v>2833.4333333333334</v>
      </c>
      <c r="F281" s="36">
        <v>2796.3166666666666</v>
      </c>
      <c r="G281" s="36">
        <v>2737.5333333333333</v>
      </c>
      <c r="H281" s="36">
        <v>2929.3333333333335</v>
      </c>
      <c r="I281" s="36">
        <v>2988.1166666666672</v>
      </c>
      <c r="J281" s="36">
        <v>3025.2333333333336</v>
      </c>
      <c r="K281" s="31">
        <v>2951</v>
      </c>
      <c r="L281" s="31">
        <v>2855.1</v>
      </c>
      <c r="M281" s="31">
        <v>1.3585199999999999</v>
      </c>
      <c r="N281" s="1"/>
      <c r="O281" s="1"/>
    </row>
    <row r="282" spans="1:15" ht="12.75" customHeight="1">
      <c r="A282" s="33">
        <v>272</v>
      </c>
      <c r="B282" s="53" t="s">
        <v>857</v>
      </c>
      <c r="C282" s="31">
        <v>576.54999999999995</v>
      </c>
      <c r="D282" s="36">
        <v>566.85</v>
      </c>
      <c r="E282" s="36">
        <v>554.70000000000005</v>
      </c>
      <c r="F282" s="36">
        <v>532.85</v>
      </c>
      <c r="G282" s="36">
        <v>520.70000000000005</v>
      </c>
      <c r="H282" s="36">
        <v>588.70000000000005</v>
      </c>
      <c r="I282" s="36">
        <v>600.84999999999991</v>
      </c>
      <c r="J282" s="36">
        <v>622.70000000000005</v>
      </c>
      <c r="K282" s="31">
        <v>579</v>
      </c>
      <c r="L282" s="31">
        <v>545</v>
      </c>
      <c r="M282" s="31">
        <v>5.8252300000000004</v>
      </c>
      <c r="N282" s="1"/>
      <c r="O282" s="1"/>
    </row>
    <row r="283" spans="1:15" ht="12.75" customHeight="1">
      <c r="A283" s="33">
        <v>273</v>
      </c>
      <c r="B283" s="53" t="s">
        <v>853</v>
      </c>
      <c r="C283" s="31">
        <v>535.15</v>
      </c>
      <c r="D283" s="36">
        <v>536.7833333333333</v>
      </c>
      <c r="E283" s="36">
        <v>529.16666666666663</v>
      </c>
      <c r="F283" s="36">
        <v>523.18333333333328</v>
      </c>
      <c r="G283" s="36">
        <v>515.56666666666661</v>
      </c>
      <c r="H283" s="36">
        <v>542.76666666666665</v>
      </c>
      <c r="I283" s="36">
        <v>550.38333333333344</v>
      </c>
      <c r="J283" s="36">
        <v>556.36666666666667</v>
      </c>
      <c r="K283" s="31">
        <v>544.4</v>
      </c>
      <c r="L283" s="31">
        <v>530.79999999999995</v>
      </c>
      <c r="M283" s="31">
        <v>1.7705900000000001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285.60000000000002</v>
      </c>
      <c r="D284" s="36">
        <v>288.38333333333338</v>
      </c>
      <c r="E284" s="36">
        <v>282.21666666666675</v>
      </c>
      <c r="F284" s="36">
        <v>278.83333333333337</v>
      </c>
      <c r="G284" s="36">
        <v>272.66666666666674</v>
      </c>
      <c r="H284" s="36">
        <v>291.76666666666677</v>
      </c>
      <c r="I284" s="36">
        <v>297.93333333333339</v>
      </c>
      <c r="J284" s="36">
        <v>301.31666666666678</v>
      </c>
      <c r="K284" s="31">
        <v>294.55</v>
      </c>
      <c r="L284" s="31">
        <v>285</v>
      </c>
      <c r="M284" s="31">
        <v>6.5923400000000001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1750.5</v>
      </c>
      <c r="D285" s="36">
        <v>1754.9166666666667</v>
      </c>
      <c r="E285" s="36">
        <v>1743.8333333333335</v>
      </c>
      <c r="F285" s="36">
        <v>1737.1666666666667</v>
      </c>
      <c r="G285" s="36">
        <v>1726.0833333333335</v>
      </c>
      <c r="H285" s="36">
        <v>1761.5833333333335</v>
      </c>
      <c r="I285" s="36">
        <v>1772.666666666667</v>
      </c>
      <c r="J285" s="36">
        <v>1779.3333333333335</v>
      </c>
      <c r="K285" s="31">
        <v>1766</v>
      </c>
      <c r="L285" s="31">
        <v>1748.25</v>
      </c>
      <c r="M285" s="31">
        <v>20.023779999999999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1483.05</v>
      </c>
      <c r="D286" s="36">
        <v>1489.0833333333333</v>
      </c>
      <c r="E286" s="36">
        <v>1469.9666666666665</v>
      </c>
      <c r="F286" s="36">
        <v>1456.8833333333332</v>
      </c>
      <c r="G286" s="36">
        <v>1437.7666666666664</v>
      </c>
      <c r="H286" s="36">
        <v>1502.1666666666665</v>
      </c>
      <c r="I286" s="36">
        <v>1521.2833333333333</v>
      </c>
      <c r="J286" s="36">
        <v>1534.3666666666666</v>
      </c>
      <c r="K286" s="31">
        <v>1508.2</v>
      </c>
      <c r="L286" s="31">
        <v>1476</v>
      </c>
      <c r="M286" s="31">
        <v>6.5528199999999996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344.55</v>
      </c>
      <c r="D287" s="36">
        <v>345.36666666666673</v>
      </c>
      <c r="E287" s="36">
        <v>341.88333333333344</v>
      </c>
      <c r="F287" s="36">
        <v>339.2166666666667</v>
      </c>
      <c r="G287" s="36">
        <v>335.73333333333341</v>
      </c>
      <c r="H287" s="36">
        <v>348.03333333333347</v>
      </c>
      <c r="I287" s="36">
        <v>351.51666666666671</v>
      </c>
      <c r="J287" s="36">
        <v>354.18333333333351</v>
      </c>
      <c r="K287" s="31">
        <v>348.85</v>
      </c>
      <c r="L287" s="31">
        <v>342.7</v>
      </c>
      <c r="M287" s="31">
        <v>6.1329399999999996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1946.25</v>
      </c>
      <c r="D288" s="36">
        <v>1957.3666666666668</v>
      </c>
      <c r="E288" s="36">
        <v>1927.7833333333335</v>
      </c>
      <c r="F288" s="36">
        <v>1909.3166666666668</v>
      </c>
      <c r="G288" s="36">
        <v>1879.7333333333336</v>
      </c>
      <c r="H288" s="36">
        <v>1975.8333333333335</v>
      </c>
      <c r="I288" s="36">
        <v>2005.4166666666665</v>
      </c>
      <c r="J288" s="36">
        <v>2023.8833333333334</v>
      </c>
      <c r="K288" s="31">
        <v>1986.95</v>
      </c>
      <c r="L288" s="31">
        <v>1938.9</v>
      </c>
      <c r="M288" s="31">
        <v>0.34777000000000002</v>
      </c>
      <c r="N288" s="1"/>
      <c r="O288" s="1"/>
    </row>
    <row r="289" spans="1:15" ht="12.75" customHeight="1">
      <c r="A289" s="33">
        <v>279</v>
      </c>
      <c r="B289" s="53" t="s">
        <v>854</v>
      </c>
      <c r="C289" s="31">
        <v>3432.9</v>
      </c>
      <c r="D289" s="36">
        <v>3456.1333333333337</v>
      </c>
      <c r="E289" s="36">
        <v>3392.3166666666675</v>
      </c>
      <c r="F289" s="36">
        <v>3351.733333333334</v>
      </c>
      <c r="G289" s="36">
        <v>3287.9166666666679</v>
      </c>
      <c r="H289" s="36">
        <v>3496.7166666666672</v>
      </c>
      <c r="I289" s="36">
        <v>3560.5333333333338</v>
      </c>
      <c r="J289" s="36">
        <v>3601.1166666666668</v>
      </c>
      <c r="K289" s="31">
        <v>3519.95</v>
      </c>
      <c r="L289" s="31">
        <v>3415.55</v>
      </c>
      <c r="M289" s="31">
        <v>0.35149000000000002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151</v>
      </c>
      <c r="D290" s="36">
        <v>151.70000000000002</v>
      </c>
      <c r="E290" s="36">
        <v>148.15000000000003</v>
      </c>
      <c r="F290" s="36">
        <v>145.30000000000001</v>
      </c>
      <c r="G290" s="36">
        <v>141.75000000000003</v>
      </c>
      <c r="H290" s="36">
        <v>154.55000000000004</v>
      </c>
      <c r="I290" s="36">
        <v>158.10000000000005</v>
      </c>
      <c r="J290" s="36">
        <v>160.95000000000005</v>
      </c>
      <c r="K290" s="31">
        <v>155.25</v>
      </c>
      <c r="L290" s="31">
        <v>148.85</v>
      </c>
      <c r="M290" s="31">
        <v>135.24713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4801.8999999999996</v>
      </c>
      <c r="D291" s="36">
        <v>4789.3500000000004</v>
      </c>
      <c r="E291" s="36">
        <v>4749.6500000000005</v>
      </c>
      <c r="F291" s="36">
        <v>4697.4000000000005</v>
      </c>
      <c r="G291" s="36">
        <v>4657.7000000000007</v>
      </c>
      <c r="H291" s="36">
        <v>4841.6000000000004</v>
      </c>
      <c r="I291" s="36">
        <v>4881.3000000000011</v>
      </c>
      <c r="J291" s="36">
        <v>4933.55</v>
      </c>
      <c r="K291" s="31">
        <v>4829.05</v>
      </c>
      <c r="L291" s="31">
        <v>4737.1000000000004</v>
      </c>
      <c r="M291" s="31">
        <v>1.5479000000000001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13151.95</v>
      </c>
      <c r="D292" s="36">
        <v>13212.133333333333</v>
      </c>
      <c r="E292" s="36">
        <v>13044.816666666666</v>
      </c>
      <c r="F292" s="36">
        <v>12937.683333333332</v>
      </c>
      <c r="G292" s="36">
        <v>12770.366666666665</v>
      </c>
      <c r="H292" s="36">
        <v>13319.266666666666</v>
      </c>
      <c r="I292" s="36">
        <v>13486.583333333336</v>
      </c>
      <c r="J292" s="36">
        <v>13593.716666666667</v>
      </c>
      <c r="K292" s="31">
        <v>13379.45</v>
      </c>
      <c r="L292" s="31">
        <v>13105</v>
      </c>
      <c r="M292" s="31">
        <v>2.5020000000000001E-2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3190.65</v>
      </c>
      <c r="D293" s="36">
        <v>3169.8833333333337</v>
      </c>
      <c r="E293" s="36">
        <v>3141.8166666666675</v>
      </c>
      <c r="F293" s="36">
        <v>3092.983333333334</v>
      </c>
      <c r="G293" s="36">
        <v>3064.9166666666679</v>
      </c>
      <c r="H293" s="36">
        <v>3218.7166666666672</v>
      </c>
      <c r="I293" s="36">
        <v>3246.7833333333338</v>
      </c>
      <c r="J293" s="36">
        <v>3295.6166666666668</v>
      </c>
      <c r="K293" s="31">
        <v>3197.95</v>
      </c>
      <c r="L293" s="31">
        <v>3121.05</v>
      </c>
      <c r="M293" s="31">
        <v>21.129079999999998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489.45</v>
      </c>
      <c r="D294" s="36">
        <v>492.75</v>
      </c>
      <c r="E294" s="36">
        <v>483.7</v>
      </c>
      <c r="F294" s="36">
        <v>477.95</v>
      </c>
      <c r="G294" s="36">
        <v>468.9</v>
      </c>
      <c r="H294" s="36">
        <v>498.5</v>
      </c>
      <c r="I294" s="36">
        <v>507.54999999999995</v>
      </c>
      <c r="J294" s="36">
        <v>513.29999999999995</v>
      </c>
      <c r="K294" s="31">
        <v>501.8</v>
      </c>
      <c r="L294" s="31">
        <v>487</v>
      </c>
      <c r="M294" s="31">
        <v>16.127659999999999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378.75</v>
      </c>
      <c r="D295" s="36">
        <v>380.95</v>
      </c>
      <c r="E295" s="36">
        <v>375.4</v>
      </c>
      <c r="F295" s="36">
        <v>372.05</v>
      </c>
      <c r="G295" s="36">
        <v>366.5</v>
      </c>
      <c r="H295" s="36">
        <v>384.29999999999995</v>
      </c>
      <c r="I295" s="36">
        <v>389.85</v>
      </c>
      <c r="J295" s="36">
        <v>393.19999999999993</v>
      </c>
      <c r="K295" s="31">
        <v>386.5</v>
      </c>
      <c r="L295" s="31">
        <v>377.6</v>
      </c>
      <c r="M295" s="31">
        <v>10.91037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281.5</v>
      </c>
      <c r="D296" s="36">
        <v>278.16666666666669</v>
      </c>
      <c r="E296" s="36">
        <v>271.53333333333336</v>
      </c>
      <c r="F296" s="36">
        <v>261.56666666666666</v>
      </c>
      <c r="G296" s="36">
        <v>254.93333333333334</v>
      </c>
      <c r="H296" s="36">
        <v>288.13333333333338</v>
      </c>
      <c r="I296" s="36">
        <v>294.76666666666671</v>
      </c>
      <c r="J296" s="36">
        <v>304.73333333333341</v>
      </c>
      <c r="K296" s="31">
        <v>284.8</v>
      </c>
      <c r="L296" s="31">
        <v>268.2</v>
      </c>
      <c r="M296" s="31">
        <v>33.301929999999999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113.05</v>
      </c>
      <c r="D297" s="36">
        <v>113.75</v>
      </c>
      <c r="E297" s="36">
        <v>112</v>
      </c>
      <c r="F297" s="36">
        <v>110.95</v>
      </c>
      <c r="G297" s="36">
        <v>109.2</v>
      </c>
      <c r="H297" s="36">
        <v>114.8</v>
      </c>
      <c r="I297" s="36">
        <v>116.55</v>
      </c>
      <c r="J297" s="36">
        <v>117.6</v>
      </c>
      <c r="K297" s="31">
        <v>115.5</v>
      </c>
      <c r="L297" s="31">
        <v>112.7</v>
      </c>
      <c r="M297" s="31">
        <v>76.486050000000006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492.7</v>
      </c>
      <c r="D298" s="36">
        <v>495.5</v>
      </c>
      <c r="E298" s="36">
        <v>488</v>
      </c>
      <c r="F298" s="36">
        <v>483.3</v>
      </c>
      <c r="G298" s="36">
        <v>475.8</v>
      </c>
      <c r="H298" s="36">
        <v>500.2</v>
      </c>
      <c r="I298" s="36">
        <v>507.7</v>
      </c>
      <c r="J298" s="36">
        <v>512.4</v>
      </c>
      <c r="K298" s="31">
        <v>503</v>
      </c>
      <c r="L298" s="31">
        <v>490.8</v>
      </c>
      <c r="M298" s="31">
        <v>38.044989999999999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670.9</v>
      </c>
      <c r="D299" s="36">
        <v>675.15</v>
      </c>
      <c r="E299" s="36">
        <v>662.9</v>
      </c>
      <c r="F299" s="36">
        <v>654.9</v>
      </c>
      <c r="G299" s="36">
        <v>642.65</v>
      </c>
      <c r="H299" s="36">
        <v>683.15</v>
      </c>
      <c r="I299" s="36">
        <v>695.4</v>
      </c>
      <c r="J299" s="36">
        <v>703.4</v>
      </c>
      <c r="K299" s="31">
        <v>687.4</v>
      </c>
      <c r="L299" s="31">
        <v>667.15</v>
      </c>
      <c r="M299" s="31">
        <v>16.166329999999999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5949.6</v>
      </c>
      <c r="D300" s="36">
        <v>5924.7333333333336</v>
      </c>
      <c r="E300" s="36">
        <v>5824.8166666666675</v>
      </c>
      <c r="F300" s="36">
        <v>5700.0333333333338</v>
      </c>
      <c r="G300" s="36">
        <v>5600.1166666666677</v>
      </c>
      <c r="H300" s="36">
        <v>6049.5166666666673</v>
      </c>
      <c r="I300" s="36">
        <v>6149.4333333333334</v>
      </c>
      <c r="J300" s="36">
        <v>6274.2166666666672</v>
      </c>
      <c r="K300" s="31">
        <v>6024.65</v>
      </c>
      <c r="L300" s="31">
        <v>5799.95</v>
      </c>
      <c r="M300" s="31">
        <v>1.5400100000000001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5577.05</v>
      </c>
      <c r="D301" s="36">
        <v>5569.8833333333341</v>
      </c>
      <c r="E301" s="36">
        <v>5529.7666666666682</v>
      </c>
      <c r="F301" s="36">
        <v>5482.4833333333345</v>
      </c>
      <c r="G301" s="36">
        <v>5442.3666666666686</v>
      </c>
      <c r="H301" s="36">
        <v>5617.1666666666679</v>
      </c>
      <c r="I301" s="36">
        <v>5657.2833333333347</v>
      </c>
      <c r="J301" s="36">
        <v>5704.5666666666675</v>
      </c>
      <c r="K301" s="31">
        <v>5610</v>
      </c>
      <c r="L301" s="31">
        <v>5522.6</v>
      </c>
      <c r="M301" s="31">
        <v>1.95286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1296.6500000000001</v>
      </c>
      <c r="D302" s="36">
        <v>1292.7666666666667</v>
      </c>
      <c r="E302" s="36">
        <v>1280.3333333333333</v>
      </c>
      <c r="F302" s="36">
        <v>1264.0166666666667</v>
      </c>
      <c r="G302" s="36">
        <v>1251.5833333333333</v>
      </c>
      <c r="H302" s="36">
        <v>1309.0833333333333</v>
      </c>
      <c r="I302" s="36">
        <v>1321.5166666666667</v>
      </c>
      <c r="J302" s="36">
        <v>1337.8333333333333</v>
      </c>
      <c r="K302" s="31">
        <v>1305.2</v>
      </c>
      <c r="L302" s="31">
        <v>1276.45</v>
      </c>
      <c r="M302" s="31">
        <v>13.77103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1358.4</v>
      </c>
      <c r="D303" s="36">
        <v>1355.0166666666667</v>
      </c>
      <c r="E303" s="36">
        <v>1348.3833333333332</v>
      </c>
      <c r="F303" s="36">
        <v>1338.3666666666666</v>
      </c>
      <c r="G303" s="36">
        <v>1331.7333333333331</v>
      </c>
      <c r="H303" s="36">
        <v>1365.0333333333333</v>
      </c>
      <c r="I303" s="36">
        <v>1371.666666666667</v>
      </c>
      <c r="J303" s="36">
        <v>1381.6833333333334</v>
      </c>
      <c r="K303" s="31">
        <v>1361.65</v>
      </c>
      <c r="L303" s="31">
        <v>1345</v>
      </c>
      <c r="M303" s="31">
        <v>0.49492999999999998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919.4</v>
      </c>
      <c r="D304" s="36">
        <v>911.63333333333333</v>
      </c>
      <c r="E304" s="36">
        <v>891.26666666666665</v>
      </c>
      <c r="F304" s="36">
        <v>863.13333333333333</v>
      </c>
      <c r="G304" s="36">
        <v>842.76666666666665</v>
      </c>
      <c r="H304" s="36">
        <v>939.76666666666665</v>
      </c>
      <c r="I304" s="36">
        <v>960.13333333333321</v>
      </c>
      <c r="J304" s="36">
        <v>988.26666666666665</v>
      </c>
      <c r="K304" s="31">
        <v>932</v>
      </c>
      <c r="L304" s="31">
        <v>883.5</v>
      </c>
      <c r="M304" s="31">
        <v>23.60793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1063.0999999999999</v>
      </c>
      <c r="D305" s="36">
        <v>1062.7</v>
      </c>
      <c r="E305" s="36">
        <v>1043.5</v>
      </c>
      <c r="F305" s="36">
        <v>1023.8999999999999</v>
      </c>
      <c r="G305" s="36">
        <v>1004.6999999999998</v>
      </c>
      <c r="H305" s="36">
        <v>1082.3000000000002</v>
      </c>
      <c r="I305" s="36">
        <v>1101.5000000000005</v>
      </c>
      <c r="J305" s="36">
        <v>1121.1000000000004</v>
      </c>
      <c r="K305" s="31">
        <v>1081.9000000000001</v>
      </c>
      <c r="L305" s="31">
        <v>1043.0999999999999</v>
      </c>
      <c r="M305" s="31">
        <v>5.3073399999999999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273.64999999999998</v>
      </c>
      <c r="D306" s="36">
        <v>273.93333333333334</v>
      </c>
      <c r="E306" s="36">
        <v>270.51666666666665</v>
      </c>
      <c r="F306" s="36">
        <v>267.38333333333333</v>
      </c>
      <c r="G306" s="36">
        <v>263.96666666666664</v>
      </c>
      <c r="H306" s="36">
        <v>277.06666666666666</v>
      </c>
      <c r="I306" s="36">
        <v>280.48333333333329</v>
      </c>
      <c r="J306" s="36">
        <v>283.61666666666667</v>
      </c>
      <c r="K306" s="31">
        <v>277.35000000000002</v>
      </c>
      <c r="L306" s="31">
        <v>270.8</v>
      </c>
      <c r="M306" s="31">
        <v>32.733020000000003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1625.5</v>
      </c>
      <c r="D307" s="36">
        <v>1637.5666666666666</v>
      </c>
      <c r="E307" s="36">
        <v>1609.1333333333332</v>
      </c>
      <c r="F307" s="36">
        <v>1592.7666666666667</v>
      </c>
      <c r="G307" s="36">
        <v>1564.3333333333333</v>
      </c>
      <c r="H307" s="36">
        <v>1653.9333333333332</v>
      </c>
      <c r="I307" s="36">
        <v>1682.3666666666666</v>
      </c>
      <c r="J307" s="36">
        <v>1698.7333333333331</v>
      </c>
      <c r="K307" s="31">
        <v>1666</v>
      </c>
      <c r="L307" s="31">
        <v>1621.2</v>
      </c>
      <c r="M307" s="31">
        <v>24.897549999999999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391.55</v>
      </c>
      <c r="D308" s="36">
        <v>392.36666666666662</v>
      </c>
      <c r="E308" s="36">
        <v>388.18333333333322</v>
      </c>
      <c r="F308" s="36">
        <v>384.81666666666661</v>
      </c>
      <c r="G308" s="36">
        <v>380.63333333333321</v>
      </c>
      <c r="H308" s="36">
        <v>395.73333333333323</v>
      </c>
      <c r="I308" s="36">
        <v>399.91666666666663</v>
      </c>
      <c r="J308" s="36">
        <v>403.28333333333325</v>
      </c>
      <c r="K308" s="31">
        <v>396.55</v>
      </c>
      <c r="L308" s="31">
        <v>389</v>
      </c>
      <c r="M308" s="31">
        <v>1.2670600000000001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534.95000000000005</v>
      </c>
      <c r="D309" s="36">
        <v>533.35</v>
      </c>
      <c r="E309" s="36">
        <v>528.70000000000005</v>
      </c>
      <c r="F309" s="36">
        <v>522.45000000000005</v>
      </c>
      <c r="G309" s="36">
        <v>517.80000000000007</v>
      </c>
      <c r="H309" s="36">
        <v>539.6</v>
      </c>
      <c r="I309" s="36">
        <v>544.24999999999989</v>
      </c>
      <c r="J309" s="36">
        <v>550.5</v>
      </c>
      <c r="K309" s="31">
        <v>538</v>
      </c>
      <c r="L309" s="31">
        <v>527.1</v>
      </c>
      <c r="M309" s="31">
        <v>2.2009099999999999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361.75</v>
      </c>
      <c r="D310" s="36">
        <v>361.40000000000003</v>
      </c>
      <c r="E310" s="36">
        <v>358.85000000000008</v>
      </c>
      <c r="F310" s="36">
        <v>355.95000000000005</v>
      </c>
      <c r="G310" s="36">
        <v>353.40000000000009</v>
      </c>
      <c r="H310" s="36">
        <v>364.30000000000007</v>
      </c>
      <c r="I310" s="36">
        <v>366.85</v>
      </c>
      <c r="J310" s="36">
        <v>369.75000000000006</v>
      </c>
      <c r="K310" s="31">
        <v>363.95</v>
      </c>
      <c r="L310" s="31">
        <v>358.5</v>
      </c>
      <c r="M310" s="31">
        <v>1.1737299999999999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162.69999999999999</v>
      </c>
      <c r="D311" s="36">
        <v>163.81666666666666</v>
      </c>
      <c r="E311" s="36">
        <v>160.93333333333334</v>
      </c>
      <c r="F311" s="36">
        <v>159.16666666666669</v>
      </c>
      <c r="G311" s="36">
        <v>156.28333333333336</v>
      </c>
      <c r="H311" s="36">
        <v>165.58333333333331</v>
      </c>
      <c r="I311" s="36">
        <v>168.46666666666664</v>
      </c>
      <c r="J311" s="36">
        <v>170.23333333333329</v>
      </c>
      <c r="K311" s="31">
        <v>166.7</v>
      </c>
      <c r="L311" s="31">
        <v>162.05000000000001</v>
      </c>
      <c r="M311" s="31">
        <v>136.69641999999999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121.8</v>
      </c>
      <c r="D312" s="36">
        <v>122.90000000000002</v>
      </c>
      <c r="E312" s="36">
        <v>120.30000000000004</v>
      </c>
      <c r="F312" s="36">
        <v>118.80000000000003</v>
      </c>
      <c r="G312" s="36">
        <v>116.20000000000005</v>
      </c>
      <c r="H312" s="36">
        <v>124.40000000000003</v>
      </c>
      <c r="I312" s="36">
        <v>127.00000000000003</v>
      </c>
      <c r="J312" s="36">
        <v>128.50000000000003</v>
      </c>
      <c r="K312" s="31">
        <v>125.5</v>
      </c>
      <c r="L312" s="31">
        <v>121.4</v>
      </c>
      <c r="M312" s="31">
        <v>50.132190000000001</v>
      </c>
      <c r="N312" s="1"/>
      <c r="O312" s="1"/>
    </row>
    <row r="313" spans="1:15" ht="12.75" customHeight="1">
      <c r="A313" s="33">
        <v>303</v>
      </c>
      <c r="B313" s="53" t="s">
        <v>861</v>
      </c>
      <c r="C313" s="31">
        <v>1914</v>
      </c>
      <c r="D313" s="36">
        <v>1917.0166666666667</v>
      </c>
      <c r="E313" s="36">
        <v>1895.0333333333333</v>
      </c>
      <c r="F313" s="36">
        <v>1876.0666666666666</v>
      </c>
      <c r="G313" s="36">
        <v>1854.0833333333333</v>
      </c>
      <c r="H313" s="36">
        <v>1935.9833333333333</v>
      </c>
      <c r="I313" s="36">
        <v>1957.9666666666665</v>
      </c>
      <c r="J313" s="36">
        <v>1976.9333333333334</v>
      </c>
      <c r="K313" s="31">
        <v>1939</v>
      </c>
      <c r="L313" s="31">
        <v>1898.05</v>
      </c>
      <c r="M313" s="31">
        <v>1.83029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536.9</v>
      </c>
      <c r="D314" s="36">
        <v>537.36666666666667</v>
      </c>
      <c r="E314" s="36">
        <v>533.13333333333333</v>
      </c>
      <c r="F314" s="36">
        <v>529.36666666666667</v>
      </c>
      <c r="G314" s="36">
        <v>525.13333333333333</v>
      </c>
      <c r="H314" s="36">
        <v>541.13333333333333</v>
      </c>
      <c r="I314" s="36">
        <v>545.36666666666667</v>
      </c>
      <c r="J314" s="36">
        <v>549.13333333333333</v>
      </c>
      <c r="K314" s="31">
        <v>541.6</v>
      </c>
      <c r="L314" s="31">
        <v>533.6</v>
      </c>
      <c r="M314" s="31">
        <v>11.426909999999999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10585.7</v>
      </c>
      <c r="D315" s="36">
        <v>10625.916666666666</v>
      </c>
      <c r="E315" s="36">
        <v>10492.833333333332</v>
      </c>
      <c r="F315" s="36">
        <v>10399.966666666665</v>
      </c>
      <c r="G315" s="36">
        <v>10266.883333333331</v>
      </c>
      <c r="H315" s="36">
        <v>10718.783333333333</v>
      </c>
      <c r="I315" s="36">
        <v>10851.866666666665</v>
      </c>
      <c r="J315" s="36">
        <v>10944.733333333334</v>
      </c>
      <c r="K315" s="31">
        <v>10759</v>
      </c>
      <c r="L315" s="31">
        <v>10533.05</v>
      </c>
      <c r="M315" s="31">
        <v>5.9151899999999999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2360.0500000000002</v>
      </c>
      <c r="D316" s="36">
        <v>2373.7666666666669</v>
      </c>
      <c r="E316" s="36">
        <v>2336.2833333333338</v>
      </c>
      <c r="F316" s="36">
        <v>2312.5166666666669</v>
      </c>
      <c r="G316" s="36">
        <v>2275.0333333333338</v>
      </c>
      <c r="H316" s="36">
        <v>2397.5333333333338</v>
      </c>
      <c r="I316" s="36">
        <v>2435.0166666666664</v>
      </c>
      <c r="J316" s="36">
        <v>2458.7833333333338</v>
      </c>
      <c r="K316" s="31">
        <v>2411.25</v>
      </c>
      <c r="L316" s="31">
        <v>2350</v>
      </c>
      <c r="M316" s="31">
        <v>0.36363000000000001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1020.3</v>
      </c>
      <c r="D317" s="36">
        <v>1018.7333333333332</v>
      </c>
      <c r="E317" s="36">
        <v>1012.8666666666666</v>
      </c>
      <c r="F317" s="36">
        <v>1005.4333333333333</v>
      </c>
      <c r="G317" s="36">
        <v>999.56666666666661</v>
      </c>
      <c r="H317" s="36">
        <v>1026.1666666666665</v>
      </c>
      <c r="I317" s="36">
        <v>1032.0333333333331</v>
      </c>
      <c r="J317" s="36">
        <v>1039.4666666666665</v>
      </c>
      <c r="K317" s="31">
        <v>1024.5999999999999</v>
      </c>
      <c r="L317" s="31">
        <v>1011.3</v>
      </c>
      <c r="M317" s="31">
        <v>11.05208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652.35</v>
      </c>
      <c r="D318" s="36">
        <v>643.15</v>
      </c>
      <c r="E318" s="36">
        <v>631.5</v>
      </c>
      <c r="F318" s="36">
        <v>610.65</v>
      </c>
      <c r="G318" s="36">
        <v>599</v>
      </c>
      <c r="H318" s="36">
        <v>664</v>
      </c>
      <c r="I318" s="36">
        <v>675.64999999999986</v>
      </c>
      <c r="J318" s="36">
        <v>696.5</v>
      </c>
      <c r="K318" s="31">
        <v>654.79999999999995</v>
      </c>
      <c r="L318" s="31">
        <v>622.29999999999995</v>
      </c>
      <c r="M318" s="31">
        <v>22.42286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2013.35</v>
      </c>
      <c r="D319" s="36">
        <v>2030.1333333333332</v>
      </c>
      <c r="E319" s="36">
        <v>1984.2666666666664</v>
      </c>
      <c r="F319" s="36">
        <v>1955.1833333333332</v>
      </c>
      <c r="G319" s="36">
        <v>1909.3166666666664</v>
      </c>
      <c r="H319" s="36">
        <v>2059.2166666666662</v>
      </c>
      <c r="I319" s="36">
        <v>2105.083333333333</v>
      </c>
      <c r="J319" s="36">
        <v>2134.1666666666665</v>
      </c>
      <c r="K319" s="31">
        <v>2076</v>
      </c>
      <c r="L319" s="31">
        <v>2001.05</v>
      </c>
      <c r="M319" s="31">
        <v>12.334569999999999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792.8</v>
      </c>
      <c r="D320" s="36">
        <v>795.66666666666663</v>
      </c>
      <c r="E320" s="36">
        <v>786.38333333333321</v>
      </c>
      <c r="F320" s="36">
        <v>779.96666666666658</v>
      </c>
      <c r="G320" s="36">
        <v>770.68333333333317</v>
      </c>
      <c r="H320" s="36">
        <v>802.08333333333326</v>
      </c>
      <c r="I320" s="36">
        <v>811.36666666666679</v>
      </c>
      <c r="J320" s="36">
        <v>817.7833333333333</v>
      </c>
      <c r="K320" s="31">
        <v>804.95</v>
      </c>
      <c r="L320" s="31">
        <v>789.25</v>
      </c>
      <c r="M320" s="31">
        <v>0.45149</v>
      </c>
      <c r="N320" s="1"/>
      <c r="O320" s="1"/>
    </row>
    <row r="321" spans="1:15" ht="12.75" customHeight="1">
      <c r="A321" s="33">
        <v>311</v>
      </c>
      <c r="B321" s="53" t="s">
        <v>870</v>
      </c>
      <c r="C321" s="31">
        <v>906.6</v>
      </c>
      <c r="D321" s="36">
        <v>910.20000000000016</v>
      </c>
      <c r="E321" s="36">
        <v>898.45000000000027</v>
      </c>
      <c r="F321" s="36">
        <v>890.30000000000007</v>
      </c>
      <c r="G321" s="36">
        <v>878.55000000000018</v>
      </c>
      <c r="H321" s="36">
        <v>918.35000000000036</v>
      </c>
      <c r="I321" s="36">
        <v>930.10000000000014</v>
      </c>
      <c r="J321" s="36">
        <v>938.25000000000045</v>
      </c>
      <c r="K321" s="31">
        <v>921.95</v>
      </c>
      <c r="L321" s="31">
        <v>902.05</v>
      </c>
      <c r="M321" s="31">
        <v>0.43553999999999998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1375.75</v>
      </c>
      <c r="D322" s="36">
        <v>1373.7333333333333</v>
      </c>
      <c r="E322" s="36">
        <v>1352.1166666666668</v>
      </c>
      <c r="F322" s="36">
        <v>1328.4833333333333</v>
      </c>
      <c r="G322" s="36">
        <v>1306.8666666666668</v>
      </c>
      <c r="H322" s="36">
        <v>1397.3666666666668</v>
      </c>
      <c r="I322" s="36">
        <v>1418.9833333333331</v>
      </c>
      <c r="J322" s="36">
        <v>1442.6166666666668</v>
      </c>
      <c r="K322" s="31">
        <v>1395.35</v>
      </c>
      <c r="L322" s="31">
        <v>1350.1</v>
      </c>
      <c r="M322" s="31">
        <v>1.78321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1688.1</v>
      </c>
      <c r="D323" s="36">
        <v>1695.2</v>
      </c>
      <c r="E323" s="36">
        <v>1674.9</v>
      </c>
      <c r="F323" s="36">
        <v>1661.7</v>
      </c>
      <c r="G323" s="36">
        <v>1641.4</v>
      </c>
      <c r="H323" s="36">
        <v>1708.4</v>
      </c>
      <c r="I323" s="36">
        <v>1728.6999999999998</v>
      </c>
      <c r="J323" s="36">
        <v>1741.9</v>
      </c>
      <c r="K323" s="31">
        <v>1715.5</v>
      </c>
      <c r="L323" s="31">
        <v>1682</v>
      </c>
      <c r="M323" s="31">
        <v>2.78078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51.55</v>
      </c>
      <c r="D324" s="36">
        <v>51.516666666666659</v>
      </c>
      <c r="E324" s="36">
        <v>50.383333333333319</v>
      </c>
      <c r="F324" s="36">
        <v>49.216666666666661</v>
      </c>
      <c r="G324" s="36">
        <v>48.083333333333321</v>
      </c>
      <c r="H324" s="36">
        <v>52.683333333333316</v>
      </c>
      <c r="I324" s="36">
        <v>53.816666666666656</v>
      </c>
      <c r="J324" s="36">
        <v>54.983333333333313</v>
      </c>
      <c r="K324" s="31">
        <v>52.65</v>
      </c>
      <c r="L324" s="31">
        <v>50.35</v>
      </c>
      <c r="M324" s="31">
        <v>63.472520000000003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61.35</v>
      </c>
      <c r="D325" s="36">
        <v>61.550000000000004</v>
      </c>
      <c r="E325" s="36">
        <v>60.750000000000007</v>
      </c>
      <c r="F325" s="36">
        <v>60.150000000000006</v>
      </c>
      <c r="G325" s="36">
        <v>59.350000000000009</v>
      </c>
      <c r="H325" s="36">
        <v>62.150000000000006</v>
      </c>
      <c r="I325" s="36">
        <v>62.95</v>
      </c>
      <c r="J325" s="36">
        <v>63.550000000000004</v>
      </c>
      <c r="K325" s="31">
        <v>62.35</v>
      </c>
      <c r="L325" s="31">
        <v>60.95</v>
      </c>
      <c r="M325" s="31">
        <v>70.742289999999997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1189.95</v>
      </c>
      <c r="D326" s="36">
        <v>1198.5833333333333</v>
      </c>
      <c r="E326" s="36">
        <v>1173.3166666666666</v>
      </c>
      <c r="F326" s="36">
        <v>1156.6833333333334</v>
      </c>
      <c r="G326" s="36">
        <v>1131.4166666666667</v>
      </c>
      <c r="H326" s="36">
        <v>1215.2166666666665</v>
      </c>
      <c r="I326" s="36">
        <v>1240.4833333333333</v>
      </c>
      <c r="J326" s="36">
        <v>1257.1166666666663</v>
      </c>
      <c r="K326" s="31">
        <v>1223.8499999999999</v>
      </c>
      <c r="L326" s="31">
        <v>1181.95</v>
      </c>
      <c r="M326" s="31">
        <v>1.84355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2375.1999999999998</v>
      </c>
      <c r="D327" s="36">
        <v>2366.7333333333331</v>
      </c>
      <c r="E327" s="36">
        <v>2348.4666666666662</v>
      </c>
      <c r="F327" s="36">
        <v>2321.7333333333331</v>
      </c>
      <c r="G327" s="36">
        <v>2303.4666666666662</v>
      </c>
      <c r="H327" s="36">
        <v>2393.4666666666662</v>
      </c>
      <c r="I327" s="36">
        <v>2411.7333333333336</v>
      </c>
      <c r="J327" s="36">
        <v>2438.4666666666662</v>
      </c>
      <c r="K327" s="31">
        <v>2385</v>
      </c>
      <c r="L327" s="31">
        <v>2340</v>
      </c>
      <c r="M327" s="31">
        <v>2.4995099999999999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111409.3</v>
      </c>
      <c r="D328" s="36">
        <v>111539.93333333333</v>
      </c>
      <c r="E328" s="36">
        <v>110979.86666666667</v>
      </c>
      <c r="F328" s="36">
        <v>110550.43333333333</v>
      </c>
      <c r="G328" s="36">
        <v>109990.36666666667</v>
      </c>
      <c r="H328" s="36">
        <v>111969.36666666667</v>
      </c>
      <c r="I328" s="36">
        <v>112529.43333333335</v>
      </c>
      <c r="J328" s="36">
        <v>112958.86666666667</v>
      </c>
      <c r="K328" s="31">
        <v>112100</v>
      </c>
      <c r="L328" s="31">
        <v>111110.5</v>
      </c>
      <c r="M328" s="31">
        <v>3.6769999999999997E-2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2244.3000000000002</v>
      </c>
      <c r="D329" s="36">
        <v>2249.7666666666669</v>
      </c>
      <c r="E329" s="36">
        <v>2233.5333333333338</v>
      </c>
      <c r="F329" s="36">
        <v>2222.7666666666669</v>
      </c>
      <c r="G329" s="36">
        <v>2206.5333333333338</v>
      </c>
      <c r="H329" s="36">
        <v>2260.5333333333338</v>
      </c>
      <c r="I329" s="36">
        <v>2276.7666666666664</v>
      </c>
      <c r="J329" s="36">
        <v>2287.5333333333338</v>
      </c>
      <c r="K329" s="31">
        <v>2266</v>
      </c>
      <c r="L329" s="31">
        <v>2239</v>
      </c>
      <c r="M329" s="31">
        <v>1.4410700000000001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3125.15</v>
      </c>
      <c r="D330" s="36">
        <v>3162.7000000000003</v>
      </c>
      <c r="E330" s="36">
        <v>3072.4500000000007</v>
      </c>
      <c r="F330" s="36">
        <v>3019.7500000000005</v>
      </c>
      <c r="G330" s="36">
        <v>2929.5000000000009</v>
      </c>
      <c r="H330" s="36">
        <v>3215.4000000000005</v>
      </c>
      <c r="I330" s="36">
        <v>3305.6499999999996</v>
      </c>
      <c r="J330" s="36">
        <v>3358.3500000000004</v>
      </c>
      <c r="K330" s="31">
        <v>3252.95</v>
      </c>
      <c r="L330" s="31">
        <v>3110</v>
      </c>
      <c r="M330" s="31">
        <v>13.482480000000001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1450.75</v>
      </c>
      <c r="D331" s="36">
        <v>1461.5833333333333</v>
      </c>
      <c r="E331" s="36">
        <v>1435.1666666666665</v>
      </c>
      <c r="F331" s="36">
        <v>1419.5833333333333</v>
      </c>
      <c r="G331" s="36">
        <v>1393.1666666666665</v>
      </c>
      <c r="H331" s="36">
        <v>1477.1666666666665</v>
      </c>
      <c r="I331" s="36">
        <v>1503.583333333333</v>
      </c>
      <c r="J331" s="36">
        <v>1519.1666666666665</v>
      </c>
      <c r="K331" s="31">
        <v>1488</v>
      </c>
      <c r="L331" s="31">
        <v>1446</v>
      </c>
      <c r="M331" s="31">
        <v>11.866110000000001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1225.3</v>
      </c>
      <c r="D332" s="36">
        <v>1228.1000000000001</v>
      </c>
      <c r="E332" s="36">
        <v>1208.2000000000003</v>
      </c>
      <c r="F332" s="36">
        <v>1191.1000000000001</v>
      </c>
      <c r="G332" s="36">
        <v>1171.2000000000003</v>
      </c>
      <c r="H332" s="36">
        <v>1245.2000000000003</v>
      </c>
      <c r="I332" s="36">
        <v>1265.1000000000004</v>
      </c>
      <c r="J332" s="36">
        <v>1282.2000000000003</v>
      </c>
      <c r="K332" s="31">
        <v>1248</v>
      </c>
      <c r="L332" s="31">
        <v>1211</v>
      </c>
      <c r="M332" s="31">
        <v>3.9297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785.4</v>
      </c>
      <c r="D333" s="36">
        <v>790.76666666666677</v>
      </c>
      <c r="E333" s="36">
        <v>778.63333333333355</v>
      </c>
      <c r="F333" s="36">
        <v>771.86666666666679</v>
      </c>
      <c r="G333" s="36">
        <v>759.73333333333358</v>
      </c>
      <c r="H333" s="36">
        <v>797.53333333333353</v>
      </c>
      <c r="I333" s="36">
        <v>809.66666666666674</v>
      </c>
      <c r="J333" s="36">
        <v>816.43333333333351</v>
      </c>
      <c r="K333" s="31">
        <v>802.9</v>
      </c>
      <c r="L333" s="31">
        <v>784</v>
      </c>
      <c r="M333" s="31">
        <v>4.41547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93.75</v>
      </c>
      <c r="D334" s="36">
        <v>93.416666666666671</v>
      </c>
      <c r="E334" s="36">
        <v>92.683333333333337</v>
      </c>
      <c r="F334" s="36">
        <v>91.61666666666666</v>
      </c>
      <c r="G334" s="36">
        <v>90.883333333333326</v>
      </c>
      <c r="H334" s="36">
        <v>94.483333333333348</v>
      </c>
      <c r="I334" s="36">
        <v>95.216666666666669</v>
      </c>
      <c r="J334" s="36">
        <v>96.28333333333336</v>
      </c>
      <c r="K334" s="31">
        <v>94.15</v>
      </c>
      <c r="L334" s="31">
        <v>92.35</v>
      </c>
      <c r="M334" s="31">
        <v>117.0012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3729.9</v>
      </c>
      <c r="D335" s="36">
        <v>3736.1</v>
      </c>
      <c r="E335" s="36">
        <v>3704.35</v>
      </c>
      <c r="F335" s="36">
        <v>3678.8</v>
      </c>
      <c r="G335" s="36">
        <v>3647.05</v>
      </c>
      <c r="H335" s="36">
        <v>3761.6499999999996</v>
      </c>
      <c r="I335" s="36">
        <v>3793.3999999999996</v>
      </c>
      <c r="J335" s="36">
        <v>3818.9499999999994</v>
      </c>
      <c r="K335" s="31">
        <v>3767.85</v>
      </c>
      <c r="L335" s="31">
        <v>3710.55</v>
      </c>
      <c r="M335" s="31">
        <v>1.1664000000000001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794.45</v>
      </c>
      <c r="D336" s="36">
        <v>797.06666666666661</v>
      </c>
      <c r="E336" s="36">
        <v>790.13333333333321</v>
      </c>
      <c r="F336" s="36">
        <v>785.81666666666661</v>
      </c>
      <c r="G336" s="36">
        <v>778.88333333333321</v>
      </c>
      <c r="H336" s="36">
        <v>801.38333333333321</v>
      </c>
      <c r="I336" s="36">
        <v>808.31666666666661</v>
      </c>
      <c r="J336" s="36">
        <v>812.63333333333321</v>
      </c>
      <c r="K336" s="31">
        <v>804</v>
      </c>
      <c r="L336" s="31">
        <v>792.75</v>
      </c>
      <c r="M336" s="31">
        <v>1.2843100000000001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74.650000000000006</v>
      </c>
      <c r="D337" s="36">
        <v>75.649999999999991</v>
      </c>
      <c r="E337" s="36">
        <v>73.299999999999983</v>
      </c>
      <c r="F337" s="36">
        <v>71.949999999999989</v>
      </c>
      <c r="G337" s="36">
        <v>69.59999999999998</v>
      </c>
      <c r="H337" s="36">
        <v>76.999999999999986</v>
      </c>
      <c r="I337" s="36">
        <v>79.34999999999998</v>
      </c>
      <c r="J337" s="36">
        <v>80.699999999999989</v>
      </c>
      <c r="K337" s="31">
        <v>78</v>
      </c>
      <c r="L337" s="31">
        <v>74.3</v>
      </c>
      <c r="M337" s="31">
        <v>432.96875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165.45</v>
      </c>
      <c r="D338" s="36">
        <v>166.68333333333334</v>
      </c>
      <c r="E338" s="36">
        <v>163.46666666666667</v>
      </c>
      <c r="F338" s="36">
        <v>161.48333333333332</v>
      </c>
      <c r="G338" s="36">
        <v>158.26666666666665</v>
      </c>
      <c r="H338" s="36">
        <v>168.66666666666669</v>
      </c>
      <c r="I338" s="36">
        <v>171.88333333333338</v>
      </c>
      <c r="J338" s="36">
        <v>173.8666666666667</v>
      </c>
      <c r="K338" s="31">
        <v>169.9</v>
      </c>
      <c r="L338" s="31">
        <v>164.7</v>
      </c>
      <c r="M338" s="31">
        <v>43.31588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24338.6</v>
      </c>
      <c r="D339" s="36">
        <v>24286.666666666668</v>
      </c>
      <c r="E339" s="36">
        <v>24208.333333333336</v>
      </c>
      <c r="F339" s="36">
        <v>24078.066666666669</v>
      </c>
      <c r="G339" s="36">
        <v>23999.733333333337</v>
      </c>
      <c r="H339" s="36">
        <v>24416.933333333334</v>
      </c>
      <c r="I339" s="36">
        <v>24495.26666666667</v>
      </c>
      <c r="J339" s="36">
        <v>24625.533333333333</v>
      </c>
      <c r="K339" s="31">
        <v>24365</v>
      </c>
      <c r="L339" s="31">
        <v>24156.400000000001</v>
      </c>
      <c r="M339" s="31">
        <v>0.63649999999999995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87.7</v>
      </c>
      <c r="D340" s="36">
        <v>89.333333333333329</v>
      </c>
      <c r="E340" s="36">
        <v>84.466666666666654</v>
      </c>
      <c r="F340" s="36">
        <v>81.23333333333332</v>
      </c>
      <c r="G340" s="36">
        <v>76.366666666666646</v>
      </c>
      <c r="H340" s="36">
        <v>92.566666666666663</v>
      </c>
      <c r="I340" s="36">
        <v>97.433333333333337</v>
      </c>
      <c r="J340" s="36">
        <v>100.66666666666667</v>
      </c>
      <c r="K340" s="31">
        <v>94.2</v>
      </c>
      <c r="L340" s="31">
        <v>86.1</v>
      </c>
      <c r="M340" s="31">
        <v>333.42752000000002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56.4</v>
      </c>
      <c r="D341" s="36">
        <v>56.199999999999996</v>
      </c>
      <c r="E341" s="36">
        <v>54.749999999999993</v>
      </c>
      <c r="F341" s="36">
        <v>53.099999999999994</v>
      </c>
      <c r="G341" s="36">
        <v>51.649999999999991</v>
      </c>
      <c r="H341" s="36">
        <v>57.849999999999994</v>
      </c>
      <c r="I341" s="36">
        <v>59.3</v>
      </c>
      <c r="J341" s="36">
        <v>60.949999999999996</v>
      </c>
      <c r="K341" s="31">
        <v>57.65</v>
      </c>
      <c r="L341" s="31">
        <v>54.55</v>
      </c>
      <c r="M341" s="31">
        <v>662.33354999999995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429.15</v>
      </c>
      <c r="D342" s="36">
        <v>426.88333333333327</v>
      </c>
      <c r="E342" s="36">
        <v>420.56666666666655</v>
      </c>
      <c r="F342" s="36">
        <v>411.98333333333329</v>
      </c>
      <c r="G342" s="36">
        <v>405.66666666666657</v>
      </c>
      <c r="H342" s="36">
        <v>435.46666666666653</v>
      </c>
      <c r="I342" s="36">
        <v>441.78333333333325</v>
      </c>
      <c r="J342" s="36">
        <v>450.3666666666665</v>
      </c>
      <c r="K342" s="31">
        <v>433.2</v>
      </c>
      <c r="L342" s="31">
        <v>418.3</v>
      </c>
      <c r="M342" s="31">
        <v>10.53375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170.45</v>
      </c>
      <c r="D343" s="36">
        <v>171.13333333333335</v>
      </c>
      <c r="E343" s="36">
        <v>168.3666666666667</v>
      </c>
      <c r="F343" s="36">
        <v>166.28333333333336</v>
      </c>
      <c r="G343" s="36">
        <v>163.51666666666671</v>
      </c>
      <c r="H343" s="36">
        <v>173.2166666666667</v>
      </c>
      <c r="I343" s="36">
        <v>175.98333333333335</v>
      </c>
      <c r="J343" s="36">
        <v>178.06666666666669</v>
      </c>
      <c r="K343" s="31">
        <v>173.9</v>
      </c>
      <c r="L343" s="31">
        <v>169.05</v>
      </c>
      <c r="M343" s="31">
        <v>18.849329999999998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182.05</v>
      </c>
      <c r="D344" s="36">
        <v>182.61666666666667</v>
      </c>
      <c r="E344" s="36">
        <v>180.53333333333336</v>
      </c>
      <c r="F344" s="36">
        <v>179.01666666666668</v>
      </c>
      <c r="G344" s="36">
        <v>176.93333333333337</v>
      </c>
      <c r="H344" s="36">
        <v>184.13333333333335</v>
      </c>
      <c r="I344" s="36">
        <v>186.21666666666667</v>
      </c>
      <c r="J344" s="36">
        <v>187.73333333333335</v>
      </c>
      <c r="K344" s="31">
        <v>184.7</v>
      </c>
      <c r="L344" s="31">
        <v>181.1</v>
      </c>
      <c r="M344" s="31">
        <v>108.49741</v>
      </c>
      <c r="N344" s="1"/>
      <c r="O344" s="1"/>
    </row>
    <row r="345" spans="1:15" ht="12.75" customHeight="1">
      <c r="A345" s="33">
        <v>335</v>
      </c>
      <c r="B345" s="53" t="s">
        <v>856</v>
      </c>
      <c r="C345" s="31">
        <v>43.75</v>
      </c>
      <c r="D345" s="36">
        <v>44.166666666666664</v>
      </c>
      <c r="E345" s="36">
        <v>43.18333333333333</v>
      </c>
      <c r="F345" s="36">
        <v>42.616666666666667</v>
      </c>
      <c r="G345" s="36">
        <v>41.633333333333333</v>
      </c>
      <c r="H345" s="36">
        <v>44.733333333333327</v>
      </c>
      <c r="I345" s="36">
        <v>45.716666666666661</v>
      </c>
      <c r="J345" s="36">
        <v>46.283333333333324</v>
      </c>
      <c r="K345" s="31">
        <v>45.15</v>
      </c>
      <c r="L345" s="31">
        <v>43.6</v>
      </c>
      <c r="M345" s="31">
        <v>54.242559999999997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246.05</v>
      </c>
      <c r="D346" s="36">
        <v>242.81666666666669</v>
      </c>
      <c r="E346" s="36">
        <v>236.88333333333338</v>
      </c>
      <c r="F346" s="36">
        <v>227.7166666666667</v>
      </c>
      <c r="G346" s="36">
        <v>221.78333333333339</v>
      </c>
      <c r="H346" s="36">
        <v>251.98333333333338</v>
      </c>
      <c r="I346" s="36">
        <v>257.91666666666674</v>
      </c>
      <c r="J346" s="36">
        <v>267.08333333333337</v>
      </c>
      <c r="K346" s="31">
        <v>248.75</v>
      </c>
      <c r="L346" s="31">
        <v>233.65</v>
      </c>
      <c r="M346" s="31">
        <v>47.0364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268.95</v>
      </c>
      <c r="D347" s="36">
        <v>268.71666666666664</v>
      </c>
      <c r="E347" s="36">
        <v>261.98333333333329</v>
      </c>
      <c r="F347" s="36">
        <v>255.01666666666665</v>
      </c>
      <c r="G347" s="36">
        <v>248.2833333333333</v>
      </c>
      <c r="H347" s="36">
        <v>275.68333333333328</v>
      </c>
      <c r="I347" s="36">
        <v>282.41666666666663</v>
      </c>
      <c r="J347" s="36">
        <v>289.38333333333327</v>
      </c>
      <c r="K347" s="31">
        <v>275.45</v>
      </c>
      <c r="L347" s="31">
        <v>261.75</v>
      </c>
      <c r="M347" s="31">
        <v>291.21319999999997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370</v>
      </c>
      <c r="D348" s="36">
        <v>368.93333333333334</v>
      </c>
      <c r="E348" s="36">
        <v>365.36666666666667</v>
      </c>
      <c r="F348" s="36">
        <v>360.73333333333335</v>
      </c>
      <c r="G348" s="36">
        <v>357.16666666666669</v>
      </c>
      <c r="H348" s="36">
        <v>373.56666666666666</v>
      </c>
      <c r="I348" s="36">
        <v>377.13333333333338</v>
      </c>
      <c r="J348" s="36">
        <v>381.76666666666665</v>
      </c>
      <c r="K348" s="31">
        <v>372.5</v>
      </c>
      <c r="L348" s="31">
        <v>364.3</v>
      </c>
      <c r="M348" s="31">
        <v>3.37595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1415.05</v>
      </c>
      <c r="D349" s="36">
        <v>1414.4333333333334</v>
      </c>
      <c r="E349" s="36">
        <v>1404.0666666666668</v>
      </c>
      <c r="F349" s="36">
        <v>1393.0833333333335</v>
      </c>
      <c r="G349" s="36">
        <v>1382.7166666666669</v>
      </c>
      <c r="H349" s="36">
        <v>1425.4166666666667</v>
      </c>
      <c r="I349" s="36">
        <v>1435.7833333333335</v>
      </c>
      <c r="J349" s="36">
        <v>1446.7666666666667</v>
      </c>
      <c r="K349" s="31">
        <v>1424.8</v>
      </c>
      <c r="L349" s="31">
        <v>1403.45</v>
      </c>
      <c r="M349" s="31">
        <v>8.0791400000000007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194.55</v>
      </c>
      <c r="D350" s="36">
        <v>195.68333333333331</v>
      </c>
      <c r="E350" s="36">
        <v>193.11666666666662</v>
      </c>
      <c r="F350" s="36">
        <v>191.68333333333331</v>
      </c>
      <c r="G350" s="36">
        <v>189.11666666666662</v>
      </c>
      <c r="H350" s="36">
        <v>197.11666666666662</v>
      </c>
      <c r="I350" s="36">
        <v>199.68333333333328</v>
      </c>
      <c r="J350" s="36">
        <v>201.11666666666662</v>
      </c>
      <c r="K350" s="31">
        <v>198.25</v>
      </c>
      <c r="L350" s="31">
        <v>194.25</v>
      </c>
      <c r="M350" s="31">
        <v>99.357399999999998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309.89999999999998</v>
      </c>
      <c r="D351" s="36">
        <v>309.96666666666664</v>
      </c>
      <c r="E351" s="36">
        <v>305.43333333333328</v>
      </c>
      <c r="F351" s="36">
        <v>300.96666666666664</v>
      </c>
      <c r="G351" s="36">
        <v>296.43333333333328</v>
      </c>
      <c r="H351" s="36">
        <v>314.43333333333328</v>
      </c>
      <c r="I351" s="36">
        <v>318.9666666666667</v>
      </c>
      <c r="J351" s="36">
        <v>323.43333333333328</v>
      </c>
      <c r="K351" s="31">
        <v>314.5</v>
      </c>
      <c r="L351" s="31">
        <v>305.5</v>
      </c>
      <c r="M351" s="31">
        <v>21.9224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1199.8</v>
      </c>
      <c r="D352" s="36">
        <v>1203.2666666666667</v>
      </c>
      <c r="E352" s="36">
        <v>1191.5333333333333</v>
      </c>
      <c r="F352" s="36">
        <v>1183.2666666666667</v>
      </c>
      <c r="G352" s="36">
        <v>1171.5333333333333</v>
      </c>
      <c r="H352" s="36">
        <v>1211.5333333333333</v>
      </c>
      <c r="I352" s="36">
        <v>1223.2666666666664</v>
      </c>
      <c r="J352" s="36">
        <v>1231.5333333333333</v>
      </c>
      <c r="K352" s="31">
        <v>1215</v>
      </c>
      <c r="L352" s="31">
        <v>1195</v>
      </c>
      <c r="M352" s="31">
        <v>2.8892699999999998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870.65</v>
      </c>
      <c r="D353" s="36">
        <v>874</v>
      </c>
      <c r="E353" s="36">
        <v>863.85</v>
      </c>
      <c r="F353" s="36">
        <v>857.05000000000007</v>
      </c>
      <c r="G353" s="36">
        <v>846.90000000000009</v>
      </c>
      <c r="H353" s="36">
        <v>880.8</v>
      </c>
      <c r="I353" s="36">
        <v>890.95</v>
      </c>
      <c r="J353" s="36">
        <v>897.74999999999989</v>
      </c>
      <c r="K353" s="31">
        <v>884.15</v>
      </c>
      <c r="L353" s="31">
        <v>867.2</v>
      </c>
      <c r="M353" s="31">
        <v>11.99062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4043.3</v>
      </c>
      <c r="D354" s="36">
        <v>4042.4333333333329</v>
      </c>
      <c r="E354" s="36">
        <v>4004.8666666666659</v>
      </c>
      <c r="F354" s="36">
        <v>3966.4333333333329</v>
      </c>
      <c r="G354" s="36">
        <v>3928.8666666666659</v>
      </c>
      <c r="H354" s="36">
        <v>4080.8666666666659</v>
      </c>
      <c r="I354" s="36">
        <v>4118.4333333333325</v>
      </c>
      <c r="J354" s="36">
        <v>4156.8666666666659</v>
      </c>
      <c r="K354" s="31">
        <v>4080</v>
      </c>
      <c r="L354" s="31">
        <v>4004</v>
      </c>
      <c r="M354" s="31">
        <v>0.47294000000000003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216.8</v>
      </c>
      <c r="D355" s="36">
        <v>217.23333333333335</v>
      </c>
      <c r="E355" s="36">
        <v>214.9666666666667</v>
      </c>
      <c r="F355" s="36">
        <v>213.13333333333335</v>
      </c>
      <c r="G355" s="36">
        <v>210.8666666666667</v>
      </c>
      <c r="H355" s="36">
        <v>219.06666666666669</v>
      </c>
      <c r="I355" s="36">
        <v>221.33333333333334</v>
      </c>
      <c r="J355" s="36">
        <v>223.16666666666669</v>
      </c>
      <c r="K355" s="31">
        <v>219.5</v>
      </c>
      <c r="L355" s="31">
        <v>215.4</v>
      </c>
      <c r="M355" s="31">
        <v>2.70763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37790.65</v>
      </c>
      <c r="D356" s="36">
        <v>37631.4</v>
      </c>
      <c r="E356" s="36">
        <v>37309.25</v>
      </c>
      <c r="F356" s="36">
        <v>36827.85</v>
      </c>
      <c r="G356" s="36">
        <v>36505.699999999997</v>
      </c>
      <c r="H356" s="36">
        <v>38112.800000000003</v>
      </c>
      <c r="I356" s="36">
        <v>38434.950000000012</v>
      </c>
      <c r="J356" s="36">
        <v>38916.350000000006</v>
      </c>
      <c r="K356" s="31">
        <v>37953.550000000003</v>
      </c>
      <c r="L356" s="31">
        <v>37150</v>
      </c>
      <c r="M356" s="31">
        <v>0.23222999999999999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1378</v>
      </c>
      <c r="D357" s="36">
        <v>1386.6333333333332</v>
      </c>
      <c r="E357" s="36">
        <v>1363.3666666666663</v>
      </c>
      <c r="F357" s="36">
        <v>1348.7333333333331</v>
      </c>
      <c r="G357" s="36">
        <v>1325.4666666666662</v>
      </c>
      <c r="H357" s="36">
        <v>1401.2666666666664</v>
      </c>
      <c r="I357" s="36">
        <v>1424.5333333333333</v>
      </c>
      <c r="J357" s="36">
        <v>1439.1666666666665</v>
      </c>
      <c r="K357" s="31">
        <v>1409.9</v>
      </c>
      <c r="L357" s="31">
        <v>1372</v>
      </c>
      <c r="M357" s="31">
        <v>2.1248999999999998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861.3</v>
      </c>
      <c r="D358" s="36">
        <v>852.7166666666667</v>
      </c>
      <c r="E358" s="36">
        <v>831.93333333333339</v>
      </c>
      <c r="F358" s="36">
        <v>802.56666666666672</v>
      </c>
      <c r="G358" s="36">
        <v>781.78333333333342</v>
      </c>
      <c r="H358" s="36">
        <v>882.08333333333337</v>
      </c>
      <c r="I358" s="36">
        <v>902.86666666666667</v>
      </c>
      <c r="J358" s="36">
        <v>932.23333333333335</v>
      </c>
      <c r="K358" s="31">
        <v>873.5</v>
      </c>
      <c r="L358" s="31">
        <v>823.35</v>
      </c>
      <c r="M358" s="31">
        <v>15.097340000000001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266.2</v>
      </c>
      <c r="D359" s="36">
        <v>268.06666666666666</v>
      </c>
      <c r="E359" s="36">
        <v>260.63333333333333</v>
      </c>
      <c r="F359" s="36">
        <v>255.06666666666666</v>
      </c>
      <c r="G359" s="36">
        <v>247.63333333333333</v>
      </c>
      <c r="H359" s="36">
        <v>273.63333333333333</v>
      </c>
      <c r="I359" s="36">
        <v>281.06666666666661</v>
      </c>
      <c r="J359" s="36">
        <v>286.63333333333333</v>
      </c>
      <c r="K359" s="31">
        <v>275.5</v>
      </c>
      <c r="L359" s="31">
        <v>262.5</v>
      </c>
      <c r="M359" s="31">
        <v>38.131689999999999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6433.3</v>
      </c>
      <c r="D360" s="36">
        <v>6435.55</v>
      </c>
      <c r="E360" s="36">
        <v>6387.75</v>
      </c>
      <c r="F360" s="36">
        <v>6342.2</v>
      </c>
      <c r="G360" s="36">
        <v>6294.4</v>
      </c>
      <c r="H360" s="36">
        <v>6481.1</v>
      </c>
      <c r="I360" s="36">
        <v>6528.9000000000015</v>
      </c>
      <c r="J360" s="36">
        <v>6574.4500000000007</v>
      </c>
      <c r="K360" s="31">
        <v>6483.35</v>
      </c>
      <c r="L360" s="31">
        <v>6390</v>
      </c>
      <c r="M360" s="31">
        <v>2.0784699999999998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201.95</v>
      </c>
      <c r="D361" s="36">
        <v>202.56666666666669</v>
      </c>
      <c r="E361" s="36">
        <v>200.13333333333338</v>
      </c>
      <c r="F361" s="36">
        <v>198.31666666666669</v>
      </c>
      <c r="G361" s="36">
        <v>195.88333333333338</v>
      </c>
      <c r="H361" s="36">
        <v>204.38333333333338</v>
      </c>
      <c r="I361" s="36">
        <v>206.81666666666672</v>
      </c>
      <c r="J361" s="36">
        <v>208.63333333333338</v>
      </c>
      <c r="K361" s="31">
        <v>205</v>
      </c>
      <c r="L361" s="31">
        <v>200.75</v>
      </c>
      <c r="M361" s="31">
        <v>72.346620000000001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4101.3999999999996</v>
      </c>
      <c r="D362" s="36">
        <v>4103.3</v>
      </c>
      <c r="E362" s="36">
        <v>4083.1000000000004</v>
      </c>
      <c r="F362" s="36">
        <v>4064.8</v>
      </c>
      <c r="G362" s="36">
        <v>4044.6000000000004</v>
      </c>
      <c r="H362" s="36">
        <v>4121.6000000000004</v>
      </c>
      <c r="I362" s="36">
        <v>4141.7999999999993</v>
      </c>
      <c r="J362" s="36">
        <v>4160.1000000000004</v>
      </c>
      <c r="K362" s="31">
        <v>4123.5</v>
      </c>
      <c r="L362" s="31">
        <v>4085</v>
      </c>
      <c r="M362" s="31">
        <v>0.12531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2358.35</v>
      </c>
      <c r="D363" s="36">
        <v>2361.4666666666667</v>
      </c>
      <c r="E363" s="36">
        <v>2328.9833333333336</v>
      </c>
      <c r="F363" s="36">
        <v>2299.6166666666668</v>
      </c>
      <c r="G363" s="36">
        <v>2267.1333333333337</v>
      </c>
      <c r="H363" s="36">
        <v>2390.8333333333335</v>
      </c>
      <c r="I363" s="36">
        <v>2423.3166666666662</v>
      </c>
      <c r="J363" s="36">
        <v>2452.6833333333334</v>
      </c>
      <c r="K363" s="31">
        <v>2393.9499999999998</v>
      </c>
      <c r="L363" s="31">
        <v>2332.1</v>
      </c>
      <c r="M363" s="31">
        <v>1.51159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3816.85</v>
      </c>
      <c r="D364" s="36">
        <v>3799.6833333333329</v>
      </c>
      <c r="E364" s="36">
        <v>3777.3666666666659</v>
      </c>
      <c r="F364" s="36">
        <v>3737.8833333333328</v>
      </c>
      <c r="G364" s="36">
        <v>3715.5666666666657</v>
      </c>
      <c r="H364" s="36">
        <v>3839.1666666666661</v>
      </c>
      <c r="I364" s="36">
        <v>3861.4833333333327</v>
      </c>
      <c r="J364" s="36">
        <v>3900.9666666666662</v>
      </c>
      <c r="K364" s="31">
        <v>3822</v>
      </c>
      <c r="L364" s="31">
        <v>3760.2</v>
      </c>
      <c r="M364" s="31">
        <v>2.48448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2562.15</v>
      </c>
      <c r="D365" s="36">
        <v>2560.7833333333333</v>
      </c>
      <c r="E365" s="36">
        <v>2545.4166666666665</v>
      </c>
      <c r="F365" s="36">
        <v>2528.6833333333334</v>
      </c>
      <c r="G365" s="36">
        <v>2513.3166666666666</v>
      </c>
      <c r="H365" s="36">
        <v>2577.5166666666664</v>
      </c>
      <c r="I365" s="36">
        <v>2592.8833333333332</v>
      </c>
      <c r="J365" s="36">
        <v>2609.6166666666663</v>
      </c>
      <c r="K365" s="31">
        <v>2576.15</v>
      </c>
      <c r="L365" s="31">
        <v>2544.0500000000002</v>
      </c>
      <c r="M365" s="31">
        <v>3.0049999999999999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929.15</v>
      </c>
      <c r="D366" s="36">
        <v>932.7166666666667</v>
      </c>
      <c r="E366" s="36">
        <v>923.53333333333342</v>
      </c>
      <c r="F366" s="36">
        <v>917.91666666666674</v>
      </c>
      <c r="G366" s="36">
        <v>908.73333333333346</v>
      </c>
      <c r="H366" s="36">
        <v>938.33333333333337</v>
      </c>
      <c r="I366" s="36">
        <v>947.51666666666677</v>
      </c>
      <c r="J366" s="36">
        <v>953.13333333333333</v>
      </c>
      <c r="K366" s="31">
        <v>941.9</v>
      </c>
      <c r="L366" s="31">
        <v>927.1</v>
      </c>
      <c r="M366" s="31">
        <v>8.7328799999999998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126.2</v>
      </c>
      <c r="D367" s="36">
        <v>126.19999999999999</v>
      </c>
      <c r="E367" s="36">
        <v>124.19999999999999</v>
      </c>
      <c r="F367" s="36">
        <v>122.2</v>
      </c>
      <c r="G367" s="36">
        <v>120.2</v>
      </c>
      <c r="H367" s="36">
        <v>128.19999999999999</v>
      </c>
      <c r="I367" s="36">
        <v>130.19999999999999</v>
      </c>
      <c r="J367" s="36">
        <v>132.19999999999996</v>
      </c>
      <c r="K367" s="31">
        <v>128.19999999999999</v>
      </c>
      <c r="L367" s="31">
        <v>124.2</v>
      </c>
      <c r="M367" s="31">
        <v>72.398200000000003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779.15</v>
      </c>
      <c r="D368" s="36">
        <v>782.05000000000007</v>
      </c>
      <c r="E368" s="36">
        <v>774.10000000000014</v>
      </c>
      <c r="F368" s="36">
        <v>769.05000000000007</v>
      </c>
      <c r="G368" s="36">
        <v>761.10000000000014</v>
      </c>
      <c r="H368" s="36">
        <v>787.10000000000014</v>
      </c>
      <c r="I368" s="36">
        <v>795.05000000000018</v>
      </c>
      <c r="J368" s="36">
        <v>800.10000000000014</v>
      </c>
      <c r="K368" s="31">
        <v>790</v>
      </c>
      <c r="L368" s="31">
        <v>777</v>
      </c>
      <c r="M368" s="31">
        <v>3.52372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334.1</v>
      </c>
      <c r="D369" s="36">
        <v>337.01666666666671</v>
      </c>
      <c r="E369" s="36">
        <v>330.48333333333341</v>
      </c>
      <c r="F369" s="36">
        <v>326.86666666666667</v>
      </c>
      <c r="G369" s="36">
        <v>320.33333333333337</v>
      </c>
      <c r="H369" s="36">
        <v>340.63333333333344</v>
      </c>
      <c r="I369" s="36">
        <v>347.16666666666674</v>
      </c>
      <c r="J369" s="36">
        <v>350.78333333333347</v>
      </c>
      <c r="K369" s="31">
        <v>343.55</v>
      </c>
      <c r="L369" s="31">
        <v>333.4</v>
      </c>
      <c r="M369" s="31">
        <v>4.1088399999999998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1592.8</v>
      </c>
      <c r="D370" s="36">
        <v>1576.9333333333334</v>
      </c>
      <c r="E370" s="36">
        <v>1545.8666666666668</v>
      </c>
      <c r="F370" s="36">
        <v>1498.9333333333334</v>
      </c>
      <c r="G370" s="36">
        <v>1467.8666666666668</v>
      </c>
      <c r="H370" s="36">
        <v>1623.8666666666668</v>
      </c>
      <c r="I370" s="36">
        <v>1654.9333333333334</v>
      </c>
      <c r="J370" s="36">
        <v>1701.8666666666668</v>
      </c>
      <c r="K370" s="31">
        <v>1608</v>
      </c>
      <c r="L370" s="31">
        <v>1530</v>
      </c>
      <c r="M370" s="31">
        <v>1.5900700000000001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5234.55</v>
      </c>
      <c r="D371" s="36">
        <v>5268.2166666666662</v>
      </c>
      <c r="E371" s="36">
        <v>5192.4333333333325</v>
      </c>
      <c r="F371" s="36">
        <v>5150.3166666666666</v>
      </c>
      <c r="G371" s="36">
        <v>5074.5333333333328</v>
      </c>
      <c r="H371" s="36">
        <v>5310.3333333333321</v>
      </c>
      <c r="I371" s="36">
        <v>5386.1166666666668</v>
      </c>
      <c r="J371" s="36">
        <v>5428.2333333333318</v>
      </c>
      <c r="K371" s="31">
        <v>5344</v>
      </c>
      <c r="L371" s="31">
        <v>5226.1000000000004</v>
      </c>
      <c r="M371" s="31">
        <v>4.33155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1081.2</v>
      </c>
      <c r="D372" s="36">
        <v>1076.75</v>
      </c>
      <c r="E372" s="36">
        <v>1055.5</v>
      </c>
      <c r="F372" s="36">
        <v>1029.8</v>
      </c>
      <c r="G372" s="36">
        <v>1008.55</v>
      </c>
      <c r="H372" s="36">
        <v>1102.45</v>
      </c>
      <c r="I372" s="36">
        <v>1123.7</v>
      </c>
      <c r="J372" s="36">
        <v>1149.4000000000001</v>
      </c>
      <c r="K372" s="31">
        <v>1098</v>
      </c>
      <c r="L372" s="31">
        <v>1051.05</v>
      </c>
      <c r="M372" s="31">
        <v>2.13652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409.85</v>
      </c>
      <c r="D373" s="36">
        <v>408.41666666666669</v>
      </c>
      <c r="E373" s="36">
        <v>403.13333333333338</v>
      </c>
      <c r="F373" s="36">
        <v>396.41666666666669</v>
      </c>
      <c r="G373" s="36">
        <v>391.13333333333338</v>
      </c>
      <c r="H373" s="36">
        <v>415.13333333333338</v>
      </c>
      <c r="I373" s="36">
        <v>420.41666666666669</v>
      </c>
      <c r="J373" s="36">
        <v>427.13333333333338</v>
      </c>
      <c r="K373" s="31">
        <v>413.7</v>
      </c>
      <c r="L373" s="31">
        <v>401.7</v>
      </c>
      <c r="M373" s="31">
        <v>56.631529999999998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365.15</v>
      </c>
      <c r="D374" s="36">
        <v>356.83333333333331</v>
      </c>
      <c r="E374" s="36">
        <v>345.31666666666661</v>
      </c>
      <c r="F374" s="36">
        <v>325.48333333333329</v>
      </c>
      <c r="G374" s="36">
        <v>313.96666666666658</v>
      </c>
      <c r="H374" s="36">
        <v>376.66666666666663</v>
      </c>
      <c r="I374" s="36">
        <v>388.18333333333339</v>
      </c>
      <c r="J374" s="36">
        <v>408.01666666666665</v>
      </c>
      <c r="K374" s="31">
        <v>368.35</v>
      </c>
      <c r="L374" s="31">
        <v>337</v>
      </c>
      <c r="M374" s="31">
        <v>512.98211000000003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210.2</v>
      </c>
      <c r="D375" s="36">
        <v>210.69999999999996</v>
      </c>
      <c r="E375" s="36">
        <v>208.94999999999993</v>
      </c>
      <c r="F375" s="36">
        <v>207.69999999999996</v>
      </c>
      <c r="G375" s="36">
        <v>205.94999999999993</v>
      </c>
      <c r="H375" s="36">
        <v>211.94999999999993</v>
      </c>
      <c r="I375" s="36">
        <v>213.7</v>
      </c>
      <c r="J375" s="36">
        <v>214.94999999999993</v>
      </c>
      <c r="K375" s="31">
        <v>212.45</v>
      </c>
      <c r="L375" s="31">
        <v>209.45</v>
      </c>
      <c r="M375" s="31">
        <v>207.19909000000001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630.4</v>
      </c>
      <c r="D376" s="36">
        <v>635.85</v>
      </c>
      <c r="E376" s="36">
        <v>622.55000000000007</v>
      </c>
      <c r="F376" s="36">
        <v>614.70000000000005</v>
      </c>
      <c r="G376" s="36">
        <v>601.40000000000009</v>
      </c>
      <c r="H376" s="36">
        <v>643.70000000000005</v>
      </c>
      <c r="I376" s="36">
        <v>657</v>
      </c>
      <c r="J376" s="36">
        <v>664.85</v>
      </c>
      <c r="K376" s="31">
        <v>649.15</v>
      </c>
      <c r="L376" s="31">
        <v>628</v>
      </c>
      <c r="M376" s="31">
        <v>8.18065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1037.8</v>
      </c>
      <c r="D377" s="36">
        <v>1034.4333333333334</v>
      </c>
      <c r="E377" s="36">
        <v>1020.1666666666667</v>
      </c>
      <c r="F377" s="36">
        <v>1002.5333333333333</v>
      </c>
      <c r="G377" s="36">
        <v>988.26666666666665</v>
      </c>
      <c r="H377" s="36">
        <v>1052.0666666666668</v>
      </c>
      <c r="I377" s="36">
        <v>1066.3333333333333</v>
      </c>
      <c r="J377" s="36">
        <v>1083.9666666666669</v>
      </c>
      <c r="K377" s="31">
        <v>1048.7</v>
      </c>
      <c r="L377" s="31">
        <v>1016.8</v>
      </c>
      <c r="M377" s="31">
        <v>16.254069999999999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687.6</v>
      </c>
      <c r="D378" s="36">
        <v>689.5333333333333</v>
      </c>
      <c r="E378" s="36">
        <v>684.06666666666661</v>
      </c>
      <c r="F378" s="36">
        <v>680.5333333333333</v>
      </c>
      <c r="G378" s="36">
        <v>675.06666666666661</v>
      </c>
      <c r="H378" s="36">
        <v>693.06666666666661</v>
      </c>
      <c r="I378" s="36">
        <v>698.5333333333333</v>
      </c>
      <c r="J378" s="36">
        <v>702.06666666666661</v>
      </c>
      <c r="K378" s="31">
        <v>695</v>
      </c>
      <c r="L378" s="31">
        <v>686</v>
      </c>
      <c r="M378" s="31">
        <v>2.04359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180.75</v>
      </c>
      <c r="D379" s="36">
        <v>178.76666666666665</v>
      </c>
      <c r="E379" s="36">
        <v>173.8833333333333</v>
      </c>
      <c r="F379" s="36">
        <v>167.01666666666665</v>
      </c>
      <c r="G379" s="36">
        <v>162.1333333333333</v>
      </c>
      <c r="H379" s="36">
        <v>185.6333333333333</v>
      </c>
      <c r="I379" s="36">
        <v>190.51666666666662</v>
      </c>
      <c r="J379" s="36">
        <v>197.3833333333333</v>
      </c>
      <c r="K379" s="31">
        <v>183.65</v>
      </c>
      <c r="L379" s="31">
        <v>171.9</v>
      </c>
      <c r="M379" s="31">
        <v>20.598030000000001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17393.150000000001</v>
      </c>
      <c r="D380" s="36">
        <v>17322.633333333335</v>
      </c>
      <c r="E380" s="36">
        <v>17175.316666666669</v>
      </c>
      <c r="F380" s="36">
        <v>16957.483333333334</v>
      </c>
      <c r="G380" s="36">
        <v>16810.166666666668</v>
      </c>
      <c r="H380" s="36">
        <v>17540.466666666671</v>
      </c>
      <c r="I380" s="36">
        <v>17687.783333333336</v>
      </c>
      <c r="J380" s="36">
        <v>17905.616666666672</v>
      </c>
      <c r="K380" s="31">
        <v>17469.95</v>
      </c>
      <c r="L380" s="31">
        <v>17104.8</v>
      </c>
      <c r="M380" s="31">
        <v>7.8359999999999999E-2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80.7</v>
      </c>
      <c r="D381" s="36">
        <v>80.083333333333329</v>
      </c>
      <c r="E381" s="36">
        <v>78.666666666666657</v>
      </c>
      <c r="F381" s="36">
        <v>76.633333333333326</v>
      </c>
      <c r="G381" s="36">
        <v>75.216666666666654</v>
      </c>
      <c r="H381" s="36">
        <v>82.11666666666666</v>
      </c>
      <c r="I381" s="36">
        <v>83.533333333333317</v>
      </c>
      <c r="J381" s="36">
        <v>85.566666666666663</v>
      </c>
      <c r="K381" s="31">
        <v>81.5</v>
      </c>
      <c r="L381" s="31">
        <v>78.05</v>
      </c>
      <c r="M381" s="31">
        <v>849.58693000000005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1740.5</v>
      </c>
      <c r="D382" s="36">
        <v>1741.9166666666667</v>
      </c>
      <c r="E382" s="36">
        <v>1727.3833333333334</v>
      </c>
      <c r="F382" s="36">
        <v>1714.2666666666667</v>
      </c>
      <c r="G382" s="36">
        <v>1699.7333333333333</v>
      </c>
      <c r="H382" s="36">
        <v>1755.0333333333335</v>
      </c>
      <c r="I382" s="36">
        <v>1769.5666666666668</v>
      </c>
      <c r="J382" s="36">
        <v>1782.6833333333336</v>
      </c>
      <c r="K382" s="31">
        <v>1756.45</v>
      </c>
      <c r="L382" s="31">
        <v>1728.8</v>
      </c>
      <c r="M382" s="31">
        <v>7.8009000000000004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492.8</v>
      </c>
      <c r="D383" s="36">
        <v>495.98333333333335</v>
      </c>
      <c r="E383" s="36">
        <v>487.91666666666669</v>
      </c>
      <c r="F383" s="36">
        <v>483.03333333333336</v>
      </c>
      <c r="G383" s="36">
        <v>474.9666666666667</v>
      </c>
      <c r="H383" s="36">
        <v>500.86666666666667</v>
      </c>
      <c r="I383" s="36">
        <v>508.93333333333328</v>
      </c>
      <c r="J383" s="36">
        <v>513.81666666666661</v>
      </c>
      <c r="K383" s="31">
        <v>504.05</v>
      </c>
      <c r="L383" s="31">
        <v>491.1</v>
      </c>
      <c r="M383" s="31">
        <v>2.9104199999999998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1572.35</v>
      </c>
      <c r="D384" s="36">
        <v>1558.1333333333332</v>
      </c>
      <c r="E384" s="36">
        <v>1524.2666666666664</v>
      </c>
      <c r="F384" s="36">
        <v>1476.1833333333332</v>
      </c>
      <c r="G384" s="36">
        <v>1442.3166666666664</v>
      </c>
      <c r="H384" s="36">
        <v>1606.2166666666665</v>
      </c>
      <c r="I384" s="36">
        <v>1640.0833333333333</v>
      </c>
      <c r="J384" s="36">
        <v>1688.1666666666665</v>
      </c>
      <c r="K384" s="31">
        <v>1592</v>
      </c>
      <c r="L384" s="31">
        <v>1510.05</v>
      </c>
      <c r="M384" s="31">
        <v>3.9377900000000001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165</v>
      </c>
      <c r="D385" s="36">
        <v>166.20000000000002</v>
      </c>
      <c r="E385" s="36">
        <v>163.05000000000004</v>
      </c>
      <c r="F385" s="36">
        <v>161.10000000000002</v>
      </c>
      <c r="G385" s="36">
        <v>157.95000000000005</v>
      </c>
      <c r="H385" s="36">
        <v>168.15000000000003</v>
      </c>
      <c r="I385" s="36">
        <v>171.3</v>
      </c>
      <c r="J385" s="36">
        <v>173.25000000000003</v>
      </c>
      <c r="K385" s="31">
        <v>169.35</v>
      </c>
      <c r="L385" s="31">
        <v>164.25</v>
      </c>
      <c r="M385" s="31">
        <v>108.0351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144.94999999999999</v>
      </c>
      <c r="D386" s="36">
        <v>145.79999999999998</v>
      </c>
      <c r="E386" s="36">
        <v>143.79999999999995</v>
      </c>
      <c r="F386" s="36">
        <v>142.64999999999998</v>
      </c>
      <c r="G386" s="36">
        <v>140.64999999999995</v>
      </c>
      <c r="H386" s="36">
        <v>146.94999999999996</v>
      </c>
      <c r="I386" s="36">
        <v>148.95000000000002</v>
      </c>
      <c r="J386" s="36">
        <v>150.09999999999997</v>
      </c>
      <c r="K386" s="31">
        <v>147.80000000000001</v>
      </c>
      <c r="L386" s="31">
        <v>144.65</v>
      </c>
      <c r="M386" s="31">
        <v>17.623619999999999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1104</v>
      </c>
      <c r="D387" s="36">
        <v>1098.95</v>
      </c>
      <c r="E387" s="36">
        <v>1077.9000000000001</v>
      </c>
      <c r="F387" s="36">
        <v>1051.8</v>
      </c>
      <c r="G387" s="36">
        <v>1030.75</v>
      </c>
      <c r="H387" s="36">
        <v>1125.0500000000002</v>
      </c>
      <c r="I387" s="36">
        <v>1146.0999999999999</v>
      </c>
      <c r="J387" s="36">
        <v>1172.2000000000003</v>
      </c>
      <c r="K387" s="31">
        <v>1120</v>
      </c>
      <c r="L387" s="31">
        <v>1072.8499999999999</v>
      </c>
      <c r="M387" s="31">
        <v>1.6577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355.1</v>
      </c>
      <c r="D388" s="36">
        <v>354.95</v>
      </c>
      <c r="E388" s="36">
        <v>351.7</v>
      </c>
      <c r="F388" s="36">
        <v>348.3</v>
      </c>
      <c r="G388" s="36">
        <v>345.05</v>
      </c>
      <c r="H388" s="36">
        <v>358.34999999999997</v>
      </c>
      <c r="I388" s="36">
        <v>361.59999999999997</v>
      </c>
      <c r="J388" s="36">
        <v>364.99999999999994</v>
      </c>
      <c r="K388" s="31">
        <v>358.2</v>
      </c>
      <c r="L388" s="31">
        <v>351.55</v>
      </c>
      <c r="M388" s="31">
        <v>7.2854900000000002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230.7</v>
      </c>
      <c r="D389" s="36">
        <v>232.66666666666666</v>
      </c>
      <c r="E389" s="36">
        <v>226.38333333333333</v>
      </c>
      <c r="F389" s="36">
        <v>222.06666666666666</v>
      </c>
      <c r="G389" s="36">
        <v>215.78333333333333</v>
      </c>
      <c r="H389" s="36">
        <v>236.98333333333332</v>
      </c>
      <c r="I389" s="36">
        <v>243.26666666666668</v>
      </c>
      <c r="J389" s="36">
        <v>247.58333333333331</v>
      </c>
      <c r="K389" s="31">
        <v>238.95</v>
      </c>
      <c r="L389" s="31">
        <v>228.35</v>
      </c>
      <c r="M389" s="31">
        <v>20.59263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131.05000000000001</v>
      </c>
      <c r="D390" s="36">
        <v>131.25</v>
      </c>
      <c r="E390" s="36">
        <v>128.9</v>
      </c>
      <c r="F390" s="36">
        <v>126.75</v>
      </c>
      <c r="G390" s="36">
        <v>124.4</v>
      </c>
      <c r="H390" s="36">
        <v>133.4</v>
      </c>
      <c r="I390" s="36">
        <v>135.75000000000003</v>
      </c>
      <c r="J390" s="36">
        <v>137.9</v>
      </c>
      <c r="K390" s="31">
        <v>133.6</v>
      </c>
      <c r="L390" s="31">
        <v>129.1</v>
      </c>
      <c r="M390" s="31">
        <v>78.997929999999997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3822.9</v>
      </c>
      <c r="D391" s="36">
        <v>3831.25</v>
      </c>
      <c r="E391" s="36">
        <v>3723.7</v>
      </c>
      <c r="F391" s="36">
        <v>3624.5</v>
      </c>
      <c r="G391" s="36">
        <v>3516.95</v>
      </c>
      <c r="H391" s="36">
        <v>3930.45</v>
      </c>
      <c r="I391" s="36">
        <v>4038</v>
      </c>
      <c r="J391" s="36">
        <v>4137.2</v>
      </c>
      <c r="K391" s="31">
        <v>3938.8</v>
      </c>
      <c r="L391" s="31">
        <v>3732.05</v>
      </c>
      <c r="M391" s="31">
        <v>1.60934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76</v>
      </c>
      <c r="D392" s="36">
        <v>76.833333333333329</v>
      </c>
      <c r="E392" s="36">
        <v>74.566666666666663</v>
      </c>
      <c r="F392" s="36">
        <v>73.13333333333334</v>
      </c>
      <c r="G392" s="36">
        <v>70.866666666666674</v>
      </c>
      <c r="H392" s="36">
        <v>78.266666666666652</v>
      </c>
      <c r="I392" s="36">
        <v>80.533333333333331</v>
      </c>
      <c r="J392" s="36">
        <v>81.96666666666664</v>
      </c>
      <c r="K392" s="31">
        <v>79.099999999999994</v>
      </c>
      <c r="L392" s="31">
        <v>75.400000000000006</v>
      </c>
      <c r="M392" s="31">
        <v>54.400120000000001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1562.75</v>
      </c>
      <c r="D393" s="36">
        <v>1544.75</v>
      </c>
      <c r="E393" s="36">
        <v>1505.6</v>
      </c>
      <c r="F393" s="36">
        <v>1448.4499999999998</v>
      </c>
      <c r="G393" s="36">
        <v>1409.2999999999997</v>
      </c>
      <c r="H393" s="36">
        <v>1601.9</v>
      </c>
      <c r="I393" s="36">
        <v>1641.0500000000002</v>
      </c>
      <c r="J393" s="36">
        <v>1698.2000000000003</v>
      </c>
      <c r="K393" s="31">
        <v>1583.9</v>
      </c>
      <c r="L393" s="31">
        <v>1487.6</v>
      </c>
      <c r="M393" s="31">
        <v>23.72719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233.1</v>
      </c>
      <c r="D394" s="36">
        <v>234.73333333333332</v>
      </c>
      <c r="E394" s="36">
        <v>230.76666666666665</v>
      </c>
      <c r="F394" s="36">
        <v>228.43333333333334</v>
      </c>
      <c r="G394" s="36">
        <v>224.46666666666667</v>
      </c>
      <c r="H394" s="36">
        <v>237.06666666666663</v>
      </c>
      <c r="I394" s="36">
        <v>241.03333333333327</v>
      </c>
      <c r="J394" s="36">
        <v>243.36666666666662</v>
      </c>
      <c r="K394" s="31">
        <v>238.7</v>
      </c>
      <c r="L394" s="31">
        <v>232.4</v>
      </c>
      <c r="M394" s="31">
        <v>75.492590000000007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374</v>
      </c>
      <c r="D395" s="36">
        <v>369.26666666666671</v>
      </c>
      <c r="E395" s="36">
        <v>355.83333333333343</v>
      </c>
      <c r="F395" s="36">
        <v>337.66666666666674</v>
      </c>
      <c r="G395" s="36">
        <v>324.23333333333346</v>
      </c>
      <c r="H395" s="36">
        <v>387.43333333333339</v>
      </c>
      <c r="I395" s="36">
        <v>400.86666666666667</v>
      </c>
      <c r="J395" s="36">
        <v>419.03333333333336</v>
      </c>
      <c r="K395" s="31">
        <v>382.7</v>
      </c>
      <c r="L395" s="31">
        <v>351.1</v>
      </c>
      <c r="M395" s="31">
        <v>398.39613000000003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159.65</v>
      </c>
      <c r="D396" s="36">
        <v>160.5</v>
      </c>
      <c r="E396" s="36">
        <v>158.15</v>
      </c>
      <c r="F396" s="36">
        <v>156.65</v>
      </c>
      <c r="G396" s="36">
        <v>154.30000000000001</v>
      </c>
      <c r="H396" s="36">
        <v>162</v>
      </c>
      <c r="I396" s="36">
        <v>164.35000000000002</v>
      </c>
      <c r="J396" s="36">
        <v>165.85</v>
      </c>
      <c r="K396" s="31">
        <v>162.85</v>
      </c>
      <c r="L396" s="31">
        <v>159</v>
      </c>
      <c r="M396" s="31">
        <v>7.4533699999999996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915.1</v>
      </c>
      <c r="D397" s="36">
        <v>912.86666666666667</v>
      </c>
      <c r="E397" s="36">
        <v>908.23333333333335</v>
      </c>
      <c r="F397" s="36">
        <v>901.36666666666667</v>
      </c>
      <c r="G397" s="36">
        <v>896.73333333333335</v>
      </c>
      <c r="H397" s="36">
        <v>919.73333333333335</v>
      </c>
      <c r="I397" s="36">
        <v>924.36666666666679</v>
      </c>
      <c r="J397" s="36">
        <v>931.23333333333335</v>
      </c>
      <c r="K397" s="31">
        <v>917.5</v>
      </c>
      <c r="L397" s="31">
        <v>906</v>
      </c>
      <c r="M397" s="31">
        <v>1.18841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2394.3000000000002</v>
      </c>
      <c r="D398" s="36">
        <v>2389.4333333333338</v>
      </c>
      <c r="E398" s="36">
        <v>2382.4666666666676</v>
      </c>
      <c r="F398" s="36">
        <v>2370.6333333333337</v>
      </c>
      <c r="G398" s="36">
        <v>2363.6666666666674</v>
      </c>
      <c r="H398" s="36">
        <v>2401.2666666666678</v>
      </c>
      <c r="I398" s="36">
        <v>2408.233333333334</v>
      </c>
      <c r="J398" s="36">
        <v>2420.066666666668</v>
      </c>
      <c r="K398" s="31">
        <v>2396.4</v>
      </c>
      <c r="L398" s="31">
        <v>2377.6</v>
      </c>
      <c r="M398" s="31">
        <v>71.714209999999994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114.2</v>
      </c>
      <c r="D399" s="36">
        <v>115.31666666666666</v>
      </c>
      <c r="E399" s="36">
        <v>112.88333333333333</v>
      </c>
      <c r="F399" s="36">
        <v>111.56666666666666</v>
      </c>
      <c r="G399" s="36">
        <v>109.13333333333333</v>
      </c>
      <c r="H399" s="36">
        <v>116.63333333333333</v>
      </c>
      <c r="I399" s="36">
        <v>119.06666666666666</v>
      </c>
      <c r="J399" s="36">
        <v>120.38333333333333</v>
      </c>
      <c r="K399" s="31">
        <v>117.75</v>
      </c>
      <c r="L399" s="31">
        <v>114</v>
      </c>
      <c r="M399" s="31">
        <v>8.8607200000000006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753.8</v>
      </c>
      <c r="D400" s="36">
        <v>759.75</v>
      </c>
      <c r="E400" s="36">
        <v>742.95</v>
      </c>
      <c r="F400" s="36">
        <v>732.1</v>
      </c>
      <c r="G400" s="36">
        <v>715.30000000000007</v>
      </c>
      <c r="H400" s="36">
        <v>770.6</v>
      </c>
      <c r="I400" s="36">
        <v>787.4</v>
      </c>
      <c r="J400" s="36">
        <v>798.25</v>
      </c>
      <c r="K400" s="31">
        <v>776.55</v>
      </c>
      <c r="L400" s="31">
        <v>748.9</v>
      </c>
      <c r="M400" s="31">
        <v>1.6983600000000001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467.85</v>
      </c>
      <c r="D401" s="36">
        <v>469.65000000000003</v>
      </c>
      <c r="E401" s="36">
        <v>463.25000000000006</v>
      </c>
      <c r="F401" s="36">
        <v>458.65000000000003</v>
      </c>
      <c r="G401" s="36">
        <v>452.25000000000006</v>
      </c>
      <c r="H401" s="36">
        <v>474.25000000000006</v>
      </c>
      <c r="I401" s="36">
        <v>480.65000000000003</v>
      </c>
      <c r="J401" s="36">
        <v>485.25000000000006</v>
      </c>
      <c r="K401" s="31">
        <v>476.05</v>
      </c>
      <c r="L401" s="31">
        <v>465.05</v>
      </c>
      <c r="M401" s="31">
        <v>4.0230300000000003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759.45</v>
      </c>
      <c r="D402" s="36">
        <v>755.4666666666667</v>
      </c>
      <c r="E402" s="36">
        <v>738.93333333333339</v>
      </c>
      <c r="F402" s="36">
        <v>718.41666666666674</v>
      </c>
      <c r="G402" s="36">
        <v>701.88333333333344</v>
      </c>
      <c r="H402" s="36">
        <v>775.98333333333335</v>
      </c>
      <c r="I402" s="36">
        <v>792.51666666666665</v>
      </c>
      <c r="J402" s="36">
        <v>813.0333333333333</v>
      </c>
      <c r="K402" s="31">
        <v>772</v>
      </c>
      <c r="L402" s="31">
        <v>734.95</v>
      </c>
      <c r="M402" s="31">
        <v>8.82212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1539.9</v>
      </c>
      <c r="D403" s="36">
        <v>1546.3166666666666</v>
      </c>
      <c r="E403" s="36">
        <v>1529.6333333333332</v>
      </c>
      <c r="F403" s="36">
        <v>1519.3666666666666</v>
      </c>
      <c r="G403" s="36">
        <v>1502.6833333333332</v>
      </c>
      <c r="H403" s="36">
        <v>1556.5833333333333</v>
      </c>
      <c r="I403" s="36">
        <v>1573.2666666666667</v>
      </c>
      <c r="J403" s="36">
        <v>1583.5333333333333</v>
      </c>
      <c r="K403" s="31">
        <v>1563</v>
      </c>
      <c r="L403" s="31">
        <v>1536.05</v>
      </c>
      <c r="M403" s="31">
        <v>1.06196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93.1</v>
      </c>
      <c r="D404" s="36">
        <v>92.75</v>
      </c>
      <c r="E404" s="36">
        <v>91.65</v>
      </c>
      <c r="F404" s="36">
        <v>90.2</v>
      </c>
      <c r="G404" s="36">
        <v>89.100000000000009</v>
      </c>
      <c r="H404" s="36">
        <v>94.2</v>
      </c>
      <c r="I404" s="36">
        <v>95.3</v>
      </c>
      <c r="J404" s="36">
        <v>96.75</v>
      </c>
      <c r="K404" s="31">
        <v>93.85</v>
      </c>
      <c r="L404" s="31">
        <v>91.3</v>
      </c>
      <c r="M404" s="31">
        <v>145.52035000000001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8218.75</v>
      </c>
      <c r="D405" s="36">
        <v>8152.0166666666664</v>
      </c>
      <c r="E405" s="36">
        <v>8068.0333333333328</v>
      </c>
      <c r="F405" s="36">
        <v>7917.3166666666666</v>
      </c>
      <c r="G405" s="36">
        <v>7833.333333333333</v>
      </c>
      <c r="H405" s="36">
        <v>8302.7333333333336</v>
      </c>
      <c r="I405" s="36">
        <v>8386.7166666666672</v>
      </c>
      <c r="J405" s="36">
        <v>8537.4333333333325</v>
      </c>
      <c r="K405" s="31">
        <v>8236</v>
      </c>
      <c r="L405" s="31">
        <v>8001.3</v>
      </c>
      <c r="M405" s="31">
        <v>0.19914999999999999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1415.35</v>
      </c>
      <c r="D406" s="36">
        <v>1407.2833333333335</v>
      </c>
      <c r="E406" s="36">
        <v>1397.0666666666671</v>
      </c>
      <c r="F406" s="36">
        <v>1378.7833333333335</v>
      </c>
      <c r="G406" s="36">
        <v>1368.5666666666671</v>
      </c>
      <c r="H406" s="36">
        <v>1425.5666666666671</v>
      </c>
      <c r="I406" s="36">
        <v>1435.7833333333338</v>
      </c>
      <c r="J406" s="36">
        <v>1454.0666666666671</v>
      </c>
      <c r="K406" s="31">
        <v>1417.5</v>
      </c>
      <c r="L406" s="31">
        <v>1389</v>
      </c>
      <c r="M406" s="31">
        <v>0.27366000000000001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739.95</v>
      </c>
      <c r="D407" s="36">
        <v>742.15</v>
      </c>
      <c r="E407" s="36">
        <v>736.8</v>
      </c>
      <c r="F407" s="36">
        <v>733.65</v>
      </c>
      <c r="G407" s="36">
        <v>728.3</v>
      </c>
      <c r="H407" s="36">
        <v>745.3</v>
      </c>
      <c r="I407" s="36">
        <v>750.65000000000009</v>
      </c>
      <c r="J407" s="36">
        <v>753.8</v>
      </c>
      <c r="K407" s="31">
        <v>747.5</v>
      </c>
      <c r="L407" s="31">
        <v>739</v>
      </c>
      <c r="M407" s="31">
        <v>11.858610000000001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1423.65</v>
      </c>
      <c r="D408" s="36">
        <v>1429.5833333333333</v>
      </c>
      <c r="E408" s="36">
        <v>1414.1666666666665</v>
      </c>
      <c r="F408" s="36">
        <v>1404.6833333333332</v>
      </c>
      <c r="G408" s="36">
        <v>1389.2666666666664</v>
      </c>
      <c r="H408" s="36">
        <v>1439.0666666666666</v>
      </c>
      <c r="I408" s="36">
        <v>1454.4833333333331</v>
      </c>
      <c r="J408" s="36">
        <v>1463.9666666666667</v>
      </c>
      <c r="K408" s="31">
        <v>1445</v>
      </c>
      <c r="L408" s="31">
        <v>1420.1</v>
      </c>
      <c r="M408" s="31">
        <v>8.0884099999999997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2867.6</v>
      </c>
      <c r="D409" s="36">
        <v>2861</v>
      </c>
      <c r="E409" s="36">
        <v>2847.05</v>
      </c>
      <c r="F409" s="36">
        <v>2826.5</v>
      </c>
      <c r="G409" s="36">
        <v>2812.55</v>
      </c>
      <c r="H409" s="36">
        <v>2881.55</v>
      </c>
      <c r="I409" s="36">
        <v>2895.5</v>
      </c>
      <c r="J409" s="36">
        <v>2916.05</v>
      </c>
      <c r="K409" s="31">
        <v>2874.95</v>
      </c>
      <c r="L409" s="31">
        <v>2840.45</v>
      </c>
      <c r="M409" s="31">
        <v>0.46215000000000001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409.35</v>
      </c>
      <c r="D410" s="36">
        <v>408.16666666666669</v>
      </c>
      <c r="E410" s="36">
        <v>405.58333333333337</v>
      </c>
      <c r="F410" s="36">
        <v>401.81666666666666</v>
      </c>
      <c r="G410" s="36">
        <v>399.23333333333335</v>
      </c>
      <c r="H410" s="36">
        <v>411.93333333333339</v>
      </c>
      <c r="I410" s="36">
        <v>414.51666666666677</v>
      </c>
      <c r="J410" s="36">
        <v>418.28333333333342</v>
      </c>
      <c r="K410" s="31">
        <v>410.75</v>
      </c>
      <c r="L410" s="31">
        <v>404.4</v>
      </c>
      <c r="M410" s="31">
        <v>0.69001999999999997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682.9</v>
      </c>
      <c r="D411" s="36">
        <v>683.30000000000007</v>
      </c>
      <c r="E411" s="36">
        <v>672.70000000000016</v>
      </c>
      <c r="F411" s="36">
        <v>662.50000000000011</v>
      </c>
      <c r="G411" s="36">
        <v>651.9000000000002</v>
      </c>
      <c r="H411" s="36">
        <v>693.50000000000011</v>
      </c>
      <c r="I411" s="36">
        <v>704.1</v>
      </c>
      <c r="J411" s="36">
        <v>714.30000000000007</v>
      </c>
      <c r="K411" s="31">
        <v>693.9</v>
      </c>
      <c r="L411" s="31">
        <v>673.1</v>
      </c>
      <c r="M411" s="31">
        <v>1.66669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27026.55</v>
      </c>
      <c r="D412" s="36">
        <v>26905.666666666668</v>
      </c>
      <c r="E412" s="36">
        <v>26745.883333333335</v>
      </c>
      <c r="F412" s="36">
        <v>26465.216666666667</v>
      </c>
      <c r="G412" s="36">
        <v>26305.433333333334</v>
      </c>
      <c r="H412" s="36">
        <v>27186.333333333336</v>
      </c>
      <c r="I412" s="36">
        <v>27346.116666666669</v>
      </c>
      <c r="J412" s="36">
        <v>27626.783333333336</v>
      </c>
      <c r="K412" s="31">
        <v>27065.45</v>
      </c>
      <c r="L412" s="31">
        <v>26625</v>
      </c>
      <c r="M412" s="31">
        <v>0.16305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49.8</v>
      </c>
      <c r="D413" s="36">
        <v>50.016666666666673</v>
      </c>
      <c r="E413" s="36">
        <v>49.483333333333348</v>
      </c>
      <c r="F413" s="36">
        <v>49.166666666666679</v>
      </c>
      <c r="G413" s="36">
        <v>48.633333333333354</v>
      </c>
      <c r="H413" s="36">
        <v>50.333333333333343</v>
      </c>
      <c r="I413" s="36">
        <v>50.86666666666666</v>
      </c>
      <c r="J413" s="36">
        <v>51.183333333333337</v>
      </c>
      <c r="K413" s="31">
        <v>50.55</v>
      </c>
      <c r="L413" s="31">
        <v>49.7</v>
      </c>
      <c r="M413" s="31">
        <v>64.746870000000001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2003.25</v>
      </c>
      <c r="D414" s="36">
        <v>2010.05</v>
      </c>
      <c r="E414" s="36">
        <v>1990.1999999999998</v>
      </c>
      <c r="F414" s="36">
        <v>1977.1499999999999</v>
      </c>
      <c r="G414" s="36">
        <v>1957.2999999999997</v>
      </c>
      <c r="H414" s="36">
        <v>2023.1</v>
      </c>
      <c r="I414" s="36">
        <v>2042.9499999999998</v>
      </c>
      <c r="J414" s="36">
        <v>2056</v>
      </c>
      <c r="K414" s="31">
        <v>2029.9</v>
      </c>
      <c r="L414" s="31">
        <v>1997</v>
      </c>
      <c r="M414" s="31">
        <v>6.0698999999999996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468.8</v>
      </c>
      <c r="D415" s="36">
        <v>468.93333333333334</v>
      </c>
      <c r="E415" s="36">
        <v>461.81666666666666</v>
      </c>
      <c r="F415" s="36">
        <v>454.83333333333331</v>
      </c>
      <c r="G415" s="36">
        <v>447.71666666666664</v>
      </c>
      <c r="H415" s="36">
        <v>475.91666666666669</v>
      </c>
      <c r="I415" s="36">
        <v>483.03333333333336</v>
      </c>
      <c r="J415" s="36">
        <v>490.01666666666671</v>
      </c>
      <c r="K415" s="31">
        <v>476.05</v>
      </c>
      <c r="L415" s="31">
        <v>461.95</v>
      </c>
      <c r="M415" s="31">
        <v>6.6751899999999997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3753.1</v>
      </c>
      <c r="D416" s="36">
        <v>3726.75</v>
      </c>
      <c r="E416" s="36">
        <v>3673.55</v>
      </c>
      <c r="F416" s="36">
        <v>3594</v>
      </c>
      <c r="G416" s="36">
        <v>3540.8</v>
      </c>
      <c r="H416" s="36">
        <v>3806.3</v>
      </c>
      <c r="I416" s="36">
        <v>3859.5</v>
      </c>
      <c r="J416" s="36">
        <v>3939.05</v>
      </c>
      <c r="K416" s="31">
        <v>3779.95</v>
      </c>
      <c r="L416" s="31">
        <v>3647.2</v>
      </c>
      <c r="M416" s="31">
        <v>4.0100800000000003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84.9</v>
      </c>
      <c r="D417" s="36">
        <v>85.616666666666674</v>
      </c>
      <c r="E417" s="36">
        <v>83.633333333333354</v>
      </c>
      <c r="F417" s="36">
        <v>82.366666666666674</v>
      </c>
      <c r="G417" s="36">
        <v>80.383333333333354</v>
      </c>
      <c r="H417" s="36">
        <v>86.883333333333354</v>
      </c>
      <c r="I417" s="36">
        <v>88.866666666666674</v>
      </c>
      <c r="J417" s="36">
        <v>90.133333333333354</v>
      </c>
      <c r="K417" s="31">
        <v>87.6</v>
      </c>
      <c r="L417" s="31">
        <v>84.35</v>
      </c>
      <c r="M417" s="31">
        <v>245.63213999999999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4594.95</v>
      </c>
      <c r="D418" s="36">
        <v>4619.2833333333328</v>
      </c>
      <c r="E418" s="36">
        <v>4547.6666666666661</v>
      </c>
      <c r="F418" s="36">
        <v>4500.3833333333332</v>
      </c>
      <c r="G418" s="36">
        <v>4428.7666666666664</v>
      </c>
      <c r="H418" s="36">
        <v>4666.5666666666657</v>
      </c>
      <c r="I418" s="36">
        <v>4738.1833333333325</v>
      </c>
      <c r="J418" s="36">
        <v>4785.4666666666653</v>
      </c>
      <c r="K418" s="31">
        <v>4690.8999999999996</v>
      </c>
      <c r="L418" s="31">
        <v>4572</v>
      </c>
      <c r="M418" s="31">
        <v>0.24292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949.3</v>
      </c>
      <c r="D419" s="36">
        <v>940.2166666666667</v>
      </c>
      <c r="E419" s="36">
        <v>917.83333333333337</v>
      </c>
      <c r="F419" s="36">
        <v>886.36666666666667</v>
      </c>
      <c r="G419" s="36">
        <v>863.98333333333335</v>
      </c>
      <c r="H419" s="36">
        <v>971.68333333333339</v>
      </c>
      <c r="I419" s="36">
        <v>994.06666666666661</v>
      </c>
      <c r="J419" s="36">
        <v>1025.5333333333333</v>
      </c>
      <c r="K419" s="31">
        <v>962.6</v>
      </c>
      <c r="L419" s="31">
        <v>908.75</v>
      </c>
      <c r="M419" s="31">
        <v>12.84226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6188.75</v>
      </c>
      <c r="D420" s="36">
        <v>6194.8499999999995</v>
      </c>
      <c r="E420" s="36">
        <v>6118.8999999999987</v>
      </c>
      <c r="F420" s="36">
        <v>6049.0499999999993</v>
      </c>
      <c r="G420" s="36">
        <v>5973.0999999999985</v>
      </c>
      <c r="H420" s="36">
        <v>6264.6999999999989</v>
      </c>
      <c r="I420" s="36">
        <v>6340.65</v>
      </c>
      <c r="J420" s="36">
        <v>6410.4999999999991</v>
      </c>
      <c r="K420" s="31">
        <v>6270.8</v>
      </c>
      <c r="L420" s="31">
        <v>6125</v>
      </c>
      <c r="M420" s="31">
        <v>1.4697199999999999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562.15</v>
      </c>
      <c r="D421" s="36">
        <v>561.38333333333333</v>
      </c>
      <c r="E421" s="36">
        <v>556.76666666666665</v>
      </c>
      <c r="F421" s="36">
        <v>551.38333333333333</v>
      </c>
      <c r="G421" s="36">
        <v>546.76666666666665</v>
      </c>
      <c r="H421" s="36">
        <v>566.76666666666665</v>
      </c>
      <c r="I421" s="36">
        <v>571.38333333333321</v>
      </c>
      <c r="J421" s="36">
        <v>576.76666666666665</v>
      </c>
      <c r="K421" s="31">
        <v>566</v>
      </c>
      <c r="L421" s="31">
        <v>556</v>
      </c>
      <c r="M421" s="31">
        <v>20.728449999999999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1368.85</v>
      </c>
      <c r="D422" s="36">
        <v>1383.6166666666668</v>
      </c>
      <c r="E422" s="36">
        <v>1345.2333333333336</v>
      </c>
      <c r="F422" s="36">
        <v>1321.6166666666668</v>
      </c>
      <c r="G422" s="36">
        <v>1283.2333333333336</v>
      </c>
      <c r="H422" s="36">
        <v>1407.2333333333336</v>
      </c>
      <c r="I422" s="36">
        <v>1445.6166666666668</v>
      </c>
      <c r="J422" s="36">
        <v>1469.2333333333336</v>
      </c>
      <c r="K422" s="31">
        <v>1422</v>
      </c>
      <c r="L422" s="31">
        <v>1360</v>
      </c>
      <c r="M422" s="31">
        <v>7.5896800000000004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2412.5</v>
      </c>
      <c r="D423" s="36">
        <v>2406.1</v>
      </c>
      <c r="E423" s="36">
        <v>2367.1999999999998</v>
      </c>
      <c r="F423" s="36">
        <v>2321.9</v>
      </c>
      <c r="G423" s="36">
        <v>2283</v>
      </c>
      <c r="H423" s="36">
        <v>2451.3999999999996</v>
      </c>
      <c r="I423" s="36">
        <v>2490.3000000000002</v>
      </c>
      <c r="J423" s="36">
        <v>2535.5999999999995</v>
      </c>
      <c r="K423" s="31">
        <v>2445</v>
      </c>
      <c r="L423" s="31">
        <v>2360.8000000000002</v>
      </c>
      <c r="M423" s="31">
        <v>11.17033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560.4</v>
      </c>
      <c r="D424" s="36">
        <v>566.43333333333328</v>
      </c>
      <c r="E424" s="36">
        <v>552.01666666666654</v>
      </c>
      <c r="F424" s="36">
        <v>543.63333333333321</v>
      </c>
      <c r="G424" s="36">
        <v>529.21666666666647</v>
      </c>
      <c r="H424" s="36">
        <v>574.81666666666661</v>
      </c>
      <c r="I424" s="36">
        <v>589.23333333333335</v>
      </c>
      <c r="J424" s="36">
        <v>597.61666666666667</v>
      </c>
      <c r="K424" s="31">
        <v>580.85</v>
      </c>
      <c r="L424" s="31">
        <v>558.04999999999995</v>
      </c>
      <c r="M424" s="31">
        <v>15.78227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571.75</v>
      </c>
      <c r="D425" s="36">
        <v>570.83333333333337</v>
      </c>
      <c r="E425" s="36">
        <v>567.4666666666667</v>
      </c>
      <c r="F425" s="36">
        <v>563.18333333333328</v>
      </c>
      <c r="G425" s="36">
        <v>559.81666666666661</v>
      </c>
      <c r="H425" s="36">
        <v>575.11666666666679</v>
      </c>
      <c r="I425" s="36">
        <v>578.48333333333335</v>
      </c>
      <c r="J425" s="36">
        <v>582.76666666666688</v>
      </c>
      <c r="K425" s="31">
        <v>574.20000000000005</v>
      </c>
      <c r="L425" s="31">
        <v>566.54999999999995</v>
      </c>
      <c r="M425" s="31">
        <v>106.14230000000001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93.15</v>
      </c>
      <c r="D426" s="36">
        <v>93.183333333333337</v>
      </c>
      <c r="E426" s="36">
        <v>92.166666666666671</v>
      </c>
      <c r="F426" s="36">
        <v>91.183333333333337</v>
      </c>
      <c r="G426" s="36">
        <v>90.166666666666671</v>
      </c>
      <c r="H426" s="36">
        <v>94.166666666666671</v>
      </c>
      <c r="I426" s="36">
        <v>95.183333333333323</v>
      </c>
      <c r="J426" s="36">
        <v>96.166666666666671</v>
      </c>
      <c r="K426" s="31">
        <v>94.2</v>
      </c>
      <c r="L426" s="31">
        <v>92.2</v>
      </c>
      <c r="M426" s="31">
        <v>282.08739000000003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350.6</v>
      </c>
      <c r="D427" s="36">
        <v>345.76666666666671</v>
      </c>
      <c r="E427" s="36">
        <v>340.93333333333339</v>
      </c>
      <c r="F427" s="36">
        <v>331.26666666666671</v>
      </c>
      <c r="G427" s="36">
        <v>326.43333333333339</v>
      </c>
      <c r="H427" s="36">
        <v>355.43333333333339</v>
      </c>
      <c r="I427" s="36">
        <v>360.26666666666677</v>
      </c>
      <c r="J427" s="36">
        <v>369.93333333333339</v>
      </c>
      <c r="K427" s="31">
        <v>350.6</v>
      </c>
      <c r="L427" s="31">
        <v>336.1</v>
      </c>
      <c r="M427" s="31">
        <v>16.936730000000001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148.1</v>
      </c>
      <c r="D428" s="36">
        <v>148.70000000000002</v>
      </c>
      <c r="E428" s="36">
        <v>146.90000000000003</v>
      </c>
      <c r="F428" s="36">
        <v>145.70000000000002</v>
      </c>
      <c r="G428" s="36">
        <v>143.90000000000003</v>
      </c>
      <c r="H428" s="36">
        <v>149.90000000000003</v>
      </c>
      <c r="I428" s="36">
        <v>151.70000000000005</v>
      </c>
      <c r="J428" s="36">
        <v>152.90000000000003</v>
      </c>
      <c r="K428" s="31">
        <v>150.5</v>
      </c>
      <c r="L428" s="31">
        <v>147.5</v>
      </c>
      <c r="M428" s="31">
        <v>13.495480000000001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410.15</v>
      </c>
      <c r="D429" s="36">
        <v>410.06666666666666</v>
      </c>
      <c r="E429" s="36">
        <v>404.13333333333333</v>
      </c>
      <c r="F429" s="36">
        <v>398.11666666666667</v>
      </c>
      <c r="G429" s="36">
        <v>392.18333333333334</v>
      </c>
      <c r="H429" s="36">
        <v>416.08333333333331</v>
      </c>
      <c r="I429" s="36">
        <v>422.01666666666659</v>
      </c>
      <c r="J429" s="36">
        <v>428.0333333333333</v>
      </c>
      <c r="K429" s="31">
        <v>416</v>
      </c>
      <c r="L429" s="31">
        <v>404.05</v>
      </c>
      <c r="M429" s="31">
        <v>4.4493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272.5</v>
      </c>
      <c r="D430" s="36">
        <v>273.93333333333334</v>
      </c>
      <c r="E430" s="36">
        <v>270.56666666666666</v>
      </c>
      <c r="F430" s="36">
        <v>268.63333333333333</v>
      </c>
      <c r="G430" s="36">
        <v>265.26666666666665</v>
      </c>
      <c r="H430" s="36">
        <v>275.86666666666667</v>
      </c>
      <c r="I430" s="36">
        <v>279.23333333333335</v>
      </c>
      <c r="J430" s="36">
        <v>281.16666666666669</v>
      </c>
      <c r="K430" s="31">
        <v>277.3</v>
      </c>
      <c r="L430" s="31">
        <v>272</v>
      </c>
      <c r="M430" s="31">
        <v>5.9347500000000002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1231.25</v>
      </c>
      <c r="D431" s="36">
        <v>1232.7</v>
      </c>
      <c r="E431" s="36">
        <v>1223.5500000000002</v>
      </c>
      <c r="F431" s="36">
        <v>1215.8500000000001</v>
      </c>
      <c r="G431" s="36">
        <v>1206.7000000000003</v>
      </c>
      <c r="H431" s="36">
        <v>1240.4000000000001</v>
      </c>
      <c r="I431" s="36">
        <v>1249.5500000000002</v>
      </c>
      <c r="J431" s="36">
        <v>1257.25</v>
      </c>
      <c r="K431" s="31">
        <v>1241.8499999999999</v>
      </c>
      <c r="L431" s="31">
        <v>1225</v>
      </c>
      <c r="M431" s="31">
        <v>17.497509999999998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673.75</v>
      </c>
      <c r="D432" s="36">
        <v>677.41666666666663</v>
      </c>
      <c r="E432" s="36">
        <v>667.98333333333323</v>
      </c>
      <c r="F432" s="36">
        <v>662.21666666666658</v>
      </c>
      <c r="G432" s="36">
        <v>652.78333333333319</v>
      </c>
      <c r="H432" s="36">
        <v>683.18333333333328</v>
      </c>
      <c r="I432" s="36">
        <v>692.61666666666667</v>
      </c>
      <c r="J432" s="36">
        <v>698.38333333333333</v>
      </c>
      <c r="K432" s="31">
        <v>686.85</v>
      </c>
      <c r="L432" s="31">
        <v>671.65</v>
      </c>
      <c r="M432" s="31">
        <v>10.775740000000001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3355.25</v>
      </c>
      <c r="D433" s="36">
        <v>3337.9166666666665</v>
      </c>
      <c r="E433" s="36">
        <v>3260.833333333333</v>
      </c>
      <c r="F433" s="36">
        <v>3166.4166666666665</v>
      </c>
      <c r="G433" s="36">
        <v>3089.333333333333</v>
      </c>
      <c r="H433" s="36">
        <v>3432.333333333333</v>
      </c>
      <c r="I433" s="36">
        <v>3509.4166666666661</v>
      </c>
      <c r="J433" s="36">
        <v>3603.833333333333</v>
      </c>
      <c r="K433" s="31">
        <v>3415</v>
      </c>
      <c r="L433" s="31">
        <v>3243.5</v>
      </c>
      <c r="M433" s="31">
        <v>1.05986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1234.05</v>
      </c>
      <c r="D434" s="36">
        <v>1236.9166666666667</v>
      </c>
      <c r="E434" s="36">
        <v>1224.1333333333334</v>
      </c>
      <c r="F434" s="36">
        <v>1214.2166666666667</v>
      </c>
      <c r="G434" s="36">
        <v>1201.4333333333334</v>
      </c>
      <c r="H434" s="36">
        <v>1246.8333333333335</v>
      </c>
      <c r="I434" s="36">
        <v>1259.6166666666668</v>
      </c>
      <c r="J434" s="36">
        <v>1269.5333333333335</v>
      </c>
      <c r="K434" s="31">
        <v>1249.7</v>
      </c>
      <c r="L434" s="31">
        <v>1227</v>
      </c>
      <c r="M434" s="31">
        <v>0.55350999999999995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502.25</v>
      </c>
      <c r="D435" s="36">
        <v>502.2833333333333</v>
      </c>
      <c r="E435" s="36">
        <v>497.96666666666658</v>
      </c>
      <c r="F435" s="36">
        <v>493.68333333333328</v>
      </c>
      <c r="G435" s="36">
        <v>489.36666666666656</v>
      </c>
      <c r="H435" s="36">
        <v>506.56666666666661</v>
      </c>
      <c r="I435" s="36">
        <v>510.88333333333333</v>
      </c>
      <c r="J435" s="36">
        <v>515.16666666666663</v>
      </c>
      <c r="K435" s="31">
        <v>506.6</v>
      </c>
      <c r="L435" s="31">
        <v>498</v>
      </c>
      <c r="M435" s="31">
        <v>4.7965600000000004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379</v>
      </c>
      <c r="D436" s="36">
        <v>381.83333333333331</v>
      </c>
      <c r="E436" s="36">
        <v>373.66666666666663</v>
      </c>
      <c r="F436" s="36">
        <v>368.33333333333331</v>
      </c>
      <c r="G436" s="36">
        <v>360.16666666666663</v>
      </c>
      <c r="H436" s="36">
        <v>387.16666666666663</v>
      </c>
      <c r="I436" s="36">
        <v>395.33333333333326</v>
      </c>
      <c r="J436" s="36">
        <v>400.66666666666663</v>
      </c>
      <c r="K436" s="31">
        <v>390</v>
      </c>
      <c r="L436" s="31">
        <v>376.5</v>
      </c>
      <c r="M436" s="31">
        <v>1.9579500000000001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4460.8</v>
      </c>
      <c r="D437" s="36">
        <v>4431.2833333333338</v>
      </c>
      <c r="E437" s="36">
        <v>4354.9666666666672</v>
      </c>
      <c r="F437" s="36">
        <v>4249.1333333333332</v>
      </c>
      <c r="G437" s="36">
        <v>4172.8166666666666</v>
      </c>
      <c r="H437" s="36">
        <v>4537.1166666666677</v>
      </c>
      <c r="I437" s="36">
        <v>4613.4333333333352</v>
      </c>
      <c r="J437" s="36">
        <v>4719.2666666666682</v>
      </c>
      <c r="K437" s="31">
        <v>4507.6000000000004</v>
      </c>
      <c r="L437" s="31">
        <v>4325.45</v>
      </c>
      <c r="M437" s="31">
        <v>1.7343999999999999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674.35</v>
      </c>
      <c r="D438" s="36">
        <v>672.35</v>
      </c>
      <c r="E438" s="36">
        <v>661.7</v>
      </c>
      <c r="F438" s="36">
        <v>649.05000000000007</v>
      </c>
      <c r="G438" s="36">
        <v>638.40000000000009</v>
      </c>
      <c r="H438" s="36">
        <v>685</v>
      </c>
      <c r="I438" s="36">
        <v>695.64999999999986</v>
      </c>
      <c r="J438" s="36">
        <v>708.3</v>
      </c>
      <c r="K438" s="31">
        <v>683</v>
      </c>
      <c r="L438" s="31">
        <v>659.7</v>
      </c>
      <c r="M438" s="31">
        <v>3.8797799999999998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39.4</v>
      </c>
      <c r="D439" s="36">
        <v>39.6</v>
      </c>
      <c r="E439" s="36">
        <v>38.800000000000004</v>
      </c>
      <c r="F439" s="36">
        <v>38.200000000000003</v>
      </c>
      <c r="G439" s="36">
        <v>37.400000000000006</v>
      </c>
      <c r="H439" s="36">
        <v>40.200000000000003</v>
      </c>
      <c r="I439" s="36">
        <v>41</v>
      </c>
      <c r="J439" s="36">
        <v>41.6</v>
      </c>
      <c r="K439" s="31">
        <v>40.4</v>
      </c>
      <c r="L439" s="31">
        <v>39</v>
      </c>
      <c r="M439" s="31">
        <v>635.76805000000002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415.25</v>
      </c>
      <c r="D440" s="36">
        <v>419.34999999999997</v>
      </c>
      <c r="E440" s="36">
        <v>409.89999999999992</v>
      </c>
      <c r="F440" s="36">
        <v>404.54999999999995</v>
      </c>
      <c r="G440" s="36">
        <v>395.09999999999991</v>
      </c>
      <c r="H440" s="36">
        <v>424.69999999999993</v>
      </c>
      <c r="I440" s="36">
        <v>434.15</v>
      </c>
      <c r="J440" s="36">
        <v>439.49999999999994</v>
      </c>
      <c r="K440" s="31">
        <v>428.8</v>
      </c>
      <c r="L440" s="31">
        <v>414</v>
      </c>
      <c r="M440" s="31">
        <v>13.75468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746.7</v>
      </c>
      <c r="D441" s="36">
        <v>751.68333333333339</v>
      </c>
      <c r="E441" s="36">
        <v>739.36666666666679</v>
      </c>
      <c r="F441" s="36">
        <v>732.03333333333342</v>
      </c>
      <c r="G441" s="36">
        <v>719.71666666666681</v>
      </c>
      <c r="H441" s="36">
        <v>759.01666666666677</v>
      </c>
      <c r="I441" s="36">
        <v>771.33333333333337</v>
      </c>
      <c r="J441" s="36">
        <v>778.66666666666674</v>
      </c>
      <c r="K441" s="31">
        <v>764</v>
      </c>
      <c r="L441" s="31">
        <v>744.35</v>
      </c>
      <c r="M441" s="31">
        <v>8.4057600000000008</v>
      </c>
      <c r="N441" s="1"/>
      <c r="O441" s="1"/>
    </row>
    <row r="442" spans="1:15" ht="12.75" customHeight="1">
      <c r="A442" s="33">
        <v>432</v>
      </c>
      <c r="B442" s="53" t="s">
        <v>858</v>
      </c>
      <c r="C442" s="31">
        <v>515.6</v>
      </c>
      <c r="D442" s="36">
        <v>519.56666666666672</v>
      </c>
      <c r="E442" s="36">
        <v>507.08333333333348</v>
      </c>
      <c r="F442" s="36">
        <v>498.56666666666678</v>
      </c>
      <c r="G442" s="36">
        <v>486.08333333333354</v>
      </c>
      <c r="H442" s="36">
        <v>528.08333333333348</v>
      </c>
      <c r="I442" s="36">
        <v>540.56666666666683</v>
      </c>
      <c r="J442" s="36">
        <v>549.08333333333337</v>
      </c>
      <c r="K442" s="31">
        <v>532.04999999999995</v>
      </c>
      <c r="L442" s="31">
        <v>511.05</v>
      </c>
      <c r="M442" s="31">
        <v>2.0557400000000001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914.85</v>
      </c>
      <c r="D443" s="36">
        <v>918.61666666666667</v>
      </c>
      <c r="E443" s="36">
        <v>910.23333333333335</v>
      </c>
      <c r="F443" s="36">
        <v>905.61666666666667</v>
      </c>
      <c r="G443" s="36">
        <v>897.23333333333335</v>
      </c>
      <c r="H443" s="36">
        <v>923.23333333333335</v>
      </c>
      <c r="I443" s="36">
        <v>931.61666666666679</v>
      </c>
      <c r="J443" s="36">
        <v>936.23333333333335</v>
      </c>
      <c r="K443" s="31">
        <v>927</v>
      </c>
      <c r="L443" s="31">
        <v>914</v>
      </c>
      <c r="M443" s="31">
        <v>2.2749600000000001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969.95</v>
      </c>
      <c r="D444" s="36">
        <v>972.23333333333323</v>
      </c>
      <c r="E444" s="36">
        <v>963.76666666666642</v>
      </c>
      <c r="F444" s="36">
        <v>957.58333333333314</v>
      </c>
      <c r="G444" s="36">
        <v>949.11666666666633</v>
      </c>
      <c r="H444" s="36">
        <v>978.41666666666652</v>
      </c>
      <c r="I444" s="36">
        <v>986.88333333333344</v>
      </c>
      <c r="J444" s="36">
        <v>993.06666666666661</v>
      </c>
      <c r="K444" s="31">
        <v>980.7</v>
      </c>
      <c r="L444" s="31">
        <v>966.05</v>
      </c>
      <c r="M444" s="31">
        <v>6.0336299999999996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1659.85</v>
      </c>
      <c r="D445" s="36">
        <v>1680.95</v>
      </c>
      <c r="E445" s="36">
        <v>1627.95</v>
      </c>
      <c r="F445" s="36">
        <v>1596.05</v>
      </c>
      <c r="G445" s="36">
        <v>1543.05</v>
      </c>
      <c r="H445" s="36">
        <v>1712.8500000000001</v>
      </c>
      <c r="I445" s="36">
        <v>1765.8500000000001</v>
      </c>
      <c r="J445" s="36">
        <v>1797.7500000000002</v>
      </c>
      <c r="K445" s="31">
        <v>1733.95</v>
      </c>
      <c r="L445" s="31">
        <v>1649.05</v>
      </c>
      <c r="M445" s="31">
        <v>16.666540000000001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3511.65</v>
      </c>
      <c r="D446" s="36">
        <v>3506.2166666666672</v>
      </c>
      <c r="E446" s="36">
        <v>3495.4833333333345</v>
      </c>
      <c r="F446" s="36">
        <v>3479.3166666666675</v>
      </c>
      <c r="G446" s="36">
        <v>3468.5833333333348</v>
      </c>
      <c r="H446" s="36">
        <v>3522.3833333333341</v>
      </c>
      <c r="I446" s="36">
        <v>3533.1166666666668</v>
      </c>
      <c r="J446" s="36">
        <v>3549.2833333333338</v>
      </c>
      <c r="K446" s="31">
        <v>3516.95</v>
      </c>
      <c r="L446" s="31">
        <v>3490.05</v>
      </c>
      <c r="M446" s="31">
        <v>11.721410000000001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942.85</v>
      </c>
      <c r="D447" s="36">
        <v>945.16666666666663</v>
      </c>
      <c r="E447" s="36">
        <v>937.43333333333328</v>
      </c>
      <c r="F447" s="36">
        <v>932.01666666666665</v>
      </c>
      <c r="G447" s="36">
        <v>924.2833333333333</v>
      </c>
      <c r="H447" s="36">
        <v>950.58333333333326</v>
      </c>
      <c r="I447" s="36">
        <v>958.31666666666661</v>
      </c>
      <c r="J447" s="36">
        <v>963.73333333333323</v>
      </c>
      <c r="K447" s="31">
        <v>952.9</v>
      </c>
      <c r="L447" s="31">
        <v>939.75</v>
      </c>
      <c r="M447" s="31">
        <v>11.29388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8423.25</v>
      </c>
      <c r="D448" s="36">
        <v>8393.1999999999989</v>
      </c>
      <c r="E448" s="36">
        <v>8346.3999999999978</v>
      </c>
      <c r="F448" s="36">
        <v>8269.5499999999993</v>
      </c>
      <c r="G448" s="36">
        <v>8222.7499999999982</v>
      </c>
      <c r="H448" s="36">
        <v>8470.0499999999975</v>
      </c>
      <c r="I448" s="36">
        <v>8516.8499999999967</v>
      </c>
      <c r="J448" s="36">
        <v>8593.6999999999971</v>
      </c>
      <c r="K448" s="31">
        <v>8440</v>
      </c>
      <c r="L448" s="31">
        <v>8316.35</v>
      </c>
      <c r="M448" s="31">
        <v>1.27176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4139.2</v>
      </c>
      <c r="D449" s="36">
        <v>4179.7333333333336</v>
      </c>
      <c r="E449" s="36">
        <v>4079.4666666666672</v>
      </c>
      <c r="F449" s="36">
        <v>4019.7333333333336</v>
      </c>
      <c r="G449" s="36">
        <v>3919.4666666666672</v>
      </c>
      <c r="H449" s="36">
        <v>4239.4666666666672</v>
      </c>
      <c r="I449" s="36">
        <v>4339.7333333333336</v>
      </c>
      <c r="J449" s="36">
        <v>4399.4666666666672</v>
      </c>
      <c r="K449" s="31">
        <v>4280</v>
      </c>
      <c r="L449" s="31">
        <v>4120</v>
      </c>
      <c r="M449" s="31">
        <v>1.698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475.9</v>
      </c>
      <c r="D450" s="36">
        <v>477.7833333333333</v>
      </c>
      <c r="E450" s="36">
        <v>472.76666666666659</v>
      </c>
      <c r="F450" s="36">
        <v>469.63333333333327</v>
      </c>
      <c r="G450" s="36">
        <v>464.61666666666656</v>
      </c>
      <c r="H450" s="36">
        <v>480.91666666666663</v>
      </c>
      <c r="I450" s="36">
        <v>485.93333333333328</v>
      </c>
      <c r="J450" s="36">
        <v>489.06666666666666</v>
      </c>
      <c r="K450" s="31">
        <v>482.8</v>
      </c>
      <c r="L450" s="31">
        <v>474.65</v>
      </c>
      <c r="M450" s="31">
        <v>35.70908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705.45</v>
      </c>
      <c r="D451" s="36">
        <v>706.48333333333323</v>
      </c>
      <c r="E451" s="36">
        <v>701.96666666666647</v>
      </c>
      <c r="F451" s="36">
        <v>698.48333333333323</v>
      </c>
      <c r="G451" s="36">
        <v>693.96666666666647</v>
      </c>
      <c r="H451" s="36">
        <v>709.96666666666647</v>
      </c>
      <c r="I451" s="36">
        <v>714.48333333333312</v>
      </c>
      <c r="J451" s="36">
        <v>717.96666666666647</v>
      </c>
      <c r="K451" s="31">
        <v>711</v>
      </c>
      <c r="L451" s="31">
        <v>703</v>
      </c>
      <c r="M451" s="31">
        <v>105.65415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276</v>
      </c>
      <c r="D452" s="36">
        <v>274.34999999999997</v>
      </c>
      <c r="E452" s="36">
        <v>270.19999999999993</v>
      </c>
      <c r="F452" s="36">
        <v>264.39999999999998</v>
      </c>
      <c r="G452" s="36">
        <v>260.24999999999994</v>
      </c>
      <c r="H452" s="36">
        <v>280.14999999999992</v>
      </c>
      <c r="I452" s="36">
        <v>284.2999999999999</v>
      </c>
      <c r="J452" s="36">
        <v>290.09999999999991</v>
      </c>
      <c r="K452" s="31">
        <v>278.5</v>
      </c>
      <c r="L452" s="31">
        <v>268.55</v>
      </c>
      <c r="M452" s="31">
        <v>321.59928000000002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130</v>
      </c>
      <c r="D453" s="36">
        <v>129.45000000000002</v>
      </c>
      <c r="E453" s="36">
        <v>128.60000000000002</v>
      </c>
      <c r="F453" s="36">
        <v>127.20000000000002</v>
      </c>
      <c r="G453" s="36">
        <v>126.35000000000002</v>
      </c>
      <c r="H453" s="36">
        <v>130.85000000000002</v>
      </c>
      <c r="I453" s="36">
        <v>131.69999999999999</v>
      </c>
      <c r="J453" s="36">
        <v>133.10000000000002</v>
      </c>
      <c r="K453" s="31">
        <v>130.30000000000001</v>
      </c>
      <c r="L453" s="31">
        <v>128.05000000000001</v>
      </c>
      <c r="M453" s="31">
        <v>311.92397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94.1</v>
      </c>
      <c r="D454" s="36">
        <v>94.5</v>
      </c>
      <c r="E454" s="36">
        <v>91.9</v>
      </c>
      <c r="F454" s="36">
        <v>89.7</v>
      </c>
      <c r="G454" s="36">
        <v>87.100000000000009</v>
      </c>
      <c r="H454" s="36">
        <v>96.7</v>
      </c>
      <c r="I454" s="36">
        <v>99.3</v>
      </c>
      <c r="J454" s="36">
        <v>101.5</v>
      </c>
      <c r="K454" s="31">
        <v>97.1</v>
      </c>
      <c r="L454" s="31">
        <v>92.3</v>
      </c>
      <c r="M454" s="31">
        <v>88.455460000000002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1404</v>
      </c>
      <c r="D455" s="36">
        <v>1412.3333333333333</v>
      </c>
      <c r="E455" s="36">
        <v>1384.6666666666665</v>
      </c>
      <c r="F455" s="36">
        <v>1365.3333333333333</v>
      </c>
      <c r="G455" s="36">
        <v>1337.6666666666665</v>
      </c>
      <c r="H455" s="36">
        <v>1431.6666666666665</v>
      </c>
      <c r="I455" s="36">
        <v>1459.333333333333</v>
      </c>
      <c r="J455" s="36">
        <v>1478.6666666666665</v>
      </c>
      <c r="K455" s="31">
        <v>1440</v>
      </c>
      <c r="L455" s="31">
        <v>1393</v>
      </c>
      <c r="M455" s="31">
        <v>0.24482000000000001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385.7</v>
      </c>
      <c r="D456" s="36">
        <v>387.73333333333335</v>
      </c>
      <c r="E456" s="36">
        <v>381.9666666666667</v>
      </c>
      <c r="F456" s="36">
        <v>378.23333333333335</v>
      </c>
      <c r="G456" s="36">
        <v>372.4666666666667</v>
      </c>
      <c r="H456" s="36">
        <v>391.4666666666667</v>
      </c>
      <c r="I456" s="36">
        <v>397.23333333333335</v>
      </c>
      <c r="J456" s="36">
        <v>400.9666666666667</v>
      </c>
      <c r="K456" s="31">
        <v>393.5</v>
      </c>
      <c r="L456" s="31">
        <v>384</v>
      </c>
      <c r="M456" s="31">
        <v>1.66831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2575.75</v>
      </c>
      <c r="D457" s="36">
        <v>2583.2666666666664</v>
      </c>
      <c r="E457" s="36">
        <v>2517.583333333333</v>
      </c>
      <c r="F457" s="36">
        <v>2459.4166666666665</v>
      </c>
      <c r="G457" s="36">
        <v>2393.7333333333331</v>
      </c>
      <c r="H457" s="36">
        <v>2641.4333333333329</v>
      </c>
      <c r="I457" s="36">
        <v>2707.1166666666663</v>
      </c>
      <c r="J457" s="36">
        <v>2765.2833333333328</v>
      </c>
      <c r="K457" s="31">
        <v>2648.95</v>
      </c>
      <c r="L457" s="31">
        <v>2525.1</v>
      </c>
      <c r="M457" s="31">
        <v>0.89649999999999996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1220.55</v>
      </c>
      <c r="D458" s="36">
        <v>1219.6333333333332</v>
      </c>
      <c r="E458" s="36">
        <v>1212.4666666666665</v>
      </c>
      <c r="F458" s="36">
        <v>1204.3833333333332</v>
      </c>
      <c r="G458" s="36">
        <v>1197.2166666666665</v>
      </c>
      <c r="H458" s="36">
        <v>1227.7166666666665</v>
      </c>
      <c r="I458" s="36">
        <v>1234.8833333333334</v>
      </c>
      <c r="J458" s="36">
        <v>1242.9666666666665</v>
      </c>
      <c r="K458" s="31">
        <v>1226.8</v>
      </c>
      <c r="L458" s="31">
        <v>1211.55</v>
      </c>
      <c r="M458" s="31">
        <v>10.178559999999999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811.9</v>
      </c>
      <c r="D459" s="36">
        <v>812.80000000000007</v>
      </c>
      <c r="E459" s="36">
        <v>799.10000000000014</v>
      </c>
      <c r="F459" s="36">
        <v>786.30000000000007</v>
      </c>
      <c r="G459" s="36">
        <v>772.60000000000014</v>
      </c>
      <c r="H459" s="36">
        <v>825.60000000000014</v>
      </c>
      <c r="I459" s="36">
        <v>839.30000000000018</v>
      </c>
      <c r="J459" s="36">
        <v>852.10000000000014</v>
      </c>
      <c r="K459" s="31">
        <v>826.5</v>
      </c>
      <c r="L459" s="31">
        <v>800</v>
      </c>
      <c r="M459" s="31">
        <v>5.3952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231.25</v>
      </c>
      <c r="D460" s="36">
        <v>240.94999999999996</v>
      </c>
      <c r="E460" s="36">
        <v>219.99999999999994</v>
      </c>
      <c r="F460" s="36">
        <v>208.74999999999997</v>
      </c>
      <c r="G460" s="36">
        <v>187.79999999999995</v>
      </c>
      <c r="H460" s="36">
        <v>252.19999999999993</v>
      </c>
      <c r="I460" s="36">
        <v>273.14999999999992</v>
      </c>
      <c r="J460" s="36">
        <v>284.39999999999992</v>
      </c>
      <c r="K460" s="31">
        <v>261.89999999999998</v>
      </c>
      <c r="L460" s="31">
        <v>229.7</v>
      </c>
      <c r="M460" s="31">
        <v>94.869450000000001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1005.7</v>
      </c>
      <c r="D461" s="36">
        <v>1002.3166666666666</v>
      </c>
      <c r="E461" s="36">
        <v>994.68333333333317</v>
      </c>
      <c r="F461" s="36">
        <v>983.66666666666652</v>
      </c>
      <c r="G461" s="36">
        <v>976.03333333333308</v>
      </c>
      <c r="H461" s="36">
        <v>1013.3333333333333</v>
      </c>
      <c r="I461" s="36">
        <v>1020.9666666666667</v>
      </c>
      <c r="J461" s="36">
        <v>1031.9833333333333</v>
      </c>
      <c r="K461" s="31">
        <v>1009.95</v>
      </c>
      <c r="L461" s="31">
        <v>991.3</v>
      </c>
      <c r="M461" s="31">
        <v>3.03877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2609.65</v>
      </c>
      <c r="D462" s="36">
        <v>2600.8833333333332</v>
      </c>
      <c r="E462" s="36">
        <v>2567.7666666666664</v>
      </c>
      <c r="F462" s="36">
        <v>2525.8833333333332</v>
      </c>
      <c r="G462" s="36">
        <v>2492.7666666666664</v>
      </c>
      <c r="H462" s="36">
        <v>2642.7666666666664</v>
      </c>
      <c r="I462" s="36">
        <v>2675.8833333333332</v>
      </c>
      <c r="J462" s="36">
        <v>2717.7666666666664</v>
      </c>
      <c r="K462" s="31">
        <v>2634</v>
      </c>
      <c r="L462" s="31">
        <v>2559</v>
      </c>
      <c r="M462" s="31">
        <v>2.46563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2952.95</v>
      </c>
      <c r="D463" s="36">
        <v>2960.9333333333329</v>
      </c>
      <c r="E463" s="36">
        <v>2913.016666666666</v>
      </c>
      <c r="F463" s="36">
        <v>2873.083333333333</v>
      </c>
      <c r="G463" s="36">
        <v>2825.1666666666661</v>
      </c>
      <c r="H463" s="36">
        <v>3000.8666666666659</v>
      </c>
      <c r="I463" s="36">
        <v>3048.7833333333328</v>
      </c>
      <c r="J463" s="36">
        <v>3088.7166666666658</v>
      </c>
      <c r="K463" s="31">
        <v>3008.85</v>
      </c>
      <c r="L463" s="31">
        <v>2921</v>
      </c>
      <c r="M463" s="31">
        <v>0.56737000000000004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3489.5</v>
      </c>
      <c r="D464" s="36">
        <v>3486.5</v>
      </c>
      <c r="E464" s="36">
        <v>3473</v>
      </c>
      <c r="F464" s="36">
        <v>3456.5</v>
      </c>
      <c r="G464" s="36">
        <v>3443</v>
      </c>
      <c r="H464" s="36">
        <v>3503</v>
      </c>
      <c r="I464" s="36">
        <v>3516.5</v>
      </c>
      <c r="J464" s="36">
        <v>3533</v>
      </c>
      <c r="K464" s="31">
        <v>3500</v>
      </c>
      <c r="L464" s="31">
        <v>3470</v>
      </c>
      <c r="M464" s="31">
        <v>6.5526299999999997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2151.25</v>
      </c>
      <c r="D465" s="36">
        <v>2142.4</v>
      </c>
      <c r="E465" s="36">
        <v>2127.3500000000004</v>
      </c>
      <c r="F465" s="36">
        <v>2103.4500000000003</v>
      </c>
      <c r="G465" s="36">
        <v>2088.4000000000005</v>
      </c>
      <c r="H465" s="36">
        <v>2166.3000000000002</v>
      </c>
      <c r="I465" s="36">
        <v>2181.3500000000004</v>
      </c>
      <c r="J465" s="36">
        <v>2205.25</v>
      </c>
      <c r="K465" s="31">
        <v>2157.4499999999998</v>
      </c>
      <c r="L465" s="31">
        <v>2118.5</v>
      </c>
      <c r="M465" s="31">
        <v>3.0877599999999998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952.45</v>
      </c>
      <c r="D466" s="36">
        <v>958.9666666666667</v>
      </c>
      <c r="E466" s="36">
        <v>938.48333333333335</v>
      </c>
      <c r="F466" s="36">
        <v>924.51666666666665</v>
      </c>
      <c r="G466" s="36">
        <v>904.0333333333333</v>
      </c>
      <c r="H466" s="36">
        <v>972.93333333333339</v>
      </c>
      <c r="I466" s="36">
        <v>993.41666666666674</v>
      </c>
      <c r="J466" s="36">
        <v>1007.3833333333334</v>
      </c>
      <c r="K466" s="31">
        <v>979.45</v>
      </c>
      <c r="L466" s="31">
        <v>945</v>
      </c>
      <c r="M466" s="31">
        <v>6.3546300000000002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858.15</v>
      </c>
      <c r="D467" s="36">
        <v>857.9</v>
      </c>
      <c r="E467" s="36">
        <v>850.25</v>
      </c>
      <c r="F467" s="36">
        <v>842.35</v>
      </c>
      <c r="G467" s="36">
        <v>834.7</v>
      </c>
      <c r="H467" s="36">
        <v>865.8</v>
      </c>
      <c r="I467" s="36">
        <v>873.44999999999982</v>
      </c>
      <c r="J467" s="36">
        <v>881.34999999999991</v>
      </c>
      <c r="K467" s="31">
        <v>865.55</v>
      </c>
      <c r="L467" s="31">
        <v>850</v>
      </c>
      <c r="M467" s="31">
        <v>0.34199000000000002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2807.7</v>
      </c>
      <c r="D468" s="36">
        <v>2799.1666666666665</v>
      </c>
      <c r="E468" s="36">
        <v>2760.9333333333329</v>
      </c>
      <c r="F468" s="36">
        <v>2714.1666666666665</v>
      </c>
      <c r="G468" s="36">
        <v>2675.9333333333329</v>
      </c>
      <c r="H468" s="36">
        <v>2845.9333333333329</v>
      </c>
      <c r="I468" s="36">
        <v>2884.1666666666665</v>
      </c>
      <c r="J468" s="36">
        <v>2930.9333333333329</v>
      </c>
      <c r="K468" s="31">
        <v>2837.4</v>
      </c>
      <c r="L468" s="31">
        <v>2752.4</v>
      </c>
      <c r="M468" s="31">
        <v>10.49846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36.299999999999997</v>
      </c>
      <c r="D469" s="36">
        <v>36.466666666666669</v>
      </c>
      <c r="E469" s="36">
        <v>36.083333333333336</v>
      </c>
      <c r="F469" s="36">
        <v>35.866666666666667</v>
      </c>
      <c r="G469" s="36">
        <v>35.483333333333334</v>
      </c>
      <c r="H469" s="36">
        <v>36.683333333333337</v>
      </c>
      <c r="I469" s="36">
        <v>37.066666666666663</v>
      </c>
      <c r="J469" s="36">
        <v>37.283333333333339</v>
      </c>
      <c r="K469" s="31">
        <v>36.85</v>
      </c>
      <c r="L469" s="31">
        <v>36.25</v>
      </c>
      <c r="M469" s="31">
        <v>67.544650000000004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387.5</v>
      </c>
      <c r="D470" s="36">
        <v>389.13333333333338</v>
      </c>
      <c r="E470" s="36">
        <v>384.36666666666679</v>
      </c>
      <c r="F470" s="36">
        <v>381.23333333333341</v>
      </c>
      <c r="G470" s="36">
        <v>376.46666666666681</v>
      </c>
      <c r="H470" s="36">
        <v>392.26666666666677</v>
      </c>
      <c r="I470" s="36">
        <v>397.0333333333333</v>
      </c>
      <c r="J470" s="36">
        <v>400.16666666666674</v>
      </c>
      <c r="K470" s="31">
        <v>393.9</v>
      </c>
      <c r="L470" s="31">
        <v>386</v>
      </c>
      <c r="M470" s="31">
        <v>6.6462300000000001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430.15</v>
      </c>
      <c r="D471" s="36">
        <v>430.09999999999997</v>
      </c>
      <c r="E471" s="36">
        <v>421.69999999999993</v>
      </c>
      <c r="F471" s="36">
        <v>413.24999999999994</v>
      </c>
      <c r="G471" s="36">
        <v>404.84999999999991</v>
      </c>
      <c r="H471" s="36">
        <v>438.54999999999995</v>
      </c>
      <c r="I471" s="36">
        <v>446.94999999999993</v>
      </c>
      <c r="J471" s="36">
        <v>455.4</v>
      </c>
      <c r="K471" s="31">
        <v>438.5</v>
      </c>
      <c r="L471" s="31">
        <v>421.65</v>
      </c>
      <c r="M471" s="31">
        <v>6.6515899999999997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770.1</v>
      </c>
      <c r="D472" s="36">
        <v>771.68333333333339</v>
      </c>
      <c r="E472" s="36">
        <v>765.41666666666674</v>
      </c>
      <c r="F472" s="36">
        <v>760.73333333333335</v>
      </c>
      <c r="G472" s="36">
        <v>754.4666666666667</v>
      </c>
      <c r="H472" s="36">
        <v>776.36666666666679</v>
      </c>
      <c r="I472" s="36">
        <v>782.63333333333344</v>
      </c>
      <c r="J472" s="36">
        <v>787.31666666666683</v>
      </c>
      <c r="K472" s="31">
        <v>777.95</v>
      </c>
      <c r="L472" s="31">
        <v>767</v>
      </c>
      <c r="M472" s="31">
        <v>0.39016000000000001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3291.7</v>
      </c>
      <c r="D473" s="36">
        <v>3320.7000000000003</v>
      </c>
      <c r="E473" s="36">
        <v>3252.8500000000004</v>
      </c>
      <c r="F473" s="36">
        <v>3214</v>
      </c>
      <c r="G473" s="36">
        <v>3146.15</v>
      </c>
      <c r="H473" s="36">
        <v>3359.5500000000006</v>
      </c>
      <c r="I473" s="36">
        <v>3427.4</v>
      </c>
      <c r="J473" s="36">
        <v>3466.2500000000009</v>
      </c>
      <c r="K473" s="31">
        <v>3388.55</v>
      </c>
      <c r="L473" s="31">
        <v>3281.85</v>
      </c>
      <c r="M473" s="31">
        <v>2.1394000000000002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48</v>
      </c>
      <c r="D474" s="36">
        <v>46.6</v>
      </c>
      <c r="E474" s="36">
        <v>44.7</v>
      </c>
      <c r="F474" s="36">
        <v>41.4</v>
      </c>
      <c r="G474" s="36">
        <v>39.5</v>
      </c>
      <c r="H474" s="36">
        <v>49.900000000000006</v>
      </c>
      <c r="I474" s="36">
        <v>51.8</v>
      </c>
      <c r="J474" s="36">
        <v>55.100000000000009</v>
      </c>
      <c r="K474" s="31">
        <v>48.5</v>
      </c>
      <c r="L474" s="31">
        <v>43.3</v>
      </c>
      <c r="M474" s="31">
        <v>1163.3226500000001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1909.8</v>
      </c>
      <c r="D475" s="36">
        <v>1900.5</v>
      </c>
      <c r="E475" s="36">
        <v>1877</v>
      </c>
      <c r="F475" s="36">
        <v>1844.2</v>
      </c>
      <c r="G475" s="36">
        <v>1820.7</v>
      </c>
      <c r="H475" s="36">
        <v>1933.3</v>
      </c>
      <c r="I475" s="36">
        <v>1956.8</v>
      </c>
      <c r="J475" s="36">
        <v>1989.6</v>
      </c>
      <c r="K475" s="31">
        <v>1924</v>
      </c>
      <c r="L475" s="31">
        <v>1867.7</v>
      </c>
      <c r="M475" s="31">
        <v>12.696569999999999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38</v>
      </c>
      <c r="D476" s="36">
        <v>38.25</v>
      </c>
      <c r="E476" s="36">
        <v>37.35</v>
      </c>
      <c r="F476" s="36">
        <v>36.700000000000003</v>
      </c>
      <c r="G476" s="36">
        <v>35.800000000000004</v>
      </c>
      <c r="H476" s="36">
        <v>38.9</v>
      </c>
      <c r="I476" s="36">
        <v>39.800000000000004</v>
      </c>
      <c r="J476" s="36">
        <v>40.449999999999996</v>
      </c>
      <c r="K476" s="31">
        <v>39.15</v>
      </c>
      <c r="L476" s="31">
        <v>37.6</v>
      </c>
      <c r="M476" s="31">
        <v>150.9177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455.4</v>
      </c>
      <c r="D477" s="36">
        <v>457.33333333333331</v>
      </c>
      <c r="E477" s="36">
        <v>450.06666666666661</v>
      </c>
      <c r="F477" s="36">
        <v>444.73333333333329</v>
      </c>
      <c r="G477" s="36">
        <v>437.46666666666658</v>
      </c>
      <c r="H477" s="36">
        <v>462.66666666666663</v>
      </c>
      <c r="I477" s="36">
        <v>469.93333333333339</v>
      </c>
      <c r="J477" s="36">
        <v>475.26666666666665</v>
      </c>
      <c r="K477" s="31">
        <v>464.6</v>
      </c>
      <c r="L477" s="31">
        <v>452</v>
      </c>
      <c r="M477" s="31">
        <v>1.33995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9033.85</v>
      </c>
      <c r="D478" s="36">
        <v>9056.4166666666661</v>
      </c>
      <c r="E478" s="36">
        <v>8949.4333333333325</v>
      </c>
      <c r="F478" s="36">
        <v>8865.0166666666664</v>
      </c>
      <c r="G478" s="36">
        <v>8758.0333333333328</v>
      </c>
      <c r="H478" s="36">
        <v>9140.8333333333321</v>
      </c>
      <c r="I478" s="36">
        <v>9247.8166666666657</v>
      </c>
      <c r="J478" s="36">
        <v>9332.2333333333318</v>
      </c>
      <c r="K478" s="31">
        <v>9163.4</v>
      </c>
      <c r="L478" s="31">
        <v>8972</v>
      </c>
      <c r="M478" s="31">
        <v>3.5301499999999999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108.8</v>
      </c>
      <c r="D479" s="36">
        <v>109.05</v>
      </c>
      <c r="E479" s="36">
        <v>107.39999999999999</v>
      </c>
      <c r="F479" s="36">
        <v>106</v>
      </c>
      <c r="G479" s="36">
        <v>104.35</v>
      </c>
      <c r="H479" s="36">
        <v>110.44999999999999</v>
      </c>
      <c r="I479" s="36">
        <v>112.1</v>
      </c>
      <c r="J479" s="36">
        <v>113.49999999999999</v>
      </c>
      <c r="K479" s="31">
        <v>110.7</v>
      </c>
      <c r="L479" s="31">
        <v>107.65</v>
      </c>
      <c r="M479" s="31">
        <v>202.04953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1672</v>
      </c>
      <c r="D480" s="36">
        <v>1665.0166666666667</v>
      </c>
      <c r="E480" s="36">
        <v>1650.1333333333332</v>
      </c>
      <c r="F480" s="36">
        <v>1628.2666666666667</v>
      </c>
      <c r="G480" s="36">
        <v>1613.3833333333332</v>
      </c>
      <c r="H480" s="36">
        <v>1686.8833333333332</v>
      </c>
      <c r="I480" s="36">
        <v>1701.7666666666669</v>
      </c>
      <c r="J480" s="36">
        <v>1723.6333333333332</v>
      </c>
      <c r="K480" s="31">
        <v>1679.9</v>
      </c>
      <c r="L480" s="31">
        <v>1643.15</v>
      </c>
      <c r="M480" s="31">
        <v>1.98248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1053.8</v>
      </c>
      <c r="D481" s="36">
        <v>1052.8333333333333</v>
      </c>
      <c r="E481" s="36">
        <v>1048.6666666666665</v>
      </c>
      <c r="F481" s="36">
        <v>1043.5333333333333</v>
      </c>
      <c r="G481" s="36">
        <v>1039.3666666666666</v>
      </c>
      <c r="H481" s="36">
        <v>1057.9666666666665</v>
      </c>
      <c r="I481" s="36">
        <v>1062.133333333333</v>
      </c>
      <c r="J481" s="31">
        <v>1067.2666666666664</v>
      </c>
      <c r="K481" s="31">
        <v>1057</v>
      </c>
      <c r="L481" s="31">
        <v>1047.7</v>
      </c>
      <c r="M481" s="53">
        <v>2.6934100000000001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657.6</v>
      </c>
      <c r="D482" s="36">
        <v>663.80000000000007</v>
      </c>
      <c r="E482" s="36">
        <v>648.80000000000018</v>
      </c>
      <c r="F482" s="36">
        <v>640.00000000000011</v>
      </c>
      <c r="G482" s="36">
        <v>625.00000000000023</v>
      </c>
      <c r="H482" s="36">
        <v>672.60000000000014</v>
      </c>
      <c r="I482" s="36">
        <v>687.59999999999991</v>
      </c>
      <c r="J482" s="31">
        <v>696.40000000000009</v>
      </c>
      <c r="K482" s="31">
        <v>678.8</v>
      </c>
      <c r="L482" s="31">
        <v>655</v>
      </c>
      <c r="M482" s="53">
        <v>5.9758599999999999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575.15</v>
      </c>
      <c r="D483" s="36">
        <v>573.38333333333333</v>
      </c>
      <c r="E483" s="36">
        <v>570.81666666666661</v>
      </c>
      <c r="F483" s="36">
        <v>566.48333333333323</v>
      </c>
      <c r="G483" s="36">
        <v>563.91666666666652</v>
      </c>
      <c r="H483" s="36">
        <v>577.7166666666667</v>
      </c>
      <c r="I483" s="36">
        <v>580.28333333333353</v>
      </c>
      <c r="J483" s="36">
        <v>584.61666666666679</v>
      </c>
      <c r="K483" s="31">
        <v>575.95000000000005</v>
      </c>
      <c r="L483" s="31">
        <v>569.04999999999995</v>
      </c>
      <c r="M483" s="31">
        <v>18.110720000000001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826.6</v>
      </c>
      <c r="D484" s="36">
        <v>828.48333333333323</v>
      </c>
      <c r="E484" s="36">
        <v>819.16666666666652</v>
      </c>
      <c r="F484" s="36">
        <v>811.73333333333323</v>
      </c>
      <c r="G484" s="36">
        <v>802.41666666666652</v>
      </c>
      <c r="H484" s="36">
        <v>835.91666666666652</v>
      </c>
      <c r="I484" s="36">
        <v>845.23333333333335</v>
      </c>
      <c r="J484" s="31">
        <v>852.66666666666652</v>
      </c>
      <c r="K484" s="31">
        <v>837.8</v>
      </c>
      <c r="L484" s="31">
        <v>821.05</v>
      </c>
      <c r="M484" s="53">
        <v>1.76922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597.1</v>
      </c>
      <c r="D485" s="36">
        <v>601.0333333333333</v>
      </c>
      <c r="E485" s="36">
        <v>591.16666666666663</v>
      </c>
      <c r="F485" s="36">
        <v>585.23333333333335</v>
      </c>
      <c r="G485" s="36">
        <v>575.36666666666667</v>
      </c>
      <c r="H485" s="36">
        <v>606.96666666666658</v>
      </c>
      <c r="I485" s="36">
        <v>616.83333333333337</v>
      </c>
      <c r="J485" s="36">
        <v>622.76666666666654</v>
      </c>
      <c r="K485" s="31">
        <v>610.9</v>
      </c>
      <c r="L485" s="31">
        <v>595.1</v>
      </c>
      <c r="M485" s="31">
        <v>5.10161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432.35</v>
      </c>
      <c r="D486" s="36">
        <v>438.13333333333338</v>
      </c>
      <c r="E486" s="36">
        <v>422.01666666666677</v>
      </c>
      <c r="F486" s="36">
        <v>411.68333333333339</v>
      </c>
      <c r="G486" s="36">
        <v>395.56666666666678</v>
      </c>
      <c r="H486" s="36">
        <v>448.46666666666675</v>
      </c>
      <c r="I486" s="36">
        <v>464.58333333333343</v>
      </c>
      <c r="J486" s="36">
        <v>474.91666666666674</v>
      </c>
      <c r="K486" s="31">
        <v>454.25</v>
      </c>
      <c r="L486" s="31">
        <v>427.8</v>
      </c>
      <c r="M486" s="31">
        <v>13.54426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413.75</v>
      </c>
      <c r="D487" s="36">
        <v>412.51666666666665</v>
      </c>
      <c r="E487" s="36">
        <v>407.0333333333333</v>
      </c>
      <c r="F487" s="36">
        <v>400.31666666666666</v>
      </c>
      <c r="G487" s="36">
        <v>394.83333333333331</v>
      </c>
      <c r="H487" s="36">
        <v>419.23333333333329</v>
      </c>
      <c r="I487" s="36">
        <v>424.71666666666664</v>
      </c>
      <c r="J487" s="36">
        <v>431.43333333333328</v>
      </c>
      <c r="K487" s="31">
        <v>418</v>
      </c>
      <c r="L487" s="31">
        <v>405.8</v>
      </c>
      <c r="M487" s="31">
        <v>2.7035200000000001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571.6</v>
      </c>
      <c r="D488" s="36">
        <v>564.73333333333335</v>
      </c>
      <c r="E488" s="36">
        <v>547.91666666666674</v>
      </c>
      <c r="F488" s="36">
        <v>524.23333333333335</v>
      </c>
      <c r="G488" s="36">
        <v>507.41666666666674</v>
      </c>
      <c r="H488" s="36">
        <v>588.41666666666674</v>
      </c>
      <c r="I488" s="36">
        <v>605.23333333333335</v>
      </c>
      <c r="J488" s="36">
        <v>628.91666666666674</v>
      </c>
      <c r="K488" s="31">
        <v>581.54999999999995</v>
      </c>
      <c r="L488" s="31">
        <v>541.04999999999995</v>
      </c>
      <c r="M488" s="31">
        <v>26.166080000000001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1089.05</v>
      </c>
      <c r="D489" s="36">
        <v>1100.2333333333333</v>
      </c>
      <c r="E489" s="36">
        <v>1074.4666666666667</v>
      </c>
      <c r="F489" s="36">
        <v>1059.8833333333334</v>
      </c>
      <c r="G489" s="36">
        <v>1034.1166666666668</v>
      </c>
      <c r="H489" s="36">
        <v>1114.8166666666666</v>
      </c>
      <c r="I489" s="36">
        <v>1140.5833333333335</v>
      </c>
      <c r="J489" s="36">
        <v>1155.1666666666665</v>
      </c>
      <c r="K489" s="31">
        <v>1126</v>
      </c>
      <c r="L489" s="31">
        <v>1085.6500000000001</v>
      </c>
      <c r="M489" s="31">
        <v>13.71021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1391.75</v>
      </c>
      <c r="D490" s="36">
        <v>1382.45</v>
      </c>
      <c r="E490" s="36">
        <v>1365.9</v>
      </c>
      <c r="F490" s="36">
        <v>1340.05</v>
      </c>
      <c r="G490" s="36">
        <v>1323.5</v>
      </c>
      <c r="H490" s="36">
        <v>1408.3000000000002</v>
      </c>
      <c r="I490" s="36">
        <v>1424.85</v>
      </c>
      <c r="J490" s="36">
        <v>1450.7000000000003</v>
      </c>
      <c r="K490" s="31">
        <v>1399</v>
      </c>
      <c r="L490" s="31">
        <v>1356.6</v>
      </c>
      <c r="M490" s="31">
        <v>7.7565600000000003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239.4</v>
      </c>
      <c r="D491" s="36">
        <v>238.31666666666669</v>
      </c>
      <c r="E491" s="36">
        <v>234.63333333333338</v>
      </c>
      <c r="F491" s="36">
        <v>229.8666666666667</v>
      </c>
      <c r="G491" s="36">
        <v>226.18333333333339</v>
      </c>
      <c r="H491" s="36">
        <v>243.08333333333337</v>
      </c>
      <c r="I491" s="36">
        <v>246.76666666666671</v>
      </c>
      <c r="J491" s="36">
        <v>251.53333333333336</v>
      </c>
      <c r="K491" s="31">
        <v>242</v>
      </c>
      <c r="L491" s="31">
        <v>233.55</v>
      </c>
      <c r="M491" s="31">
        <v>98.177319999999995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296.89999999999998</v>
      </c>
      <c r="D492" s="36">
        <v>298.91666666666669</v>
      </c>
      <c r="E492" s="36">
        <v>294.23333333333335</v>
      </c>
      <c r="F492" s="36">
        <v>291.56666666666666</v>
      </c>
      <c r="G492" s="36">
        <v>286.88333333333333</v>
      </c>
      <c r="H492" s="36">
        <v>301.58333333333337</v>
      </c>
      <c r="I492" s="36">
        <v>306.26666666666665</v>
      </c>
      <c r="J492" s="36">
        <v>308.93333333333339</v>
      </c>
      <c r="K492" s="31">
        <v>303.60000000000002</v>
      </c>
      <c r="L492" s="31">
        <v>296.25</v>
      </c>
      <c r="M492" s="31">
        <v>1.6503099999999999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628.15</v>
      </c>
      <c r="D493" s="36">
        <v>631.38333333333333</v>
      </c>
      <c r="E493" s="36">
        <v>618.76666666666665</v>
      </c>
      <c r="F493" s="36">
        <v>609.38333333333333</v>
      </c>
      <c r="G493" s="36">
        <v>596.76666666666665</v>
      </c>
      <c r="H493" s="36">
        <v>640.76666666666665</v>
      </c>
      <c r="I493" s="36">
        <v>653.38333333333321</v>
      </c>
      <c r="J493" s="36">
        <v>662.76666666666665</v>
      </c>
      <c r="K493" s="31">
        <v>644</v>
      </c>
      <c r="L493" s="31">
        <v>622</v>
      </c>
      <c r="M493" s="31">
        <v>1.13314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1714.55</v>
      </c>
      <c r="D494" s="36">
        <v>1717.5333333333335</v>
      </c>
      <c r="E494" s="36">
        <v>1706.0666666666671</v>
      </c>
      <c r="F494" s="36">
        <v>1697.5833333333335</v>
      </c>
      <c r="G494" s="36">
        <v>1686.116666666667</v>
      </c>
      <c r="H494" s="36">
        <v>1726.0166666666671</v>
      </c>
      <c r="I494" s="36">
        <v>1737.4833333333338</v>
      </c>
      <c r="J494" s="36">
        <v>1745.9666666666672</v>
      </c>
      <c r="K494" s="31">
        <v>1729</v>
      </c>
      <c r="L494" s="31">
        <v>1709.05</v>
      </c>
      <c r="M494" s="31">
        <v>0.4834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1781.15</v>
      </c>
      <c r="D495" s="36">
        <v>1770.8500000000001</v>
      </c>
      <c r="E495" s="36">
        <v>1754.2500000000002</v>
      </c>
      <c r="F495" s="36">
        <v>1727.3500000000001</v>
      </c>
      <c r="G495" s="36">
        <v>1710.7500000000002</v>
      </c>
      <c r="H495" s="36">
        <v>1797.7500000000002</v>
      </c>
      <c r="I495" s="36">
        <v>1814.3500000000001</v>
      </c>
      <c r="J495" s="36">
        <v>1841.2500000000002</v>
      </c>
      <c r="K495" s="31">
        <v>1787.45</v>
      </c>
      <c r="L495" s="31">
        <v>1743.95</v>
      </c>
      <c r="M495" s="31">
        <v>0.21360999999999999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13.25</v>
      </c>
      <c r="D496" s="36">
        <v>13.333333333333334</v>
      </c>
      <c r="E496" s="36">
        <v>13.116666666666667</v>
      </c>
      <c r="F496" s="36">
        <v>12.983333333333333</v>
      </c>
      <c r="G496" s="36">
        <v>12.766666666666666</v>
      </c>
      <c r="H496" s="36">
        <v>13.466666666666669</v>
      </c>
      <c r="I496" s="36">
        <v>13.683333333333334</v>
      </c>
      <c r="J496" s="36">
        <v>13.81666666666667</v>
      </c>
      <c r="K496" s="31">
        <v>13.55</v>
      </c>
      <c r="L496" s="31">
        <v>13.2</v>
      </c>
      <c r="M496" s="31">
        <v>1815.42248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835.5</v>
      </c>
      <c r="D497" s="36">
        <v>834.88333333333333</v>
      </c>
      <c r="E497" s="36">
        <v>828.76666666666665</v>
      </c>
      <c r="F497" s="36">
        <v>822.0333333333333</v>
      </c>
      <c r="G497" s="36">
        <v>815.91666666666663</v>
      </c>
      <c r="H497" s="36">
        <v>841.61666666666667</v>
      </c>
      <c r="I497" s="36">
        <v>847.73333333333323</v>
      </c>
      <c r="J497" s="36">
        <v>854.4666666666667</v>
      </c>
      <c r="K497" s="31">
        <v>841</v>
      </c>
      <c r="L497" s="31">
        <v>828.15</v>
      </c>
      <c r="M497" s="31">
        <v>11.79786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532.1</v>
      </c>
      <c r="D498" s="36">
        <v>533.85</v>
      </c>
      <c r="E498" s="36">
        <v>526.25</v>
      </c>
      <c r="F498" s="36">
        <v>520.4</v>
      </c>
      <c r="G498" s="36">
        <v>512.79999999999995</v>
      </c>
      <c r="H498" s="36">
        <v>539.70000000000005</v>
      </c>
      <c r="I498" s="36">
        <v>547.30000000000018</v>
      </c>
      <c r="J498" s="36">
        <v>553.15000000000009</v>
      </c>
      <c r="K498" s="31">
        <v>541.45000000000005</v>
      </c>
      <c r="L498" s="31">
        <v>528</v>
      </c>
      <c r="M498" s="31">
        <v>5.2205399999999997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156.80000000000001</v>
      </c>
      <c r="D499" s="36">
        <v>158.18333333333334</v>
      </c>
      <c r="E499" s="36">
        <v>154.56666666666666</v>
      </c>
      <c r="F499" s="36">
        <v>152.33333333333331</v>
      </c>
      <c r="G499" s="36">
        <v>148.71666666666664</v>
      </c>
      <c r="H499" s="36">
        <v>160.41666666666669</v>
      </c>
      <c r="I499" s="36">
        <v>164.03333333333336</v>
      </c>
      <c r="J499" s="36">
        <v>166.26666666666671</v>
      </c>
      <c r="K499" s="31">
        <v>161.80000000000001</v>
      </c>
      <c r="L499" s="31">
        <v>155.94999999999999</v>
      </c>
      <c r="M499" s="31">
        <v>22.719169999999998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894.1</v>
      </c>
      <c r="D500" s="36">
        <v>899.9666666666667</v>
      </c>
      <c r="E500" s="36">
        <v>880.13333333333344</v>
      </c>
      <c r="F500" s="36">
        <v>866.16666666666674</v>
      </c>
      <c r="G500" s="36">
        <v>846.33333333333348</v>
      </c>
      <c r="H500" s="36">
        <v>913.93333333333339</v>
      </c>
      <c r="I500" s="36">
        <v>933.76666666666665</v>
      </c>
      <c r="J500" s="36">
        <v>947.73333333333335</v>
      </c>
      <c r="K500" s="31">
        <v>919.8</v>
      </c>
      <c r="L500" s="31">
        <v>886</v>
      </c>
      <c r="M500" s="31">
        <v>0.92076999999999998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1416</v>
      </c>
      <c r="D501" s="36">
        <v>1459.3499999999997</v>
      </c>
      <c r="E501" s="36">
        <v>1361.7499999999993</v>
      </c>
      <c r="F501" s="36">
        <v>1307.4999999999995</v>
      </c>
      <c r="G501" s="36">
        <v>1209.8999999999992</v>
      </c>
      <c r="H501" s="36">
        <v>1513.5999999999995</v>
      </c>
      <c r="I501" s="36">
        <v>1611.1999999999998</v>
      </c>
      <c r="J501" s="36">
        <v>1665.4499999999996</v>
      </c>
      <c r="K501" s="31">
        <v>1556.95</v>
      </c>
      <c r="L501" s="31">
        <v>1405.1</v>
      </c>
      <c r="M501" s="31">
        <v>10.987030000000001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407.65</v>
      </c>
      <c r="D502" s="36">
        <v>409.3</v>
      </c>
      <c r="E502" s="36">
        <v>404.85</v>
      </c>
      <c r="F502" s="36">
        <v>402.05</v>
      </c>
      <c r="G502" s="36">
        <v>397.6</v>
      </c>
      <c r="H502" s="36">
        <v>412.1</v>
      </c>
      <c r="I502" s="36">
        <v>416.54999999999995</v>
      </c>
      <c r="J502" s="36">
        <v>419.35</v>
      </c>
      <c r="K502" s="31">
        <v>413.75</v>
      </c>
      <c r="L502" s="31">
        <v>406.5</v>
      </c>
      <c r="M502" s="31">
        <v>49.15213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19.3</v>
      </c>
      <c r="D503" s="36">
        <v>19.383333333333336</v>
      </c>
      <c r="E503" s="36">
        <v>19.116666666666674</v>
      </c>
      <c r="F503" s="36">
        <v>18.933333333333337</v>
      </c>
      <c r="G503" s="36">
        <v>18.666666666666675</v>
      </c>
      <c r="H503" s="36">
        <v>19.566666666666674</v>
      </c>
      <c r="I503" s="36">
        <v>19.833333333333332</v>
      </c>
      <c r="J503" s="31">
        <v>20.016666666666673</v>
      </c>
      <c r="K503" s="31">
        <v>19.649999999999999</v>
      </c>
      <c r="L503" s="31">
        <v>19.2</v>
      </c>
      <c r="M503" s="53">
        <v>1238.23351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266.55</v>
      </c>
      <c r="D504" s="36">
        <v>263.48333333333335</v>
      </c>
      <c r="E504" s="36">
        <v>257.06666666666672</v>
      </c>
      <c r="F504" s="36">
        <v>247.58333333333337</v>
      </c>
      <c r="G504" s="36">
        <v>241.16666666666674</v>
      </c>
      <c r="H504" s="36">
        <v>272.9666666666667</v>
      </c>
      <c r="I504" s="36">
        <v>279.38333333333333</v>
      </c>
      <c r="J504" s="31">
        <v>288.86666666666667</v>
      </c>
      <c r="K504" s="31">
        <v>269.89999999999998</v>
      </c>
      <c r="L504" s="31">
        <v>254</v>
      </c>
      <c r="M504" s="53">
        <v>346.90282999999999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535.04999999999995</v>
      </c>
      <c r="D505" s="36">
        <v>535.13333333333333</v>
      </c>
      <c r="E505" s="36">
        <v>528.91666666666663</v>
      </c>
      <c r="F505" s="36">
        <v>522.7833333333333</v>
      </c>
      <c r="G505" s="36">
        <v>516.56666666666661</v>
      </c>
      <c r="H505" s="36">
        <v>541.26666666666665</v>
      </c>
      <c r="I505" s="36">
        <v>547.48333333333335</v>
      </c>
      <c r="J505" s="36">
        <v>553.61666666666667</v>
      </c>
      <c r="K505" s="31">
        <v>541.35</v>
      </c>
      <c r="L505" s="31">
        <v>529</v>
      </c>
      <c r="M505" s="31">
        <v>7.2287299999999997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16145.2</v>
      </c>
      <c r="D506" s="36">
        <v>16110.066666666666</v>
      </c>
      <c r="E506" s="36">
        <v>15835.133333333331</v>
      </c>
      <c r="F506" s="36">
        <v>15525.066666666666</v>
      </c>
      <c r="G506" s="36">
        <v>15250.133333333331</v>
      </c>
      <c r="H506" s="36">
        <v>16420.133333333331</v>
      </c>
      <c r="I506" s="36">
        <v>16695.066666666666</v>
      </c>
      <c r="J506" s="36">
        <v>17005.133333333331</v>
      </c>
      <c r="K506" s="31">
        <v>16385</v>
      </c>
      <c r="L506" s="31">
        <v>15800</v>
      </c>
      <c r="M506" s="31">
        <v>6.5790000000000001E-2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116.3</v>
      </c>
      <c r="D507" s="36">
        <v>116.58333333333333</v>
      </c>
      <c r="E507" s="36">
        <v>114.81666666666666</v>
      </c>
      <c r="F507" s="36">
        <v>113.33333333333333</v>
      </c>
      <c r="G507" s="36">
        <v>111.56666666666666</v>
      </c>
      <c r="H507" s="36">
        <v>118.06666666666666</v>
      </c>
      <c r="I507" s="36">
        <v>119.83333333333334</v>
      </c>
      <c r="J507" s="31">
        <v>121.31666666666666</v>
      </c>
      <c r="K507" s="31">
        <v>118.35</v>
      </c>
      <c r="L507" s="31">
        <v>115.1</v>
      </c>
      <c r="M507" s="53">
        <v>572.61076000000003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639.70000000000005</v>
      </c>
      <c r="D508" s="36">
        <v>642.05000000000007</v>
      </c>
      <c r="E508" s="36">
        <v>635.15000000000009</v>
      </c>
      <c r="F508" s="36">
        <v>630.6</v>
      </c>
      <c r="G508" s="36">
        <v>623.70000000000005</v>
      </c>
      <c r="H508" s="36">
        <v>646.60000000000014</v>
      </c>
      <c r="I508" s="36">
        <v>653.5</v>
      </c>
      <c r="J508" s="36">
        <v>658.05000000000018</v>
      </c>
      <c r="K508" s="31">
        <v>648.95000000000005</v>
      </c>
      <c r="L508" s="31">
        <v>637.5</v>
      </c>
      <c r="M508" s="31">
        <v>11.350680000000001</v>
      </c>
      <c r="N508" s="1"/>
      <c r="O508" s="1"/>
    </row>
    <row r="509" spans="1:15" ht="12.75" customHeight="1">
      <c r="A509" s="243">
        <v>499</v>
      </c>
      <c r="B509" s="244" t="s">
        <v>561</v>
      </c>
      <c r="C509" s="244">
        <v>1542.7</v>
      </c>
      <c r="D509" s="245">
        <v>1545.0500000000002</v>
      </c>
      <c r="E509" s="245">
        <v>1526.7000000000003</v>
      </c>
      <c r="F509" s="245">
        <v>1510.7</v>
      </c>
      <c r="G509" s="245">
        <v>1492.3500000000001</v>
      </c>
      <c r="H509" s="245">
        <v>1561.0500000000004</v>
      </c>
      <c r="I509" s="245">
        <v>1579.4000000000003</v>
      </c>
      <c r="J509" s="245">
        <v>1595.4000000000005</v>
      </c>
      <c r="K509" s="246">
        <v>1563.4</v>
      </c>
      <c r="L509" s="246">
        <v>1529.05</v>
      </c>
      <c r="M509" s="246">
        <v>0.33312999999999998</v>
      </c>
      <c r="N509" s="1"/>
      <c r="O509" s="1"/>
    </row>
    <row r="510" spans="1:15" ht="12.75" customHeight="1">
      <c r="A510" s="259">
        <v>500</v>
      </c>
      <c r="B510" s="261" t="s">
        <v>561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162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19"/>
      <c r="B5" s="320"/>
      <c r="C5" s="319"/>
      <c r="D5" s="320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21" t="s">
        <v>565</v>
      </c>
      <c r="C7" s="320"/>
      <c r="D7" s="7">
        <f>Main!B10</f>
        <v>45264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45261</v>
      </c>
      <c r="B10" s="32">
        <v>539773</v>
      </c>
      <c r="C10" s="31" t="s">
        <v>954</v>
      </c>
      <c r="D10" s="31" t="s">
        <v>955</v>
      </c>
      <c r="E10" s="31" t="s">
        <v>575</v>
      </c>
      <c r="F10" s="86">
        <v>2702782</v>
      </c>
      <c r="G10" s="32">
        <v>2.4500000000000002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45261</v>
      </c>
      <c r="B11" s="32">
        <v>534733</v>
      </c>
      <c r="C11" s="31" t="s">
        <v>956</v>
      </c>
      <c r="D11" s="31" t="s">
        <v>957</v>
      </c>
      <c r="E11" s="31" t="s">
        <v>575</v>
      </c>
      <c r="F11" s="86">
        <v>161392</v>
      </c>
      <c r="G11" s="32">
        <v>4.08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45261</v>
      </c>
      <c r="B12" s="32">
        <v>543926</v>
      </c>
      <c r="C12" s="31" t="s">
        <v>958</v>
      </c>
      <c r="D12" s="31" t="s">
        <v>959</v>
      </c>
      <c r="E12" s="31" t="s">
        <v>575</v>
      </c>
      <c r="F12" s="86">
        <v>58400</v>
      </c>
      <c r="G12" s="32">
        <v>49.07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45261</v>
      </c>
      <c r="B13" s="32">
        <v>543926</v>
      </c>
      <c r="C13" s="31" t="s">
        <v>958</v>
      </c>
      <c r="D13" s="31" t="s">
        <v>959</v>
      </c>
      <c r="E13" s="31" t="s">
        <v>574</v>
      </c>
      <c r="F13" s="86">
        <v>16000</v>
      </c>
      <c r="G13" s="32">
        <v>54.19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45261</v>
      </c>
      <c r="B14" s="32">
        <v>504340</v>
      </c>
      <c r="C14" s="31" t="s">
        <v>960</v>
      </c>
      <c r="D14" s="31" t="s">
        <v>961</v>
      </c>
      <c r="E14" s="31" t="s">
        <v>574</v>
      </c>
      <c r="F14" s="86">
        <v>100000</v>
      </c>
      <c r="G14" s="32">
        <v>8.49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45261</v>
      </c>
      <c r="B15" s="32">
        <v>504340</v>
      </c>
      <c r="C15" s="31" t="s">
        <v>960</v>
      </c>
      <c r="D15" s="31" t="s">
        <v>933</v>
      </c>
      <c r="E15" s="31" t="s">
        <v>575</v>
      </c>
      <c r="F15" s="86">
        <v>150000</v>
      </c>
      <c r="G15" s="32">
        <v>8.49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45261</v>
      </c>
      <c r="B16" s="32">
        <v>504340</v>
      </c>
      <c r="C16" s="31" t="s">
        <v>960</v>
      </c>
      <c r="D16" s="31" t="s">
        <v>962</v>
      </c>
      <c r="E16" s="31" t="s">
        <v>575</v>
      </c>
      <c r="F16" s="86">
        <v>203561</v>
      </c>
      <c r="G16" s="32">
        <v>8.49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45261</v>
      </c>
      <c r="B17" s="32">
        <v>504340</v>
      </c>
      <c r="C17" s="31" t="s">
        <v>960</v>
      </c>
      <c r="D17" s="31" t="s">
        <v>963</v>
      </c>
      <c r="E17" s="31" t="s">
        <v>574</v>
      </c>
      <c r="F17" s="86">
        <v>100000</v>
      </c>
      <c r="G17" s="32">
        <v>8.49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45261</v>
      </c>
      <c r="B18" s="32">
        <v>530825</v>
      </c>
      <c r="C18" s="31" t="s">
        <v>964</v>
      </c>
      <c r="D18" s="31" t="s">
        <v>965</v>
      </c>
      <c r="E18" s="31" t="s">
        <v>574</v>
      </c>
      <c r="F18" s="86">
        <v>54919</v>
      </c>
      <c r="G18" s="32">
        <v>72.239999999999995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45261</v>
      </c>
      <c r="B19" s="32">
        <v>530825</v>
      </c>
      <c r="C19" s="31" t="s">
        <v>964</v>
      </c>
      <c r="D19" s="31" t="s">
        <v>886</v>
      </c>
      <c r="E19" s="31" t="s">
        <v>575</v>
      </c>
      <c r="F19" s="86">
        <v>103596</v>
      </c>
      <c r="G19" s="32">
        <v>72.2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45261</v>
      </c>
      <c r="B20" s="32">
        <v>543516</v>
      </c>
      <c r="C20" s="31" t="s">
        <v>923</v>
      </c>
      <c r="D20" s="31" t="s">
        <v>966</v>
      </c>
      <c r="E20" s="31" t="s">
        <v>575</v>
      </c>
      <c r="F20" s="86">
        <v>19000</v>
      </c>
      <c r="G20" s="32">
        <v>91.16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45261</v>
      </c>
      <c r="B21" s="32">
        <v>543516</v>
      </c>
      <c r="C21" s="31" t="s">
        <v>923</v>
      </c>
      <c r="D21" s="31" t="s">
        <v>967</v>
      </c>
      <c r="E21" s="31" t="s">
        <v>574</v>
      </c>
      <c r="F21" s="86">
        <v>10000</v>
      </c>
      <c r="G21" s="32">
        <v>91.1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45261</v>
      </c>
      <c r="B22" s="32">
        <v>543516</v>
      </c>
      <c r="C22" s="31" t="s">
        <v>923</v>
      </c>
      <c r="D22" s="31" t="s">
        <v>968</v>
      </c>
      <c r="E22" s="31" t="s">
        <v>574</v>
      </c>
      <c r="F22" s="86">
        <v>9000</v>
      </c>
      <c r="G22" s="32">
        <v>91.68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45261</v>
      </c>
      <c r="B23" s="32">
        <v>543516</v>
      </c>
      <c r="C23" s="31" t="s">
        <v>923</v>
      </c>
      <c r="D23" s="31" t="s">
        <v>968</v>
      </c>
      <c r="E23" s="31" t="s">
        <v>575</v>
      </c>
      <c r="F23" s="86">
        <v>9000</v>
      </c>
      <c r="G23" s="32">
        <v>92.77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45261</v>
      </c>
      <c r="B24" s="32">
        <v>517170</v>
      </c>
      <c r="C24" s="31" t="s">
        <v>969</v>
      </c>
      <c r="D24" s="31" t="s">
        <v>970</v>
      </c>
      <c r="E24" s="31" t="s">
        <v>574</v>
      </c>
      <c r="F24" s="86">
        <v>95526</v>
      </c>
      <c r="G24" s="32">
        <v>59.99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45261</v>
      </c>
      <c r="B25" s="32">
        <v>570005</v>
      </c>
      <c r="C25" s="31" t="s">
        <v>971</v>
      </c>
      <c r="D25" s="31" t="s">
        <v>972</v>
      </c>
      <c r="E25" s="31" t="s">
        <v>575</v>
      </c>
      <c r="F25" s="86">
        <v>527457</v>
      </c>
      <c r="G25" s="32">
        <v>9.66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45261</v>
      </c>
      <c r="B26" s="32">
        <v>539228</v>
      </c>
      <c r="C26" s="31" t="s">
        <v>973</v>
      </c>
      <c r="D26" s="31" t="s">
        <v>974</v>
      </c>
      <c r="E26" s="31" t="s">
        <v>575</v>
      </c>
      <c r="F26" s="86">
        <v>494318</v>
      </c>
      <c r="G26" s="32">
        <v>3.97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45261</v>
      </c>
      <c r="B27" s="32">
        <v>532467</v>
      </c>
      <c r="C27" s="31" t="s">
        <v>916</v>
      </c>
      <c r="D27" s="31" t="s">
        <v>975</v>
      </c>
      <c r="E27" s="31" t="s">
        <v>575</v>
      </c>
      <c r="F27" s="86">
        <v>128050</v>
      </c>
      <c r="G27" s="32">
        <v>202.15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45261</v>
      </c>
      <c r="B28" s="32">
        <v>526967</v>
      </c>
      <c r="C28" s="31" t="s">
        <v>976</v>
      </c>
      <c r="D28" s="31" t="s">
        <v>977</v>
      </c>
      <c r="E28" s="31" t="s">
        <v>574</v>
      </c>
      <c r="F28" s="86">
        <v>46395</v>
      </c>
      <c r="G28" s="32">
        <v>7.8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45261</v>
      </c>
      <c r="B29" s="32">
        <v>514010</v>
      </c>
      <c r="C29" s="31" t="s">
        <v>941</v>
      </c>
      <c r="D29" s="31" t="s">
        <v>886</v>
      </c>
      <c r="E29" s="31" t="s">
        <v>575</v>
      </c>
      <c r="F29" s="86">
        <v>590000</v>
      </c>
      <c r="G29" s="32">
        <v>25.87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45261</v>
      </c>
      <c r="B30" s="32">
        <v>542924</v>
      </c>
      <c r="C30" s="31" t="s">
        <v>978</v>
      </c>
      <c r="D30" s="31" t="s">
        <v>979</v>
      </c>
      <c r="E30" s="31" t="s">
        <v>574</v>
      </c>
      <c r="F30" s="86">
        <v>70000</v>
      </c>
      <c r="G30" s="32">
        <v>4.42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45261</v>
      </c>
      <c r="B31" s="32">
        <v>538539</v>
      </c>
      <c r="C31" s="31" t="s">
        <v>942</v>
      </c>
      <c r="D31" s="31" t="s">
        <v>933</v>
      </c>
      <c r="E31" s="31" t="s">
        <v>575</v>
      </c>
      <c r="F31" s="86">
        <v>98771</v>
      </c>
      <c r="G31" s="32">
        <v>52.36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45261</v>
      </c>
      <c r="B32" s="32">
        <v>508922</v>
      </c>
      <c r="C32" s="31" t="s">
        <v>980</v>
      </c>
      <c r="D32" s="31" t="s">
        <v>981</v>
      </c>
      <c r="E32" s="31" t="s">
        <v>575</v>
      </c>
      <c r="F32" s="86">
        <v>410000</v>
      </c>
      <c r="G32" s="32">
        <v>10.55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45261</v>
      </c>
      <c r="B33" s="32">
        <v>508922</v>
      </c>
      <c r="C33" s="31" t="s">
        <v>980</v>
      </c>
      <c r="D33" s="31" t="s">
        <v>982</v>
      </c>
      <c r="E33" s="31" t="s">
        <v>574</v>
      </c>
      <c r="F33" s="86">
        <v>410000</v>
      </c>
      <c r="G33" s="32">
        <v>10.55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45261</v>
      </c>
      <c r="B34" s="32">
        <v>539402</v>
      </c>
      <c r="C34" s="31" t="s">
        <v>983</v>
      </c>
      <c r="D34" s="31" t="s">
        <v>984</v>
      </c>
      <c r="E34" s="31" t="s">
        <v>575</v>
      </c>
      <c r="F34" s="86">
        <v>80000</v>
      </c>
      <c r="G34" s="32">
        <v>18.489999999999998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45261</v>
      </c>
      <c r="B35" s="32">
        <v>539402</v>
      </c>
      <c r="C35" s="31" t="s">
        <v>983</v>
      </c>
      <c r="D35" s="31" t="s">
        <v>985</v>
      </c>
      <c r="E35" s="31" t="s">
        <v>574</v>
      </c>
      <c r="F35" s="86">
        <v>80000</v>
      </c>
      <c r="G35" s="32">
        <v>18.489999999999998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45261</v>
      </c>
      <c r="B36" s="32">
        <v>543207</v>
      </c>
      <c r="C36" s="31" t="s">
        <v>943</v>
      </c>
      <c r="D36" s="31" t="s">
        <v>944</v>
      </c>
      <c r="E36" s="31" t="s">
        <v>575</v>
      </c>
      <c r="F36" s="86">
        <v>29816</v>
      </c>
      <c r="G36" s="32">
        <v>11.13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45261</v>
      </c>
      <c r="B37" s="32">
        <v>543207</v>
      </c>
      <c r="C37" s="31" t="s">
        <v>943</v>
      </c>
      <c r="D37" s="31" t="s">
        <v>944</v>
      </c>
      <c r="E37" s="31" t="s">
        <v>574</v>
      </c>
      <c r="F37" s="86">
        <v>134622</v>
      </c>
      <c r="G37" s="32">
        <v>11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45261</v>
      </c>
      <c r="B38" s="32">
        <v>538742</v>
      </c>
      <c r="C38" s="31" t="s">
        <v>986</v>
      </c>
      <c r="D38" s="31" t="s">
        <v>987</v>
      </c>
      <c r="E38" s="31" t="s">
        <v>574</v>
      </c>
      <c r="F38" s="86">
        <v>22926</v>
      </c>
      <c r="G38" s="32">
        <v>14.34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45261</v>
      </c>
      <c r="B39" s="32">
        <v>517119</v>
      </c>
      <c r="C39" s="31" t="s">
        <v>988</v>
      </c>
      <c r="D39" s="31" t="s">
        <v>989</v>
      </c>
      <c r="E39" s="31" t="s">
        <v>574</v>
      </c>
      <c r="F39" s="86">
        <v>126645</v>
      </c>
      <c r="G39" s="32">
        <v>17.23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45261</v>
      </c>
      <c r="B40" s="32">
        <v>509835</v>
      </c>
      <c r="C40" s="31" t="s">
        <v>990</v>
      </c>
      <c r="D40" s="31" t="s">
        <v>991</v>
      </c>
      <c r="E40" s="31" t="s">
        <v>575</v>
      </c>
      <c r="F40" s="86">
        <v>26604</v>
      </c>
      <c r="G40" s="32">
        <v>26.01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45261</v>
      </c>
      <c r="B41" s="32">
        <v>515127</v>
      </c>
      <c r="C41" s="31" t="s">
        <v>992</v>
      </c>
      <c r="D41" s="31" t="s">
        <v>993</v>
      </c>
      <c r="E41" s="31" t="s">
        <v>575</v>
      </c>
      <c r="F41" s="86">
        <v>156520</v>
      </c>
      <c r="G41" s="32">
        <v>2.96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45261</v>
      </c>
      <c r="B42" s="32">
        <v>539669</v>
      </c>
      <c r="C42" s="31" t="s">
        <v>994</v>
      </c>
      <c r="D42" s="31" t="s">
        <v>898</v>
      </c>
      <c r="E42" s="31" t="s">
        <v>575</v>
      </c>
      <c r="F42" s="86">
        <v>2601790</v>
      </c>
      <c r="G42" s="32">
        <v>0.68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45261</v>
      </c>
      <c r="B43" s="32">
        <v>539669</v>
      </c>
      <c r="C43" s="31" t="s">
        <v>994</v>
      </c>
      <c r="D43" s="31" t="s">
        <v>886</v>
      </c>
      <c r="E43" s="31" t="s">
        <v>574</v>
      </c>
      <c r="F43" s="86">
        <v>1000000</v>
      </c>
      <c r="G43" s="32">
        <v>0.64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45261</v>
      </c>
      <c r="B44" s="32">
        <v>539669</v>
      </c>
      <c r="C44" s="31" t="s">
        <v>994</v>
      </c>
      <c r="D44" s="31" t="s">
        <v>886</v>
      </c>
      <c r="E44" s="31" t="s">
        <v>575</v>
      </c>
      <c r="F44" s="86">
        <v>1565751</v>
      </c>
      <c r="G44" s="32">
        <v>0.64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45261</v>
      </c>
      <c r="B45" s="32">
        <v>530267</v>
      </c>
      <c r="C45" s="31" t="s">
        <v>995</v>
      </c>
      <c r="D45" s="31" t="s">
        <v>996</v>
      </c>
      <c r="E45" s="31" t="s">
        <v>574</v>
      </c>
      <c r="F45" s="86">
        <v>51000</v>
      </c>
      <c r="G45" s="32">
        <v>33.1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45261</v>
      </c>
      <c r="B46" s="32">
        <v>530267</v>
      </c>
      <c r="C46" s="31" t="s">
        <v>995</v>
      </c>
      <c r="D46" s="31" t="s">
        <v>997</v>
      </c>
      <c r="E46" s="31" t="s">
        <v>575</v>
      </c>
      <c r="F46" s="86">
        <v>50000</v>
      </c>
      <c r="G46" s="32">
        <v>33.1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45261</v>
      </c>
      <c r="B47" s="32">
        <v>542753</v>
      </c>
      <c r="C47" s="31" t="s">
        <v>909</v>
      </c>
      <c r="D47" s="31" t="s">
        <v>886</v>
      </c>
      <c r="E47" s="31" t="s">
        <v>574</v>
      </c>
      <c r="F47" s="86">
        <v>461573</v>
      </c>
      <c r="G47" s="32">
        <v>2.69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45261</v>
      </c>
      <c r="B48" s="32">
        <v>542753</v>
      </c>
      <c r="C48" s="31" t="s">
        <v>909</v>
      </c>
      <c r="D48" s="31" t="s">
        <v>886</v>
      </c>
      <c r="E48" s="31" t="s">
        <v>575</v>
      </c>
      <c r="F48" s="86">
        <v>5000001</v>
      </c>
      <c r="G48" s="32">
        <v>2.73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45261</v>
      </c>
      <c r="B49" s="32">
        <v>523838</v>
      </c>
      <c r="C49" s="31" t="s">
        <v>953</v>
      </c>
      <c r="D49" s="31" t="s">
        <v>998</v>
      </c>
      <c r="E49" s="31" t="s">
        <v>575</v>
      </c>
      <c r="F49" s="86">
        <v>1000000</v>
      </c>
      <c r="G49" s="32">
        <v>83.11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45261</v>
      </c>
      <c r="B50" s="32">
        <v>523838</v>
      </c>
      <c r="C50" s="31" t="s">
        <v>953</v>
      </c>
      <c r="D50" s="31" t="s">
        <v>999</v>
      </c>
      <c r="E50" s="31" t="s">
        <v>574</v>
      </c>
      <c r="F50" s="86">
        <v>1042465</v>
      </c>
      <c r="G50" s="32">
        <v>83.11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45261</v>
      </c>
      <c r="B51" s="32">
        <v>522152</v>
      </c>
      <c r="C51" s="31" t="s">
        <v>1000</v>
      </c>
      <c r="D51" s="31" t="s">
        <v>1001</v>
      </c>
      <c r="E51" s="31" t="s">
        <v>574</v>
      </c>
      <c r="F51" s="86">
        <v>3</v>
      </c>
      <c r="G51" s="32">
        <v>95.67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45261</v>
      </c>
      <c r="B52" s="32">
        <v>522152</v>
      </c>
      <c r="C52" s="31" t="s">
        <v>1000</v>
      </c>
      <c r="D52" s="31" t="s">
        <v>1001</v>
      </c>
      <c r="E52" s="31" t="s">
        <v>575</v>
      </c>
      <c r="F52" s="86">
        <v>24544</v>
      </c>
      <c r="G52" s="32">
        <v>95.42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45261</v>
      </c>
      <c r="B53" s="32">
        <v>540492</v>
      </c>
      <c r="C53" s="31" t="s">
        <v>917</v>
      </c>
      <c r="D53" s="31" t="s">
        <v>918</v>
      </c>
      <c r="E53" s="31" t="s">
        <v>575</v>
      </c>
      <c r="F53" s="86">
        <v>450000</v>
      </c>
      <c r="G53" s="32">
        <v>110.25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45261</v>
      </c>
      <c r="B54" s="32">
        <v>506854</v>
      </c>
      <c r="C54" s="31" t="s">
        <v>1002</v>
      </c>
      <c r="D54" s="31" t="s">
        <v>1003</v>
      </c>
      <c r="E54" s="31" t="s">
        <v>574</v>
      </c>
      <c r="F54" s="86">
        <v>180000</v>
      </c>
      <c r="G54" s="32">
        <v>2210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45261</v>
      </c>
      <c r="B55" s="32">
        <v>506854</v>
      </c>
      <c r="C55" s="31" t="s">
        <v>1002</v>
      </c>
      <c r="D55" s="31" t="s">
        <v>1004</v>
      </c>
      <c r="E55" s="31" t="s">
        <v>575</v>
      </c>
      <c r="F55" s="86">
        <v>247250</v>
      </c>
      <c r="G55" s="32">
        <v>2210.2399999999998</v>
      </c>
      <c r="H55" s="32" t="s">
        <v>333</v>
      </c>
    </row>
    <row r="56" spans="1:28" ht="15" customHeight="1">
      <c r="A56" s="85">
        <v>45261</v>
      </c>
      <c r="B56" s="32">
        <v>526139</v>
      </c>
      <c r="C56" s="31" t="s">
        <v>1005</v>
      </c>
      <c r="D56" s="31" t="s">
        <v>1006</v>
      </c>
      <c r="E56" s="31" t="s">
        <v>574</v>
      </c>
      <c r="F56" s="86">
        <v>401000</v>
      </c>
      <c r="G56" s="32">
        <v>8.19</v>
      </c>
      <c r="H56" s="32" t="s">
        <v>333</v>
      </c>
    </row>
    <row r="57" spans="1:28" ht="15" customHeight="1">
      <c r="A57" s="85">
        <v>45261</v>
      </c>
      <c r="B57" s="32">
        <v>526139</v>
      </c>
      <c r="C57" s="31" t="s">
        <v>1005</v>
      </c>
      <c r="D57" s="31" t="s">
        <v>1007</v>
      </c>
      <c r="E57" s="31" t="s">
        <v>574</v>
      </c>
      <c r="F57" s="86">
        <v>371570</v>
      </c>
      <c r="G57" s="32">
        <v>7.83</v>
      </c>
      <c r="H57" s="32" t="s">
        <v>333</v>
      </c>
    </row>
    <row r="58" spans="1:28" ht="15" customHeight="1">
      <c r="A58" s="85">
        <v>45261</v>
      </c>
      <c r="B58" s="32">
        <v>526139</v>
      </c>
      <c r="C58" s="31" t="s">
        <v>1005</v>
      </c>
      <c r="D58" s="31" t="s">
        <v>1008</v>
      </c>
      <c r="E58" s="31" t="s">
        <v>575</v>
      </c>
      <c r="F58" s="86">
        <v>896281</v>
      </c>
      <c r="G58" s="32">
        <v>8.16</v>
      </c>
      <c r="H58" s="32" t="s">
        <v>333</v>
      </c>
    </row>
    <row r="59" spans="1:28" ht="15" customHeight="1">
      <c r="A59" s="85">
        <v>45261</v>
      </c>
      <c r="B59" s="32">
        <v>539331</v>
      </c>
      <c r="C59" s="31" t="s">
        <v>1009</v>
      </c>
      <c r="D59" s="31" t="s">
        <v>1010</v>
      </c>
      <c r="E59" s="31" t="s">
        <v>574</v>
      </c>
      <c r="F59" s="86">
        <v>140000</v>
      </c>
      <c r="G59" s="32">
        <v>126</v>
      </c>
      <c r="H59" s="32" t="s">
        <v>333</v>
      </c>
    </row>
    <row r="60" spans="1:28" ht="15" customHeight="1">
      <c r="A60" s="85">
        <v>45261</v>
      </c>
      <c r="B60" s="32">
        <v>539331</v>
      </c>
      <c r="C60" s="31" t="s">
        <v>1009</v>
      </c>
      <c r="D60" s="31" t="s">
        <v>1011</v>
      </c>
      <c r="E60" s="31" t="s">
        <v>575</v>
      </c>
      <c r="F60" s="86">
        <v>150000</v>
      </c>
      <c r="G60" s="32">
        <v>126</v>
      </c>
      <c r="H60" s="32" t="s">
        <v>333</v>
      </c>
    </row>
    <row r="61" spans="1:28" ht="15" customHeight="1">
      <c r="A61" s="85">
        <v>45261</v>
      </c>
      <c r="B61" s="32">
        <v>544002</v>
      </c>
      <c r="C61" s="31" t="s">
        <v>945</v>
      </c>
      <c r="D61" s="31" t="s">
        <v>1012</v>
      </c>
      <c r="E61" s="31" t="s">
        <v>574</v>
      </c>
      <c r="F61" s="86">
        <v>48000</v>
      </c>
      <c r="G61" s="32">
        <v>32</v>
      </c>
      <c r="H61" s="32" t="s">
        <v>333</v>
      </c>
    </row>
    <row r="62" spans="1:28" ht="15" customHeight="1">
      <c r="A62" s="85">
        <v>45261</v>
      </c>
      <c r="B62" s="32">
        <v>544002</v>
      </c>
      <c r="C62" s="31" t="s">
        <v>945</v>
      </c>
      <c r="D62" s="31" t="s">
        <v>946</v>
      </c>
      <c r="E62" s="31" t="s">
        <v>575</v>
      </c>
      <c r="F62" s="86">
        <v>46000</v>
      </c>
      <c r="G62" s="32">
        <v>32</v>
      </c>
      <c r="H62" s="32" t="s">
        <v>333</v>
      </c>
    </row>
    <row r="63" spans="1:28" ht="15" customHeight="1">
      <c r="A63" s="85">
        <v>45261</v>
      </c>
      <c r="B63" s="32">
        <v>541735</v>
      </c>
      <c r="C63" s="31" t="s">
        <v>947</v>
      </c>
      <c r="D63" s="31" t="s">
        <v>948</v>
      </c>
      <c r="E63" s="31" t="s">
        <v>575</v>
      </c>
      <c r="F63" s="86">
        <v>1197700</v>
      </c>
      <c r="G63" s="32">
        <v>3.67</v>
      </c>
      <c r="H63" s="32" t="s">
        <v>333</v>
      </c>
    </row>
    <row r="64" spans="1:28" ht="15" customHeight="1">
      <c r="A64" s="85">
        <v>45261</v>
      </c>
      <c r="B64" s="32">
        <v>538970</v>
      </c>
      <c r="C64" s="31" t="s">
        <v>1013</v>
      </c>
      <c r="D64" s="31" t="s">
        <v>1014</v>
      </c>
      <c r="E64" s="31" t="s">
        <v>574</v>
      </c>
      <c r="F64" s="86">
        <v>1247425</v>
      </c>
      <c r="G64" s="32">
        <v>53.21</v>
      </c>
      <c r="H64" s="32" t="s">
        <v>333</v>
      </c>
    </row>
    <row r="65" spans="1:8" ht="15" customHeight="1">
      <c r="A65" s="85">
        <v>45261</v>
      </c>
      <c r="B65" s="32">
        <v>538970</v>
      </c>
      <c r="C65" s="31" t="s">
        <v>1013</v>
      </c>
      <c r="D65" s="31" t="s">
        <v>1014</v>
      </c>
      <c r="E65" s="31" t="s">
        <v>575</v>
      </c>
      <c r="F65" s="86">
        <v>1357425</v>
      </c>
      <c r="G65" s="32">
        <v>53.18</v>
      </c>
      <c r="H65" s="32" t="s">
        <v>333</v>
      </c>
    </row>
    <row r="66" spans="1:8" ht="15" customHeight="1">
      <c r="A66" s="85">
        <v>45261</v>
      </c>
      <c r="B66" s="32">
        <v>505872</v>
      </c>
      <c r="C66" s="31" t="s">
        <v>1015</v>
      </c>
      <c r="D66" s="31" t="s">
        <v>1016</v>
      </c>
      <c r="E66" s="31" t="s">
        <v>575</v>
      </c>
      <c r="F66" s="86">
        <v>51000</v>
      </c>
      <c r="G66" s="32">
        <v>3070</v>
      </c>
      <c r="H66" s="32" t="s">
        <v>333</v>
      </c>
    </row>
    <row r="67" spans="1:8" ht="15" customHeight="1">
      <c r="A67" s="85">
        <v>45261</v>
      </c>
      <c r="B67" s="32">
        <v>505872</v>
      </c>
      <c r="C67" s="31" t="s">
        <v>1015</v>
      </c>
      <c r="D67" s="31" t="s">
        <v>1017</v>
      </c>
      <c r="E67" s="31" t="s">
        <v>574</v>
      </c>
      <c r="F67" s="86">
        <v>51000</v>
      </c>
      <c r="G67" s="32">
        <v>3070</v>
      </c>
      <c r="H67" s="32" t="s">
        <v>333</v>
      </c>
    </row>
    <row r="68" spans="1:8" ht="15" customHeight="1">
      <c r="A68" s="85">
        <v>45261</v>
      </c>
      <c r="B68" s="32">
        <v>511018</v>
      </c>
      <c r="C68" s="31" t="s">
        <v>1018</v>
      </c>
      <c r="D68" s="31" t="s">
        <v>957</v>
      </c>
      <c r="E68" s="31" t="s">
        <v>575</v>
      </c>
      <c r="F68" s="86">
        <v>10595</v>
      </c>
      <c r="G68" s="32">
        <v>55.18</v>
      </c>
      <c r="H68" s="32" t="s">
        <v>333</v>
      </c>
    </row>
    <row r="69" spans="1:8" ht="15" customHeight="1">
      <c r="A69" s="85">
        <v>45261</v>
      </c>
      <c r="B69" s="32">
        <v>511018</v>
      </c>
      <c r="C69" s="31" t="s">
        <v>1018</v>
      </c>
      <c r="D69" s="31" t="s">
        <v>1019</v>
      </c>
      <c r="E69" s="31" t="s">
        <v>574</v>
      </c>
      <c r="F69" s="86">
        <v>10000</v>
      </c>
      <c r="G69" s="32">
        <v>55.18</v>
      </c>
      <c r="H69" s="32" t="s">
        <v>333</v>
      </c>
    </row>
    <row r="70" spans="1:8" ht="15" customHeight="1">
      <c r="A70" s="85">
        <v>45261</v>
      </c>
      <c r="B70" s="32" t="s">
        <v>884</v>
      </c>
      <c r="C70" s="31" t="s">
        <v>1020</v>
      </c>
      <c r="D70" s="31" t="s">
        <v>576</v>
      </c>
      <c r="E70" s="31" t="s">
        <v>574</v>
      </c>
      <c r="F70" s="86">
        <v>925999</v>
      </c>
      <c r="G70" s="32">
        <v>764.75</v>
      </c>
      <c r="H70" s="32" t="s">
        <v>862</v>
      </c>
    </row>
    <row r="71" spans="1:8" ht="15" customHeight="1">
      <c r="A71" s="85">
        <v>45261</v>
      </c>
      <c r="B71" s="32" t="s">
        <v>1021</v>
      </c>
      <c r="C71" s="31" t="s">
        <v>1022</v>
      </c>
      <c r="D71" s="31" t="s">
        <v>946</v>
      </c>
      <c r="E71" s="31" t="s">
        <v>574</v>
      </c>
      <c r="F71" s="86">
        <v>32000</v>
      </c>
      <c r="G71" s="32">
        <v>128.08000000000001</v>
      </c>
      <c r="H71" s="32" t="s">
        <v>862</v>
      </c>
    </row>
    <row r="72" spans="1:8" ht="15" customHeight="1">
      <c r="A72" s="85">
        <v>45261</v>
      </c>
      <c r="B72" s="32" t="s">
        <v>1023</v>
      </c>
      <c r="C72" s="31" t="s">
        <v>1024</v>
      </c>
      <c r="D72" s="31" t="s">
        <v>1025</v>
      </c>
      <c r="E72" s="31" t="s">
        <v>574</v>
      </c>
      <c r="F72" s="86">
        <v>100000</v>
      </c>
      <c r="G72" s="32">
        <v>657.55</v>
      </c>
      <c r="H72" s="32" t="s">
        <v>862</v>
      </c>
    </row>
    <row r="73" spans="1:8" ht="15" customHeight="1">
      <c r="A73" s="85">
        <v>45261</v>
      </c>
      <c r="B73" s="32" t="s">
        <v>1023</v>
      </c>
      <c r="C73" s="31" t="s">
        <v>1024</v>
      </c>
      <c r="D73" s="31" t="s">
        <v>1026</v>
      </c>
      <c r="E73" s="31" t="s">
        <v>574</v>
      </c>
      <c r="F73" s="86">
        <v>94192</v>
      </c>
      <c r="G73" s="32">
        <v>657.55</v>
      </c>
      <c r="H73" s="32" t="s">
        <v>862</v>
      </c>
    </row>
    <row r="74" spans="1:8" ht="15" customHeight="1">
      <c r="A74" s="85">
        <v>45261</v>
      </c>
      <c r="B74" s="32" t="s">
        <v>80</v>
      </c>
      <c r="C74" s="31" t="s">
        <v>1027</v>
      </c>
      <c r="D74" s="31" t="s">
        <v>1028</v>
      </c>
      <c r="E74" s="31" t="s">
        <v>574</v>
      </c>
      <c r="F74" s="86">
        <v>81150803</v>
      </c>
      <c r="G74" s="32">
        <v>1023</v>
      </c>
      <c r="H74" s="32" t="s">
        <v>862</v>
      </c>
    </row>
    <row r="75" spans="1:8" ht="15" customHeight="1">
      <c r="A75" s="85">
        <v>45261</v>
      </c>
      <c r="B75" s="32" t="s">
        <v>1029</v>
      </c>
      <c r="C75" s="31" t="s">
        <v>1030</v>
      </c>
      <c r="D75" s="31" t="s">
        <v>1031</v>
      </c>
      <c r="E75" s="31" t="s">
        <v>574</v>
      </c>
      <c r="F75" s="86">
        <v>10</v>
      </c>
      <c r="G75" s="32">
        <v>37.6</v>
      </c>
      <c r="H75" s="32" t="s">
        <v>862</v>
      </c>
    </row>
    <row r="76" spans="1:8" ht="15" customHeight="1">
      <c r="A76" s="85">
        <v>45261</v>
      </c>
      <c r="B76" s="32" t="s">
        <v>1032</v>
      </c>
      <c r="C76" s="31" t="s">
        <v>1033</v>
      </c>
      <c r="D76" s="31" t="s">
        <v>1034</v>
      </c>
      <c r="E76" s="31" t="s">
        <v>574</v>
      </c>
      <c r="F76" s="86">
        <v>500000</v>
      </c>
      <c r="G76" s="32">
        <v>200.66</v>
      </c>
      <c r="H76" s="32" t="s">
        <v>862</v>
      </c>
    </row>
    <row r="77" spans="1:8" ht="15" customHeight="1">
      <c r="A77" s="85">
        <v>45261</v>
      </c>
      <c r="B77" s="32" t="s">
        <v>1032</v>
      </c>
      <c r="C77" s="31" t="s">
        <v>1033</v>
      </c>
      <c r="D77" s="31" t="s">
        <v>1035</v>
      </c>
      <c r="E77" s="31" t="s">
        <v>574</v>
      </c>
      <c r="F77" s="86">
        <v>500000</v>
      </c>
      <c r="G77" s="32">
        <v>200.15</v>
      </c>
      <c r="H77" s="32" t="s">
        <v>862</v>
      </c>
    </row>
    <row r="78" spans="1:8" ht="15" customHeight="1">
      <c r="A78" s="85">
        <v>45261</v>
      </c>
      <c r="B78" s="32" t="s">
        <v>1036</v>
      </c>
      <c r="C78" s="31" t="s">
        <v>1037</v>
      </c>
      <c r="D78" s="31" t="s">
        <v>576</v>
      </c>
      <c r="E78" s="31" t="s">
        <v>574</v>
      </c>
      <c r="F78" s="86">
        <v>591226</v>
      </c>
      <c r="G78" s="32">
        <v>700.88</v>
      </c>
      <c r="H78" s="32" t="s">
        <v>862</v>
      </c>
    </row>
    <row r="79" spans="1:8" ht="15" customHeight="1">
      <c r="A79" s="85">
        <v>45261</v>
      </c>
      <c r="B79" s="32" t="s">
        <v>105</v>
      </c>
      <c r="C79" s="31" t="s">
        <v>1038</v>
      </c>
      <c r="D79" s="31" t="s">
        <v>576</v>
      </c>
      <c r="E79" s="31" t="s">
        <v>574</v>
      </c>
      <c r="F79" s="86">
        <v>2217668</v>
      </c>
      <c r="G79" s="32">
        <v>149.09</v>
      </c>
      <c r="H79" s="32" t="s">
        <v>862</v>
      </c>
    </row>
    <row r="80" spans="1:8" ht="15" customHeight="1">
      <c r="A80" s="85">
        <v>45261</v>
      </c>
      <c r="B80" s="32" t="s">
        <v>105</v>
      </c>
      <c r="C80" s="31" t="s">
        <v>1038</v>
      </c>
      <c r="D80" s="31" t="s">
        <v>896</v>
      </c>
      <c r="E80" s="31" t="s">
        <v>574</v>
      </c>
      <c r="F80" s="86">
        <v>1227682</v>
      </c>
      <c r="G80" s="32">
        <v>148.29</v>
      </c>
      <c r="H80" s="32" t="s">
        <v>862</v>
      </c>
    </row>
    <row r="81" spans="1:8" ht="15" customHeight="1">
      <c r="A81" s="85">
        <v>45261</v>
      </c>
      <c r="B81" s="32" t="s">
        <v>105</v>
      </c>
      <c r="C81" s="31" t="s">
        <v>1038</v>
      </c>
      <c r="D81" s="31" t="s">
        <v>897</v>
      </c>
      <c r="E81" s="31" t="s">
        <v>574</v>
      </c>
      <c r="F81" s="86">
        <v>1481322</v>
      </c>
      <c r="G81" s="32">
        <v>149.11000000000001</v>
      </c>
      <c r="H81" s="32" t="s">
        <v>862</v>
      </c>
    </row>
    <row r="82" spans="1:8" ht="15" customHeight="1">
      <c r="A82" s="85">
        <v>45261</v>
      </c>
      <c r="B82" s="32" t="s">
        <v>940</v>
      </c>
      <c r="C82" s="31" t="s">
        <v>1039</v>
      </c>
      <c r="D82" s="31" t="s">
        <v>896</v>
      </c>
      <c r="E82" s="31" t="s">
        <v>574</v>
      </c>
      <c r="F82" s="86">
        <v>2553432</v>
      </c>
      <c r="G82" s="32">
        <v>6.75</v>
      </c>
      <c r="H82" s="32" t="s">
        <v>862</v>
      </c>
    </row>
    <row r="83" spans="1:8" ht="15" customHeight="1">
      <c r="A83" s="85">
        <v>45261</v>
      </c>
      <c r="B83" s="32" t="s">
        <v>1040</v>
      </c>
      <c r="C83" s="31" t="s">
        <v>1041</v>
      </c>
      <c r="D83" s="31" t="s">
        <v>926</v>
      </c>
      <c r="E83" s="31" t="s">
        <v>574</v>
      </c>
      <c r="F83" s="86">
        <v>663723</v>
      </c>
      <c r="G83" s="32">
        <v>457.24</v>
      </c>
      <c r="H83" s="32" t="s">
        <v>862</v>
      </c>
    </row>
    <row r="84" spans="1:8" ht="15" customHeight="1">
      <c r="A84" s="85">
        <v>45261</v>
      </c>
      <c r="B84" s="32" t="s">
        <v>1040</v>
      </c>
      <c r="C84" s="31" t="s">
        <v>1041</v>
      </c>
      <c r="D84" s="31" t="s">
        <v>951</v>
      </c>
      <c r="E84" s="31" t="s">
        <v>574</v>
      </c>
      <c r="F84" s="86">
        <v>542797</v>
      </c>
      <c r="G84" s="32">
        <v>474.04</v>
      </c>
      <c r="H84" s="32" t="s">
        <v>862</v>
      </c>
    </row>
    <row r="85" spans="1:8" ht="15" customHeight="1">
      <c r="A85" s="85">
        <v>45261</v>
      </c>
      <c r="B85" s="32" t="s">
        <v>949</v>
      </c>
      <c r="C85" s="31" t="s">
        <v>950</v>
      </c>
      <c r="D85" s="31" t="s">
        <v>576</v>
      </c>
      <c r="E85" s="31" t="s">
        <v>574</v>
      </c>
      <c r="F85" s="86">
        <v>958445</v>
      </c>
      <c r="G85" s="32">
        <v>286.35000000000002</v>
      </c>
      <c r="H85" s="32" t="s">
        <v>862</v>
      </c>
    </row>
    <row r="86" spans="1:8" ht="15" customHeight="1">
      <c r="A86" s="85">
        <v>45261</v>
      </c>
      <c r="B86" s="32" t="s">
        <v>137</v>
      </c>
      <c r="C86" s="31" t="s">
        <v>952</v>
      </c>
      <c r="D86" s="31" t="s">
        <v>897</v>
      </c>
      <c r="E86" s="31" t="s">
        <v>574</v>
      </c>
      <c r="F86" s="86">
        <v>5314189</v>
      </c>
      <c r="G86" s="32">
        <v>207.55</v>
      </c>
      <c r="H86" s="32" t="s">
        <v>862</v>
      </c>
    </row>
    <row r="87" spans="1:8" ht="15" customHeight="1">
      <c r="A87" s="85">
        <v>45261</v>
      </c>
      <c r="B87" s="32" t="s">
        <v>137</v>
      </c>
      <c r="C87" s="31" t="s">
        <v>952</v>
      </c>
      <c r="D87" s="31" t="s">
        <v>576</v>
      </c>
      <c r="E87" s="31" t="s">
        <v>574</v>
      </c>
      <c r="F87" s="86">
        <v>3518583</v>
      </c>
      <c r="G87" s="32">
        <v>207.8</v>
      </c>
      <c r="H87" s="32" t="s">
        <v>862</v>
      </c>
    </row>
    <row r="88" spans="1:8" ht="15" customHeight="1">
      <c r="A88" s="85">
        <v>45261</v>
      </c>
      <c r="B88" s="32" t="s">
        <v>1042</v>
      </c>
      <c r="C88" s="31" t="s">
        <v>1043</v>
      </c>
      <c r="D88" s="31" t="s">
        <v>1044</v>
      </c>
      <c r="E88" s="31" t="s">
        <v>574</v>
      </c>
      <c r="F88" s="86">
        <v>75200</v>
      </c>
      <c r="G88" s="32">
        <v>72.75</v>
      </c>
      <c r="H88" s="32" t="s">
        <v>862</v>
      </c>
    </row>
    <row r="89" spans="1:8" ht="15" customHeight="1">
      <c r="A89" s="85">
        <v>45261</v>
      </c>
      <c r="B89" s="32" t="s">
        <v>783</v>
      </c>
      <c r="C89" s="31" t="s">
        <v>1045</v>
      </c>
      <c r="D89" s="31" t="s">
        <v>576</v>
      </c>
      <c r="E89" s="31" t="s">
        <v>574</v>
      </c>
      <c r="F89" s="86">
        <v>1132554</v>
      </c>
      <c r="G89" s="32">
        <v>289.35000000000002</v>
      </c>
      <c r="H89" s="32" t="s">
        <v>862</v>
      </c>
    </row>
    <row r="90" spans="1:8" ht="15" customHeight="1">
      <c r="A90" s="85">
        <v>45261</v>
      </c>
      <c r="B90" s="32" t="s">
        <v>893</v>
      </c>
      <c r="C90" s="31" t="s">
        <v>894</v>
      </c>
      <c r="D90" s="31" t="s">
        <v>895</v>
      </c>
      <c r="E90" s="31" t="s">
        <v>574</v>
      </c>
      <c r="F90" s="86">
        <v>380973</v>
      </c>
      <c r="G90" s="32">
        <v>15.97</v>
      </c>
      <c r="H90" s="32" t="s">
        <v>862</v>
      </c>
    </row>
    <row r="91" spans="1:8" ht="15" customHeight="1">
      <c r="A91" s="85">
        <v>45261</v>
      </c>
      <c r="B91" s="32" t="s">
        <v>893</v>
      </c>
      <c r="C91" s="31" t="s">
        <v>894</v>
      </c>
      <c r="D91" s="31" t="s">
        <v>897</v>
      </c>
      <c r="E91" s="31" t="s">
        <v>574</v>
      </c>
      <c r="F91" s="86">
        <v>458196</v>
      </c>
      <c r="G91" s="32">
        <v>15.96</v>
      </c>
      <c r="H91" s="32" t="s">
        <v>862</v>
      </c>
    </row>
    <row r="92" spans="1:8" ht="15" customHeight="1">
      <c r="A92" s="85">
        <v>45261</v>
      </c>
      <c r="B92" s="32" t="s">
        <v>1046</v>
      </c>
      <c r="C92" s="31" t="s">
        <v>1047</v>
      </c>
      <c r="D92" s="31" t="s">
        <v>1048</v>
      </c>
      <c r="E92" s="31" t="s">
        <v>574</v>
      </c>
      <c r="F92" s="86">
        <v>197591</v>
      </c>
      <c r="G92" s="32">
        <v>20.75</v>
      </c>
      <c r="H92" s="32" t="s">
        <v>862</v>
      </c>
    </row>
    <row r="93" spans="1:8" ht="15" customHeight="1">
      <c r="A93" s="85">
        <v>45261</v>
      </c>
      <c r="B93" s="32" t="s">
        <v>1049</v>
      </c>
      <c r="C93" s="31" t="s">
        <v>1050</v>
      </c>
      <c r="D93" s="31" t="s">
        <v>576</v>
      </c>
      <c r="E93" s="31" t="s">
        <v>574</v>
      </c>
      <c r="F93" s="86">
        <v>906019</v>
      </c>
      <c r="G93" s="32">
        <v>113.7</v>
      </c>
      <c r="H93" s="32" t="s">
        <v>862</v>
      </c>
    </row>
    <row r="94" spans="1:8" ht="15" customHeight="1">
      <c r="A94" s="85">
        <v>45261</v>
      </c>
      <c r="B94" s="32" t="s">
        <v>924</v>
      </c>
      <c r="C94" s="31" t="s">
        <v>925</v>
      </c>
      <c r="D94" s="31" t="s">
        <v>896</v>
      </c>
      <c r="E94" s="31" t="s">
        <v>574</v>
      </c>
      <c r="F94" s="86">
        <v>86993</v>
      </c>
      <c r="G94" s="32">
        <v>21.02</v>
      </c>
      <c r="H94" s="32" t="s">
        <v>862</v>
      </c>
    </row>
    <row r="95" spans="1:8" ht="15" customHeight="1">
      <c r="A95" s="85">
        <v>45261</v>
      </c>
      <c r="B95" s="32" t="s">
        <v>924</v>
      </c>
      <c r="C95" s="31" t="s">
        <v>925</v>
      </c>
      <c r="D95" s="31" t="s">
        <v>919</v>
      </c>
      <c r="E95" s="31" t="s">
        <v>574</v>
      </c>
      <c r="F95" s="86">
        <v>72386</v>
      </c>
      <c r="G95" s="32">
        <v>20.94</v>
      </c>
      <c r="H95" s="32" t="s">
        <v>862</v>
      </c>
    </row>
    <row r="96" spans="1:8" ht="15" customHeight="1">
      <c r="A96" s="85">
        <v>45261</v>
      </c>
      <c r="B96" s="32" t="s">
        <v>1051</v>
      </c>
      <c r="C96" s="31" t="s">
        <v>1052</v>
      </c>
      <c r="D96" s="31" t="s">
        <v>1044</v>
      </c>
      <c r="E96" s="31" t="s">
        <v>574</v>
      </c>
      <c r="F96" s="86">
        <v>400000</v>
      </c>
      <c r="G96" s="32">
        <v>23.25</v>
      </c>
      <c r="H96" s="32" t="s">
        <v>862</v>
      </c>
    </row>
    <row r="97" spans="1:8" ht="15" customHeight="1">
      <c r="A97" s="85">
        <v>45261</v>
      </c>
      <c r="B97" s="32" t="s">
        <v>1051</v>
      </c>
      <c r="C97" s="31" t="s">
        <v>1052</v>
      </c>
      <c r="D97" s="31" t="s">
        <v>1053</v>
      </c>
      <c r="E97" s="31" t="s">
        <v>574</v>
      </c>
      <c r="F97" s="86">
        <v>206590</v>
      </c>
      <c r="G97" s="32">
        <v>20.88</v>
      </c>
      <c r="H97" s="32" t="s">
        <v>862</v>
      </c>
    </row>
    <row r="98" spans="1:8" ht="15" customHeight="1">
      <c r="A98" s="85">
        <v>45261</v>
      </c>
      <c r="B98" s="32" t="s">
        <v>1054</v>
      </c>
      <c r="C98" s="31" t="s">
        <v>1055</v>
      </c>
      <c r="D98" s="31" t="s">
        <v>576</v>
      </c>
      <c r="E98" s="31" t="s">
        <v>574</v>
      </c>
      <c r="F98" s="86">
        <v>1112586</v>
      </c>
      <c r="G98" s="32">
        <v>112.36</v>
      </c>
      <c r="H98" s="32" t="s">
        <v>862</v>
      </c>
    </row>
    <row r="99" spans="1:8" ht="15" customHeight="1">
      <c r="A99" s="85">
        <v>45261</v>
      </c>
      <c r="B99" s="32" t="s">
        <v>1054</v>
      </c>
      <c r="C99" s="31" t="s">
        <v>1055</v>
      </c>
      <c r="D99" s="31" t="s">
        <v>1053</v>
      </c>
      <c r="E99" s="31" t="s">
        <v>574</v>
      </c>
      <c r="F99" s="86">
        <v>1002444</v>
      </c>
      <c r="G99" s="32">
        <v>112.05</v>
      </c>
      <c r="H99" s="32" t="s">
        <v>862</v>
      </c>
    </row>
    <row r="100" spans="1:8" ht="15" customHeight="1">
      <c r="A100" s="85">
        <v>45261</v>
      </c>
      <c r="B100" s="32" t="s">
        <v>1056</v>
      </c>
      <c r="C100" s="31" t="s">
        <v>1057</v>
      </c>
      <c r="D100" s="31" t="s">
        <v>1058</v>
      </c>
      <c r="E100" s="31" t="s">
        <v>574</v>
      </c>
      <c r="F100" s="86">
        <v>159676</v>
      </c>
      <c r="G100" s="32">
        <v>47.3</v>
      </c>
      <c r="H100" s="32" t="s">
        <v>862</v>
      </c>
    </row>
    <row r="101" spans="1:8" ht="15" customHeight="1">
      <c r="A101" s="85">
        <v>45261</v>
      </c>
      <c r="B101" s="32" t="s">
        <v>1009</v>
      </c>
      <c r="C101" s="31" t="s">
        <v>1059</v>
      </c>
      <c r="D101" s="31" t="s">
        <v>1060</v>
      </c>
      <c r="E101" s="31" t="s">
        <v>574</v>
      </c>
      <c r="F101" s="86">
        <v>98000</v>
      </c>
      <c r="G101" s="32">
        <v>126.52</v>
      </c>
      <c r="H101" s="32" t="s">
        <v>862</v>
      </c>
    </row>
    <row r="102" spans="1:8" ht="15" customHeight="1">
      <c r="A102" s="85">
        <v>45261</v>
      </c>
      <c r="B102" s="32" t="s">
        <v>884</v>
      </c>
      <c r="C102" s="31" t="s">
        <v>1020</v>
      </c>
      <c r="D102" s="31" t="s">
        <v>576</v>
      </c>
      <c r="E102" s="31" t="s">
        <v>575</v>
      </c>
      <c r="F102" s="86">
        <v>925999</v>
      </c>
      <c r="G102" s="32">
        <v>765.83</v>
      </c>
      <c r="H102" s="32" t="s">
        <v>862</v>
      </c>
    </row>
    <row r="103" spans="1:8" ht="15" customHeight="1">
      <c r="A103" s="85">
        <v>45261</v>
      </c>
      <c r="B103" s="32" t="s">
        <v>1021</v>
      </c>
      <c r="C103" s="31" t="s">
        <v>1022</v>
      </c>
      <c r="D103" s="31" t="s">
        <v>1061</v>
      </c>
      <c r="E103" s="31" t="s">
        <v>575</v>
      </c>
      <c r="F103" s="86">
        <v>32000</v>
      </c>
      <c r="G103" s="32">
        <v>128</v>
      </c>
      <c r="H103" s="32" t="s">
        <v>862</v>
      </c>
    </row>
    <row r="104" spans="1:8" ht="15" customHeight="1">
      <c r="A104" s="85">
        <v>45261</v>
      </c>
      <c r="B104" s="32" t="s">
        <v>1021</v>
      </c>
      <c r="C104" s="31" t="s">
        <v>1022</v>
      </c>
      <c r="D104" s="31" t="s">
        <v>946</v>
      </c>
      <c r="E104" s="31" t="s">
        <v>575</v>
      </c>
      <c r="F104" s="86">
        <v>1600</v>
      </c>
      <c r="G104" s="32">
        <v>129</v>
      </c>
      <c r="H104" s="32" t="s">
        <v>862</v>
      </c>
    </row>
    <row r="105" spans="1:8" ht="15" customHeight="1">
      <c r="A105" s="85">
        <v>45261</v>
      </c>
      <c r="B105" s="32" t="s">
        <v>1023</v>
      </c>
      <c r="C105" s="31" t="s">
        <v>1024</v>
      </c>
      <c r="D105" s="31" t="s">
        <v>1062</v>
      </c>
      <c r="E105" s="31" t="s">
        <v>575</v>
      </c>
      <c r="F105" s="86">
        <v>200000</v>
      </c>
      <c r="G105" s="32">
        <v>657.55</v>
      </c>
      <c r="H105" s="32" t="s">
        <v>862</v>
      </c>
    </row>
    <row r="106" spans="1:8" ht="15" customHeight="1">
      <c r="A106" s="85">
        <v>45261</v>
      </c>
      <c r="B106" s="32" t="s">
        <v>80</v>
      </c>
      <c r="C106" s="31" t="s">
        <v>1027</v>
      </c>
      <c r="D106" s="31" t="s">
        <v>1063</v>
      </c>
      <c r="E106" s="31" t="s">
        <v>575</v>
      </c>
      <c r="F106" s="86">
        <v>81150803</v>
      </c>
      <c r="G106" s="32">
        <v>1023</v>
      </c>
      <c r="H106" s="32" t="s">
        <v>862</v>
      </c>
    </row>
    <row r="107" spans="1:8" ht="15" customHeight="1">
      <c r="A107" s="85">
        <v>45261</v>
      </c>
      <c r="B107" s="32" t="s">
        <v>1029</v>
      </c>
      <c r="C107" s="31" t="s">
        <v>1030</v>
      </c>
      <c r="D107" s="31" t="s">
        <v>1031</v>
      </c>
      <c r="E107" s="31" t="s">
        <v>575</v>
      </c>
      <c r="F107" s="86">
        <v>120532</v>
      </c>
      <c r="G107" s="32">
        <v>34.22</v>
      </c>
      <c r="H107" s="32" t="s">
        <v>862</v>
      </c>
    </row>
    <row r="108" spans="1:8" ht="15" customHeight="1">
      <c r="A108" s="85">
        <v>45261</v>
      </c>
      <c r="B108" s="32" t="s">
        <v>355</v>
      </c>
      <c r="C108" s="31" t="s">
        <v>1064</v>
      </c>
      <c r="D108" s="31" t="s">
        <v>1065</v>
      </c>
      <c r="E108" s="31" t="s">
        <v>575</v>
      </c>
      <c r="F108" s="86">
        <v>700000</v>
      </c>
      <c r="G108" s="32">
        <v>2115.86</v>
      </c>
      <c r="H108" s="32" t="s">
        <v>862</v>
      </c>
    </row>
    <row r="109" spans="1:8" ht="15" customHeight="1">
      <c r="A109" s="85">
        <v>45261</v>
      </c>
      <c r="B109" s="32" t="s">
        <v>1066</v>
      </c>
      <c r="C109" s="31" t="s">
        <v>1067</v>
      </c>
      <c r="D109" s="31" t="s">
        <v>1068</v>
      </c>
      <c r="E109" s="31" t="s">
        <v>575</v>
      </c>
      <c r="F109" s="86">
        <v>121200</v>
      </c>
      <c r="G109" s="32">
        <v>215.03</v>
      </c>
      <c r="H109" s="32" t="s">
        <v>862</v>
      </c>
    </row>
    <row r="110" spans="1:8" ht="15" customHeight="1">
      <c r="A110" s="85">
        <v>45261</v>
      </c>
      <c r="B110" s="32" t="s">
        <v>1069</v>
      </c>
      <c r="C110" s="31" t="s">
        <v>1070</v>
      </c>
      <c r="D110" s="31" t="s">
        <v>1071</v>
      </c>
      <c r="E110" s="31" t="s">
        <v>575</v>
      </c>
      <c r="F110" s="86">
        <v>186000</v>
      </c>
      <c r="G110" s="32">
        <v>88.02</v>
      </c>
      <c r="H110" s="32" t="s">
        <v>862</v>
      </c>
    </row>
    <row r="111" spans="1:8" ht="15" customHeight="1">
      <c r="A111" s="85">
        <v>45261</v>
      </c>
      <c r="B111" s="32" t="s">
        <v>1072</v>
      </c>
      <c r="C111" s="31" t="s">
        <v>1073</v>
      </c>
      <c r="D111" s="31" t="s">
        <v>1074</v>
      </c>
      <c r="E111" s="31" t="s">
        <v>575</v>
      </c>
      <c r="F111" s="86">
        <v>153000</v>
      </c>
      <c r="G111" s="32">
        <v>164.76</v>
      </c>
      <c r="H111" s="32" t="s">
        <v>862</v>
      </c>
    </row>
    <row r="112" spans="1:8" ht="15" customHeight="1">
      <c r="A112" s="85">
        <v>45261</v>
      </c>
      <c r="B112" s="32" t="s">
        <v>1036</v>
      </c>
      <c r="C112" s="31" t="s">
        <v>1037</v>
      </c>
      <c r="D112" s="31" t="s">
        <v>576</v>
      </c>
      <c r="E112" s="31" t="s">
        <v>575</v>
      </c>
      <c r="F112" s="86">
        <v>591226</v>
      </c>
      <c r="G112" s="32">
        <v>701.2</v>
      </c>
      <c r="H112" s="32" t="s">
        <v>862</v>
      </c>
    </row>
    <row r="113" spans="1:8" ht="15" customHeight="1">
      <c r="A113" s="85">
        <v>45261</v>
      </c>
      <c r="B113" s="32" t="s">
        <v>105</v>
      </c>
      <c r="C113" s="31" t="s">
        <v>1038</v>
      </c>
      <c r="D113" s="31" t="s">
        <v>576</v>
      </c>
      <c r="E113" s="31" t="s">
        <v>575</v>
      </c>
      <c r="F113" s="86">
        <v>2480868</v>
      </c>
      <c r="G113" s="32">
        <v>149.25</v>
      </c>
      <c r="H113" s="32" t="s">
        <v>862</v>
      </c>
    </row>
    <row r="114" spans="1:8" ht="15" customHeight="1">
      <c r="A114" s="85">
        <v>45261</v>
      </c>
      <c r="B114" s="32" t="s">
        <v>105</v>
      </c>
      <c r="C114" s="31" t="s">
        <v>1038</v>
      </c>
      <c r="D114" s="31" t="s">
        <v>897</v>
      </c>
      <c r="E114" s="31" t="s">
        <v>575</v>
      </c>
      <c r="F114" s="86">
        <v>1751838</v>
      </c>
      <c r="G114" s="32">
        <v>149.30000000000001</v>
      </c>
      <c r="H114" s="32" t="s">
        <v>862</v>
      </c>
    </row>
    <row r="115" spans="1:8" ht="15" customHeight="1">
      <c r="A115" s="85">
        <v>45261</v>
      </c>
      <c r="B115" s="32" t="s">
        <v>105</v>
      </c>
      <c r="C115" s="31" t="s">
        <v>1038</v>
      </c>
      <c r="D115" s="31" t="s">
        <v>896</v>
      </c>
      <c r="E115" s="31" t="s">
        <v>575</v>
      </c>
      <c r="F115" s="86">
        <v>1359384</v>
      </c>
      <c r="G115" s="32">
        <v>148.76</v>
      </c>
      <c r="H115" s="32" t="s">
        <v>862</v>
      </c>
    </row>
    <row r="116" spans="1:8" ht="15" customHeight="1">
      <c r="A116" s="85">
        <v>45261</v>
      </c>
      <c r="B116" s="32" t="s">
        <v>940</v>
      </c>
      <c r="C116" s="31" t="s">
        <v>1039</v>
      </c>
      <c r="D116" s="31" t="s">
        <v>896</v>
      </c>
      <c r="E116" s="31" t="s">
        <v>575</v>
      </c>
      <c r="F116" s="86">
        <v>2496062</v>
      </c>
      <c r="G116" s="32">
        <v>6.75</v>
      </c>
      <c r="H116" s="32" t="s">
        <v>862</v>
      </c>
    </row>
    <row r="117" spans="1:8" ht="15" customHeight="1">
      <c r="A117" s="85">
        <v>45261</v>
      </c>
      <c r="B117" s="32" t="s">
        <v>1040</v>
      </c>
      <c r="C117" s="31" t="s">
        <v>1041</v>
      </c>
      <c r="D117" s="31" t="s">
        <v>926</v>
      </c>
      <c r="E117" s="31" t="s">
        <v>575</v>
      </c>
      <c r="F117" s="86">
        <v>516547</v>
      </c>
      <c r="G117" s="32">
        <v>453.94</v>
      </c>
      <c r="H117" s="32" t="s">
        <v>862</v>
      </c>
    </row>
    <row r="118" spans="1:8" ht="15" customHeight="1">
      <c r="A118" s="85">
        <v>45261</v>
      </c>
      <c r="B118" s="32" t="s">
        <v>1040</v>
      </c>
      <c r="C118" s="31" t="s">
        <v>1041</v>
      </c>
      <c r="D118" s="31" t="s">
        <v>951</v>
      </c>
      <c r="E118" s="31" t="s">
        <v>575</v>
      </c>
      <c r="F118" s="86">
        <v>542717</v>
      </c>
      <c r="G118" s="32">
        <v>474.54</v>
      </c>
      <c r="H118" s="32" t="s">
        <v>862</v>
      </c>
    </row>
    <row r="119" spans="1:8" ht="15" customHeight="1">
      <c r="A119" s="85">
        <v>45261</v>
      </c>
      <c r="B119" s="32" t="s">
        <v>949</v>
      </c>
      <c r="C119" s="31" t="s">
        <v>950</v>
      </c>
      <c r="D119" s="31" t="s">
        <v>576</v>
      </c>
      <c r="E119" s="31" t="s">
        <v>575</v>
      </c>
      <c r="F119" s="86">
        <v>958445</v>
      </c>
      <c r="G119" s="32">
        <v>286.91000000000003</v>
      </c>
      <c r="H119" s="32" t="s">
        <v>862</v>
      </c>
    </row>
    <row r="120" spans="1:8" ht="15" customHeight="1">
      <c r="A120" s="85">
        <v>45261</v>
      </c>
      <c r="B120" s="32" t="s">
        <v>137</v>
      </c>
      <c r="C120" s="31" t="s">
        <v>952</v>
      </c>
      <c r="D120" s="31" t="s">
        <v>576</v>
      </c>
      <c r="E120" s="31" t="s">
        <v>575</v>
      </c>
      <c r="F120" s="86">
        <v>3549183</v>
      </c>
      <c r="G120" s="32">
        <v>207.72</v>
      </c>
      <c r="H120" s="32" t="s">
        <v>862</v>
      </c>
    </row>
    <row r="121" spans="1:8" ht="15" customHeight="1">
      <c r="A121" s="85">
        <v>45261</v>
      </c>
      <c r="B121" s="32" t="s">
        <v>137</v>
      </c>
      <c r="C121" s="31" t="s">
        <v>952</v>
      </c>
      <c r="D121" s="31" t="s">
        <v>897</v>
      </c>
      <c r="E121" s="31" t="s">
        <v>575</v>
      </c>
      <c r="F121" s="86">
        <v>5478785</v>
      </c>
      <c r="G121" s="32">
        <v>207.81</v>
      </c>
      <c r="H121" s="32" t="s">
        <v>862</v>
      </c>
    </row>
    <row r="122" spans="1:8" ht="15" customHeight="1">
      <c r="A122" s="85">
        <v>45261</v>
      </c>
      <c r="B122" s="32" t="s">
        <v>1042</v>
      </c>
      <c r="C122" s="31" t="s">
        <v>1043</v>
      </c>
      <c r="D122" s="31" t="s">
        <v>1075</v>
      </c>
      <c r="E122" s="31" t="s">
        <v>575</v>
      </c>
      <c r="F122" s="86">
        <v>73600</v>
      </c>
      <c r="G122" s="32">
        <v>72.83</v>
      </c>
      <c r="H122" s="32" t="s">
        <v>862</v>
      </c>
    </row>
    <row r="123" spans="1:8" ht="15" customHeight="1">
      <c r="A123" s="85">
        <v>45261</v>
      </c>
      <c r="B123" s="32" t="s">
        <v>783</v>
      </c>
      <c r="C123" s="31" t="s">
        <v>1045</v>
      </c>
      <c r="D123" s="31" t="s">
        <v>576</v>
      </c>
      <c r="E123" s="31" t="s">
        <v>575</v>
      </c>
      <c r="F123" s="86">
        <v>1132554</v>
      </c>
      <c r="G123" s="32">
        <v>289.36</v>
      </c>
      <c r="H123" s="32" t="s">
        <v>862</v>
      </c>
    </row>
    <row r="124" spans="1:8" ht="15" customHeight="1">
      <c r="A124" s="85">
        <v>45261</v>
      </c>
      <c r="B124" s="32" t="s">
        <v>893</v>
      </c>
      <c r="C124" s="31" t="s">
        <v>894</v>
      </c>
      <c r="D124" s="31" t="s">
        <v>897</v>
      </c>
      <c r="E124" s="31" t="s">
        <v>575</v>
      </c>
      <c r="F124" s="86">
        <v>458196</v>
      </c>
      <c r="G124" s="32">
        <v>15.92</v>
      </c>
      <c r="H124" s="32" t="s">
        <v>862</v>
      </c>
    </row>
    <row r="125" spans="1:8" ht="15" customHeight="1">
      <c r="A125" s="85">
        <v>45261</v>
      </c>
      <c r="B125" s="32" t="s">
        <v>893</v>
      </c>
      <c r="C125" s="31" t="s">
        <v>894</v>
      </c>
      <c r="D125" s="31" t="s">
        <v>895</v>
      </c>
      <c r="E125" s="31" t="s">
        <v>575</v>
      </c>
      <c r="F125" s="86">
        <v>380973</v>
      </c>
      <c r="G125" s="32">
        <v>16</v>
      </c>
      <c r="H125" s="32" t="s">
        <v>862</v>
      </c>
    </row>
    <row r="126" spans="1:8" ht="15" customHeight="1">
      <c r="A126" s="85">
        <v>45261</v>
      </c>
      <c r="B126" s="32" t="s">
        <v>1046</v>
      </c>
      <c r="C126" s="31" t="s">
        <v>1047</v>
      </c>
      <c r="D126" s="31" t="s">
        <v>1048</v>
      </c>
      <c r="E126" s="31" t="s">
        <v>575</v>
      </c>
      <c r="F126" s="86">
        <v>6823</v>
      </c>
      <c r="G126" s="32">
        <v>20.2</v>
      </c>
      <c r="H126" s="32" t="s">
        <v>862</v>
      </c>
    </row>
    <row r="127" spans="1:8" ht="15" customHeight="1">
      <c r="A127" s="85">
        <v>45261</v>
      </c>
      <c r="B127" s="32" t="s">
        <v>1049</v>
      </c>
      <c r="C127" s="31" t="s">
        <v>1050</v>
      </c>
      <c r="D127" s="31" t="s">
        <v>576</v>
      </c>
      <c r="E127" s="31" t="s">
        <v>575</v>
      </c>
      <c r="F127" s="86">
        <v>906019</v>
      </c>
      <c r="G127" s="32">
        <v>113.74</v>
      </c>
      <c r="H127" s="32" t="s">
        <v>862</v>
      </c>
    </row>
    <row r="128" spans="1:8" ht="15" customHeight="1">
      <c r="A128" s="85">
        <v>45261</v>
      </c>
      <c r="B128" s="32" t="s">
        <v>924</v>
      </c>
      <c r="C128" s="31" t="s">
        <v>925</v>
      </c>
      <c r="D128" s="31" t="s">
        <v>919</v>
      </c>
      <c r="E128" s="31" t="s">
        <v>575</v>
      </c>
      <c r="F128" s="86">
        <v>72386</v>
      </c>
      <c r="G128" s="32">
        <v>21</v>
      </c>
      <c r="H128" s="32" t="s">
        <v>862</v>
      </c>
    </row>
    <row r="129" spans="1:8" ht="15" customHeight="1">
      <c r="A129" s="85">
        <v>45261</v>
      </c>
      <c r="B129" s="32" t="s">
        <v>924</v>
      </c>
      <c r="C129" s="31" t="s">
        <v>925</v>
      </c>
      <c r="D129" s="31" t="s">
        <v>896</v>
      </c>
      <c r="E129" s="31" t="s">
        <v>575</v>
      </c>
      <c r="F129" s="86">
        <v>86993</v>
      </c>
      <c r="G129" s="32">
        <v>20.89</v>
      </c>
      <c r="H129" s="32" t="s">
        <v>862</v>
      </c>
    </row>
    <row r="130" spans="1:8" ht="15" customHeight="1">
      <c r="A130" s="85">
        <v>45261</v>
      </c>
      <c r="B130" s="32" t="s">
        <v>1051</v>
      </c>
      <c r="C130" s="31" t="s">
        <v>1052</v>
      </c>
      <c r="D130" s="31" t="s">
        <v>1053</v>
      </c>
      <c r="E130" s="31" t="s">
        <v>575</v>
      </c>
      <c r="F130" s="86">
        <v>60715</v>
      </c>
      <c r="G130" s="32">
        <v>22.4</v>
      </c>
      <c r="H130" s="32" t="s">
        <v>862</v>
      </c>
    </row>
    <row r="131" spans="1:8" ht="15" customHeight="1">
      <c r="A131" s="85">
        <v>45261</v>
      </c>
      <c r="B131" s="32" t="s">
        <v>1054</v>
      </c>
      <c r="C131" s="31" t="s">
        <v>1055</v>
      </c>
      <c r="D131" s="31" t="s">
        <v>1053</v>
      </c>
      <c r="E131" s="31" t="s">
        <v>575</v>
      </c>
      <c r="F131" s="86">
        <v>156744</v>
      </c>
      <c r="G131" s="32">
        <v>109.74</v>
      </c>
      <c r="H131" s="32" t="s">
        <v>862</v>
      </c>
    </row>
    <row r="132" spans="1:8" ht="15" customHeight="1">
      <c r="A132" s="85">
        <v>45261</v>
      </c>
      <c r="B132" s="32" t="s">
        <v>1054</v>
      </c>
      <c r="C132" s="31" t="s">
        <v>1055</v>
      </c>
      <c r="D132" s="31" t="s">
        <v>576</v>
      </c>
      <c r="E132" s="31" t="s">
        <v>575</v>
      </c>
      <c r="F132" s="86">
        <v>1112586</v>
      </c>
      <c r="G132" s="32">
        <v>112.38</v>
      </c>
      <c r="H132" s="32" t="s">
        <v>862</v>
      </c>
    </row>
    <row r="133" spans="1:8" ht="15" customHeight="1">
      <c r="A133" s="85">
        <v>45261</v>
      </c>
      <c r="B133" s="32" t="s">
        <v>1009</v>
      </c>
      <c r="C133" s="31" t="s">
        <v>1059</v>
      </c>
      <c r="D133" s="31" t="s">
        <v>1076</v>
      </c>
      <c r="E133" s="31" t="s">
        <v>575</v>
      </c>
      <c r="F133" s="86">
        <v>150000</v>
      </c>
      <c r="G133" s="32">
        <v>126.06</v>
      </c>
      <c r="H133" s="32" t="s">
        <v>862</v>
      </c>
    </row>
    <row r="134" spans="1:8" ht="15" customHeight="1">
      <c r="A134" s="85">
        <v>45261</v>
      </c>
      <c r="B134" s="32" t="s">
        <v>1009</v>
      </c>
      <c r="C134" s="31" t="s">
        <v>1059</v>
      </c>
      <c r="D134" s="31" t="s">
        <v>1060</v>
      </c>
      <c r="E134" s="31" t="s">
        <v>575</v>
      </c>
      <c r="F134" s="86">
        <v>81768</v>
      </c>
      <c r="G134" s="32">
        <v>126.53</v>
      </c>
      <c r="H134" s="32" t="s">
        <v>862</v>
      </c>
    </row>
    <row r="135" spans="1:8" ht="15" customHeight="1">
      <c r="A135" s="85"/>
      <c r="B135" s="32"/>
      <c r="C135" s="31"/>
      <c r="D135" s="31"/>
      <c r="E135" s="31"/>
      <c r="F135" s="86"/>
      <c r="G135" s="32"/>
      <c r="H135" s="32"/>
    </row>
    <row r="136" spans="1:8" ht="15" customHeight="1">
      <c r="A136" s="85"/>
      <c r="B136" s="32"/>
      <c r="C136" s="31"/>
      <c r="D136" s="31"/>
      <c r="E136" s="31"/>
      <c r="F136" s="86"/>
      <c r="G136" s="32"/>
      <c r="H136" s="32"/>
    </row>
    <row r="137" spans="1:8" ht="15" customHeight="1">
      <c r="A137" s="85"/>
      <c r="B137" s="32"/>
      <c r="C137" s="31"/>
      <c r="D137" s="31"/>
      <c r="E137" s="31"/>
      <c r="F137" s="86"/>
      <c r="G137" s="32"/>
      <c r="H137" s="32"/>
    </row>
    <row r="138" spans="1:8" ht="15" customHeight="1">
      <c r="A138" s="85"/>
      <c r="B138" s="32"/>
      <c r="C138" s="31"/>
      <c r="D138" s="31"/>
      <c r="E138" s="31"/>
      <c r="F138" s="86"/>
      <c r="G138" s="32"/>
      <c r="H138" s="32"/>
    </row>
    <row r="139" spans="1:8" ht="15" customHeight="1">
      <c r="A139" s="85"/>
      <c r="B139" s="32"/>
      <c r="C139" s="31"/>
      <c r="D139" s="31"/>
      <c r="E139" s="31"/>
      <c r="F139" s="86"/>
      <c r="G139" s="32"/>
      <c r="H139" s="32"/>
    </row>
    <row r="140" spans="1:8" ht="15" customHeight="1">
      <c r="A140" s="85"/>
      <c r="B140" s="32"/>
      <c r="C140" s="31"/>
      <c r="D140" s="31"/>
      <c r="E140" s="31"/>
      <c r="F140" s="86"/>
      <c r="G140" s="32"/>
      <c r="H140" s="32"/>
    </row>
    <row r="141" spans="1:8" ht="15" customHeight="1">
      <c r="A141" s="85"/>
      <c r="B141" s="32"/>
      <c r="C141" s="31"/>
      <c r="D141" s="31"/>
      <c r="E141" s="31"/>
      <c r="F141" s="86"/>
      <c r="G141" s="32"/>
      <c r="H141" s="32"/>
    </row>
    <row r="142" spans="1:8" ht="15" customHeight="1">
      <c r="A142" s="85"/>
      <c r="B142" s="32"/>
      <c r="C142" s="31"/>
      <c r="D142" s="31"/>
      <c r="E142" s="31"/>
      <c r="F142" s="86"/>
      <c r="G142" s="32"/>
      <c r="H142" s="32"/>
    </row>
    <row r="143" spans="1:8" ht="15" customHeight="1">
      <c r="A143" s="85"/>
      <c r="B143" s="32"/>
      <c r="C143" s="31"/>
      <c r="D143" s="31"/>
      <c r="E143" s="31"/>
      <c r="F143" s="86"/>
      <c r="G143" s="32"/>
      <c r="H143" s="32"/>
    </row>
    <row r="144" spans="1:8" ht="15" customHeight="1">
      <c r="A144" s="85"/>
      <c r="B144" s="32"/>
      <c r="C144" s="31"/>
      <c r="D144" s="31"/>
      <c r="E144" s="31"/>
      <c r="F144" s="86"/>
      <c r="G144" s="32"/>
      <c r="H144" s="32"/>
    </row>
    <row r="145" spans="1:8" ht="15" customHeight="1">
      <c r="A145" s="85"/>
      <c r="B145" s="32"/>
      <c r="C145" s="31"/>
      <c r="D145" s="31"/>
      <c r="E145" s="31"/>
      <c r="F145" s="86"/>
      <c r="G145" s="32"/>
      <c r="H145" s="32"/>
    </row>
    <row r="146" spans="1:8" ht="15" customHeight="1">
      <c r="A146" s="85"/>
      <c r="B146" s="32"/>
      <c r="C146" s="31"/>
      <c r="D146" s="31"/>
      <c r="E146" s="31"/>
      <c r="F146" s="86"/>
      <c r="G146" s="32"/>
      <c r="H146" s="32"/>
    </row>
    <row r="147" spans="1:8" ht="15" customHeight="1">
      <c r="A147" s="85"/>
      <c r="B147" s="32"/>
      <c r="C147" s="31"/>
      <c r="D147" s="31"/>
      <c r="E147" s="31"/>
      <c r="F147" s="86"/>
      <c r="G147" s="32"/>
      <c r="H147" s="32"/>
    </row>
    <row r="148" spans="1:8" ht="15" customHeight="1">
      <c r="A148" s="85"/>
      <c r="B148" s="32"/>
      <c r="C148" s="31"/>
      <c r="D148" s="31"/>
      <c r="E148" s="31"/>
      <c r="F148" s="86"/>
      <c r="G148" s="32"/>
      <c r="H148" s="32"/>
    </row>
    <row r="149" spans="1:8" ht="15" customHeight="1">
      <c r="A149" s="85"/>
      <c r="B149" s="32"/>
      <c r="C149" s="31"/>
      <c r="D149" s="31"/>
      <c r="E149" s="31"/>
      <c r="F149" s="86"/>
      <c r="G149" s="32"/>
      <c r="H149" s="32"/>
    </row>
    <row r="150" spans="1:8" ht="15" customHeight="1">
      <c r="A150" s="85"/>
      <c r="B150" s="32"/>
      <c r="C150" s="31"/>
      <c r="D150" s="31"/>
      <c r="E150" s="31"/>
      <c r="F150" s="86"/>
      <c r="G150" s="32"/>
      <c r="H150" s="32"/>
    </row>
    <row r="151" spans="1:8" ht="15" customHeight="1">
      <c r="A151" s="85"/>
      <c r="B151" s="32"/>
      <c r="C151" s="31"/>
      <c r="D151" s="31"/>
      <c r="E151" s="31"/>
      <c r="F151" s="86"/>
      <c r="G151" s="32"/>
      <c r="H151" s="32"/>
    </row>
    <row r="152" spans="1:8" ht="15" customHeight="1">
      <c r="A152" s="85"/>
      <c r="B152" s="32"/>
      <c r="C152" s="31"/>
      <c r="D152" s="31"/>
      <c r="E152" s="31"/>
      <c r="F152" s="86"/>
      <c r="G152" s="32"/>
      <c r="H152" s="32"/>
    </row>
    <row r="153" spans="1:8" ht="15" customHeight="1">
      <c r="A153" s="85"/>
      <c r="B153" s="32"/>
      <c r="C153" s="31"/>
      <c r="D153" s="31"/>
      <c r="E153" s="31"/>
      <c r="F153" s="86"/>
      <c r="G153" s="32"/>
      <c r="H153" s="32"/>
    </row>
    <row r="154" spans="1:8" ht="15" customHeight="1">
      <c r="A154" s="85"/>
      <c r="B154" s="32"/>
      <c r="C154" s="31"/>
      <c r="D154" s="31"/>
      <c r="E154" s="31"/>
      <c r="F154" s="86"/>
      <c r="G154" s="32"/>
      <c r="H154" s="32"/>
    </row>
    <row r="155" spans="1:8" ht="15" customHeight="1">
      <c r="A155" s="85"/>
      <c r="B155" s="32"/>
      <c r="C155" s="31"/>
      <c r="D155" s="31"/>
      <c r="E155" s="31"/>
      <c r="F155" s="86"/>
      <c r="G155" s="32"/>
      <c r="H155" s="32"/>
    </row>
    <row r="156" spans="1:8" ht="15" customHeight="1">
      <c r="A156" s="85"/>
      <c r="B156" s="32"/>
      <c r="C156" s="31"/>
      <c r="D156" s="31"/>
      <c r="E156" s="31"/>
      <c r="F156" s="86"/>
      <c r="G156" s="32"/>
      <c r="H156" s="32"/>
    </row>
    <row r="157" spans="1:8" ht="15" customHeight="1">
      <c r="A157" s="85"/>
      <c r="B157" s="32"/>
      <c r="C157" s="31"/>
      <c r="D157" s="31"/>
      <c r="E157" s="31"/>
      <c r="F157" s="86"/>
      <c r="G157" s="32"/>
      <c r="H157" s="32"/>
    </row>
    <row r="158" spans="1:8" ht="15" customHeight="1">
      <c r="A158" s="85"/>
      <c r="B158" s="32"/>
      <c r="C158" s="31"/>
      <c r="D158" s="31"/>
      <c r="E158" s="31"/>
      <c r="F158" s="86"/>
      <c r="G158" s="32"/>
      <c r="H158" s="32"/>
    </row>
    <row r="159" spans="1:8" ht="15" customHeight="1">
      <c r="A159" s="85"/>
      <c r="B159" s="32"/>
      <c r="C159" s="31"/>
      <c r="D159" s="31"/>
      <c r="E159" s="31"/>
      <c r="F159" s="86"/>
      <c r="G159" s="32"/>
      <c r="H159" s="32"/>
    </row>
    <row r="160" spans="1:8" ht="15" customHeight="1">
      <c r="A160" s="85"/>
      <c r="B160" s="32"/>
      <c r="C160" s="31"/>
      <c r="D160" s="31"/>
      <c r="E160" s="31"/>
      <c r="F160" s="86"/>
      <c r="G160" s="32"/>
      <c r="H160" s="32"/>
    </row>
    <row r="161" spans="1:8" ht="15" customHeight="1">
      <c r="A161" s="85"/>
      <c r="B161" s="32"/>
      <c r="C161" s="31"/>
      <c r="D161" s="31"/>
      <c r="E161" s="31"/>
      <c r="F161" s="86"/>
      <c r="G161" s="32"/>
      <c r="H161" s="32"/>
    </row>
    <row r="162" spans="1:8" ht="15" customHeight="1">
      <c r="A162" s="85"/>
      <c r="B162" s="32"/>
      <c r="C162" s="31"/>
      <c r="D162" s="31"/>
      <c r="E162" s="31"/>
      <c r="F162" s="86"/>
      <c r="G162" s="32"/>
      <c r="H162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447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1077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45264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96" t="s">
        <v>589</v>
      </c>
      <c r="P9" s="231" t="s">
        <v>590</v>
      </c>
      <c r="Q9" s="233" t="s">
        <v>881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5">
        <v>1</v>
      </c>
      <c r="B10" s="221">
        <v>45189</v>
      </c>
      <c r="C10" s="226"/>
      <c r="D10" s="230" t="s">
        <v>211</v>
      </c>
      <c r="E10" s="227" t="s">
        <v>591</v>
      </c>
      <c r="F10" s="220" t="s">
        <v>872</v>
      </c>
      <c r="G10" s="222">
        <v>2235</v>
      </c>
      <c r="H10" s="220"/>
      <c r="I10" s="220" t="s">
        <v>873</v>
      </c>
      <c r="J10" s="222" t="s">
        <v>592</v>
      </c>
      <c r="K10" s="222"/>
      <c r="L10" s="224"/>
      <c r="M10" s="228"/>
      <c r="N10" s="222"/>
      <c r="O10" s="229"/>
      <c r="P10" s="224">
        <f>VLOOKUP(D10,'MidCap Intra'!$B$11:$C$568,2,0)</f>
        <v>2394.3000000000002</v>
      </c>
      <c r="Q10" s="276">
        <v>45203</v>
      </c>
      <c r="S10" s="37" t="s">
        <v>593</v>
      </c>
    </row>
    <row r="11" spans="1:27" ht="15" customHeight="1">
      <c r="A11" s="225">
        <v>2</v>
      </c>
      <c r="B11" s="221">
        <v>45190</v>
      </c>
      <c r="C11" s="226"/>
      <c r="D11" s="230" t="s">
        <v>547</v>
      </c>
      <c r="E11" s="227" t="s">
        <v>591</v>
      </c>
      <c r="F11" s="220" t="s">
        <v>874</v>
      </c>
      <c r="G11" s="222">
        <v>276</v>
      </c>
      <c r="H11" s="220"/>
      <c r="I11" s="220" t="s">
        <v>875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296.89999999999998</v>
      </c>
      <c r="Q11" s="276">
        <v>45208</v>
      </c>
      <c r="S11" s="37" t="s">
        <v>785</v>
      </c>
    </row>
    <row r="12" spans="1:27" ht="15" customHeight="1">
      <c r="A12" s="225">
        <v>3</v>
      </c>
      <c r="B12" s="221">
        <v>45212</v>
      </c>
      <c r="C12" s="226"/>
      <c r="D12" s="230" t="s">
        <v>229</v>
      </c>
      <c r="E12" s="227" t="s">
        <v>891</v>
      </c>
      <c r="F12" s="220" t="s">
        <v>892</v>
      </c>
      <c r="G12" s="222">
        <v>3321</v>
      </c>
      <c r="H12" s="220"/>
      <c r="I12" s="220" t="s">
        <v>877</v>
      </c>
      <c r="J12" s="222" t="s">
        <v>592</v>
      </c>
      <c r="K12" s="222"/>
      <c r="L12" s="224"/>
      <c r="M12" s="228"/>
      <c r="N12" s="222"/>
      <c r="O12" s="229"/>
      <c r="P12" s="224">
        <f>VLOOKUP(D12,'MidCap Intra'!$B$11:$C$568,2,0)</f>
        <v>3511.65</v>
      </c>
      <c r="Q12" s="276">
        <v>45218</v>
      </c>
      <c r="S12" s="37" t="s">
        <v>593</v>
      </c>
    </row>
    <row r="13" spans="1:27" ht="15" customHeight="1">
      <c r="A13" s="225">
        <v>4</v>
      </c>
      <c r="B13" s="221">
        <v>45224</v>
      </c>
      <c r="C13" s="226"/>
      <c r="D13" s="230" t="s">
        <v>138</v>
      </c>
      <c r="E13" s="227" t="s">
        <v>591</v>
      </c>
      <c r="F13" s="220" t="s">
        <v>882</v>
      </c>
      <c r="G13" s="222">
        <v>870</v>
      </c>
      <c r="H13" s="220"/>
      <c r="I13" s="220" t="s">
        <v>883</v>
      </c>
      <c r="J13" s="222" t="s">
        <v>592</v>
      </c>
      <c r="K13" s="222"/>
      <c r="L13" s="224"/>
      <c r="M13" s="228"/>
      <c r="N13" s="222"/>
      <c r="O13" s="229"/>
      <c r="P13" s="224">
        <f>VLOOKUP(D13,'MidCap Intra'!$B$11:$C$568,2,0)</f>
        <v>946.7</v>
      </c>
      <c r="Q13" s="276">
        <v>45225</v>
      </c>
      <c r="S13" s="37" t="s">
        <v>593</v>
      </c>
    </row>
    <row r="14" spans="1:27" ht="15" customHeight="1">
      <c r="A14" s="282">
        <v>5</v>
      </c>
      <c r="B14" s="283">
        <v>45236</v>
      </c>
      <c r="C14" s="284"/>
      <c r="D14" s="285" t="s">
        <v>769</v>
      </c>
      <c r="E14" s="286" t="s">
        <v>591</v>
      </c>
      <c r="F14" s="223">
        <v>189.5</v>
      </c>
      <c r="G14" s="218">
        <v>177</v>
      </c>
      <c r="H14" s="223">
        <v>200</v>
      </c>
      <c r="I14" s="223" t="s">
        <v>888</v>
      </c>
      <c r="J14" s="287" t="s">
        <v>889</v>
      </c>
      <c r="K14" s="287">
        <f t="shared" ref="K14" si="0">H14-F14</f>
        <v>10.5</v>
      </c>
      <c r="L14" s="288">
        <f>(F14*-0.3)/100</f>
        <v>-0.56850000000000001</v>
      </c>
      <c r="M14" s="289">
        <f t="shared" ref="M14" si="1">(K14+L14)/F14</f>
        <v>5.24089709762533E-2</v>
      </c>
      <c r="N14" s="287" t="s">
        <v>594</v>
      </c>
      <c r="O14" s="290">
        <v>45238</v>
      </c>
      <c r="P14" s="291"/>
      <c r="Q14" s="276"/>
      <c r="S14" s="37" t="s">
        <v>593</v>
      </c>
    </row>
    <row r="15" spans="1:27" ht="15" customHeight="1">
      <c r="A15" s="225">
        <v>6</v>
      </c>
      <c r="B15" s="221">
        <v>45238</v>
      </c>
      <c r="C15" s="226"/>
      <c r="D15" s="230" t="s">
        <v>429</v>
      </c>
      <c r="E15" s="227" t="s">
        <v>921</v>
      </c>
      <c r="F15" s="220" t="s">
        <v>920</v>
      </c>
      <c r="G15" s="222">
        <v>102.9</v>
      </c>
      <c r="H15" s="220"/>
      <c r="I15" s="220" t="s">
        <v>890</v>
      </c>
      <c r="J15" s="222" t="s">
        <v>592</v>
      </c>
      <c r="K15" s="222"/>
      <c r="L15" s="224"/>
      <c r="M15" s="228"/>
      <c r="N15" s="222"/>
      <c r="O15" s="229"/>
      <c r="P15" s="224">
        <f>VLOOKUP(D15,'MidCap Intra'!$B$11:$C$568,2,0)</f>
        <v>111.65</v>
      </c>
      <c r="Q15" s="276"/>
      <c r="S15" s="37" t="s">
        <v>593</v>
      </c>
    </row>
    <row r="16" spans="1:27" ht="15" customHeight="1">
      <c r="A16" s="225">
        <v>7</v>
      </c>
      <c r="B16" s="221">
        <v>45247</v>
      </c>
      <c r="C16" s="226"/>
      <c r="D16" s="230" t="s">
        <v>58</v>
      </c>
      <c r="E16" s="227" t="s">
        <v>591</v>
      </c>
      <c r="F16" s="220" t="s">
        <v>899</v>
      </c>
      <c r="G16" s="222">
        <v>163</v>
      </c>
      <c r="H16" s="220"/>
      <c r="I16" s="220" t="s">
        <v>900</v>
      </c>
      <c r="J16" s="222" t="s">
        <v>592</v>
      </c>
      <c r="K16" s="222"/>
      <c r="L16" s="224"/>
      <c r="M16" s="228"/>
      <c r="N16" s="222"/>
      <c r="O16" s="229"/>
      <c r="P16" s="224">
        <f>VLOOKUP(D16,'MidCap Intra'!$B$11:$C$568,2,0)</f>
        <v>176.3</v>
      </c>
      <c r="Q16" s="276"/>
      <c r="S16" s="37" t="s">
        <v>785</v>
      </c>
    </row>
    <row r="17" spans="1:39" ht="15" customHeight="1">
      <c r="A17" s="225">
        <v>8</v>
      </c>
      <c r="B17" s="221">
        <v>45247</v>
      </c>
      <c r="C17" s="226"/>
      <c r="D17" s="230" t="s">
        <v>54</v>
      </c>
      <c r="E17" s="227" t="s">
        <v>591</v>
      </c>
      <c r="F17" s="220" t="s">
        <v>902</v>
      </c>
      <c r="G17" s="222">
        <v>390</v>
      </c>
      <c r="H17" s="220"/>
      <c r="I17" s="220" t="s">
        <v>901</v>
      </c>
      <c r="J17" s="222" t="s">
        <v>592</v>
      </c>
      <c r="K17" s="222"/>
      <c r="L17" s="224"/>
      <c r="M17" s="228"/>
      <c r="N17" s="222"/>
      <c r="O17" s="229"/>
      <c r="P17" s="224">
        <f>VLOOKUP(D17,'MidCap Intra'!$B$11:$C$568,2,0)</f>
        <v>442</v>
      </c>
      <c r="Q17" s="276"/>
      <c r="S17" s="37" t="s">
        <v>593</v>
      </c>
    </row>
    <row r="18" spans="1:39" ht="15" customHeight="1">
      <c r="A18" s="225">
        <v>9</v>
      </c>
      <c r="B18" s="221">
        <v>45250</v>
      </c>
      <c r="C18" s="226"/>
      <c r="D18" s="230" t="s">
        <v>300</v>
      </c>
      <c r="E18" s="227" t="s">
        <v>591</v>
      </c>
      <c r="F18" s="220" t="s">
        <v>903</v>
      </c>
      <c r="G18" s="222">
        <v>34.35</v>
      </c>
      <c r="H18" s="220"/>
      <c r="I18" s="220" t="s">
        <v>904</v>
      </c>
      <c r="J18" s="222" t="s">
        <v>592</v>
      </c>
      <c r="K18" s="222"/>
      <c r="L18" s="224"/>
      <c r="M18" s="228"/>
      <c r="N18" s="222"/>
      <c r="O18" s="229"/>
      <c r="P18" s="224">
        <f>VLOOKUP(D18,'MidCap Intra'!$B$11:$C$568,2,0)</f>
        <v>36.299999999999997</v>
      </c>
      <c r="Q18" s="276"/>
      <c r="S18" s="37" t="s">
        <v>593</v>
      </c>
    </row>
    <row r="19" spans="1:39" ht="15" customHeight="1">
      <c r="A19" s="225">
        <v>10</v>
      </c>
      <c r="B19" s="221">
        <v>45250</v>
      </c>
      <c r="C19" s="226"/>
      <c r="D19" s="230" t="s">
        <v>490</v>
      </c>
      <c r="E19" s="227" t="s">
        <v>591</v>
      </c>
      <c r="F19" s="220" t="s">
        <v>905</v>
      </c>
      <c r="G19" s="222">
        <v>152</v>
      </c>
      <c r="H19" s="220"/>
      <c r="I19" s="220" t="s">
        <v>906</v>
      </c>
      <c r="J19" s="222" t="s">
        <v>592</v>
      </c>
      <c r="K19" s="222"/>
      <c r="L19" s="224"/>
      <c r="M19" s="228"/>
      <c r="N19" s="222"/>
      <c r="O19" s="229"/>
      <c r="P19" s="224">
        <f>VLOOKUP(D19,'MidCap Intra'!$B$11:$C$568,2,0)</f>
        <v>165</v>
      </c>
      <c r="Q19" s="276"/>
      <c r="S19" s="37" t="s">
        <v>593</v>
      </c>
    </row>
    <row r="20" spans="1:39" ht="15" customHeight="1">
      <c r="A20" s="225">
        <v>11</v>
      </c>
      <c r="B20" s="221">
        <v>45252</v>
      </c>
      <c r="C20" s="226"/>
      <c r="D20" s="230" t="s">
        <v>507</v>
      </c>
      <c r="E20" s="227" t="s">
        <v>591</v>
      </c>
      <c r="F20" s="220" t="s">
        <v>913</v>
      </c>
      <c r="G20" s="222">
        <v>2540</v>
      </c>
      <c r="H20" s="220"/>
      <c r="I20" s="220" t="s">
        <v>914</v>
      </c>
      <c r="J20" s="222" t="s">
        <v>592</v>
      </c>
      <c r="K20" s="222"/>
      <c r="L20" s="224"/>
      <c r="M20" s="228"/>
      <c r="N20" s="222"/>
      <c r="O20" s="229"/>
      <c r="P20" s="224">
        <f>VLOOKUP(D20,'MidCap Intra'!$B$11:$C$568,2,0)</f>
        <v>2867.6</v>
      </c>
      <c r="Q20" s="276"/>
      <c r="S20" s="37" t="s">
        <v>593</v>
      </c>
    </row>
    <row r="21" spans="1:39" ht="15" customHeight="1">
      <c r="A21" s="225">
        <v>12</v>
      </c>
      <c r="B21" s="221">
        <v>45258</v>
      </c>
      <c r="C21" s="226"/>
      <c r="D21" s="230" t="s">
        <v>168</v>
      </c>
      <c r="E21" s="227" t="s">
        <v>591</v>
      </c>
      <c r="F21" s="220" t="s">
        <v>922</v>
      </c>
      <c r="G21" s="222">
        <v>4990</v>
      </c>
      <c r="H21" s="220"/>
      <c r="I21" s="220" t="s">
        <v>869</v>
      </c>
      <c r="J21" s="222" t="s">
        <v>592</v>
      </c>
      <c r="K21" s="222"/>
      <c r="L21" s="224"/>
      <c r="M21" s="228"/>
      <c r="N21" s="222"/>
      <c r="O21" s="229"/>
      <c r="P21" s="224">
        <f>VLOOKUP(D21,'MidCap Intra'!$B$11:$C$568,2,0)</f>
        <v>5577.05</v>
      </c>
      <c r="Q21" s="276"/>
      <c r="S21" s="37" t="s">
        <v>593</v>
      </c>
    </row>
    <row r="22" spans="1:39" ht="15" customHeight="1">
      <c r="A22" s="225">
        <v>13</v>
      </c>
      <c r="B22" s="221">
        <v>45260</v>
      </c>
      <c r="C22" s="226"/>
      <c r="D22" s="230" t="s">
        <v>52</v>
      </c>
      <c r="E22" s="227" t="s">
        <v>591</v>
      </c>
      <c r="F22" s="220" t="s">
        <v>936</v>
      </c>
      <c r="G22" s="222">
        <v>780</v>
      </c>
      <c r="H22" s="220"/>
      <c r="I22" s="220" t="s">
        <v>937</v>
      </c>
      <c r="J22" s="222" t="s">
        <v>592</v>
      </c>
      <c r="K22" s="222"/>
      <c r="L22" s="224"/>
      <c r="M22" s="228"/>
      <c r="N22" s="222"/>
      <c r="O22" s="229"/>
      <c r="P22" s="224">
        <f>VLOOKUP(D22,'MidCap Intra'!$B$11:$C$568,2,0)</f>
        <v>827.8</v>
      </c>
      <c r="Q22" s="276"/>
      <c r="S22" s="37" t="s">
        <v>593</v>
      </c>
    </row>
    <row r="23" spans="1:39" ht="15" customHeight="1">
      <c r="A23" s="225"/>
      <c r="B23" s="221"/>
      <c r="C23" s="226"/>
      <c r="D23" s="230"/>
      <c r="E23" s="227"/>
      <c r="F23" s="220"/>
      <c r="G23" s="222"/>
      <c r="H23" s="220"/>
      <c r="I23" s="220"/>
      <c r="J23" s="222"/>
      <c r="K23" s="222"/>
      <c r="L23" s="224"/>
      <c r="M23" s="228"/>
      <c r="N23" s="222"/>
      <c r="O23" s="229"/>
      <c r="P23" s="273"/>
      <c r="Q23" s="276"/>
      <c r="S23" s="37"/>
    </row>
    <row r="24" spans="1:39" ht="15" customHeight="1">
      <c r="A24" s="225"/>
      <c r="B24" s="221"/>
      <c r="C24" s="226"/>
      <c r="D24" s="230"/>
      <c r="E24" s="227"/>
      <c r="F24" s="220"/>
      <c r="G24" s="222"/>
      <c r="H24" s="220"/>
      <c r="I24" s="220"/>
      <c r="J24" s="222"/>
      <c r="K24" s="222"/>
      <c r="L24" s="224"/>
      <c r="M24" s="228"/>
      <c r="N24" s="222"/>
      <c r="O24" s="229"/>
      <c r="P24" s="224"/>
      <c r="Q24" s="276"/>
      <c r="S24" s="37"/>
    </row>
    <row r="26" spans="1:39" ht="14.25" customHeight="1">
      <c r="A26" s="103"/>
      <c r="B26" s="104"/>
      <c r="C26" s="105"/>
      <c r="D26" s="106"/>
      <c r="E26" s="107"/>
      <c r="F26" s="107"/>
      <c r="G26" s="103"/>
      <c r="H26" s="107"/>
      <c r="I26" s="108"/>
      <c r="J26" s="109"/>
      <c r="K26" s="109"/>
      <c r="L26" s="110"/>
      <c r="M26" s="111"/>
      <c r="N26" s="112"/>
      <c r="O26" s="113"/>
      <c r="P26" s="114"/>
      <c r="Q26" s="114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15" t="s">
        <v>595</v>
      </c>
      <c r="B27" s="116"/>
      <c r="C27" s="117"/>
      <c r="E27" s="118"/>
      <c r="F27" s="118"/>
      <c r="G27" s="118"/>
      <c r="H27" s="118"/>
      <c r="I27" s="118"/>
      <c r="J27" s="119"/>
      <c r="K27" s="118"/>
      <c r="L27" s="120"/>
      <c r="M27" s="55"/>
      <c r="N27" s="119"/>
      <c r="O27" s="11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21" t="s">
        <v>596</v>
      </c>
      <c r="B28" s="115"/>
      <c r="C28" s="115"/>
      <c r="D28" s="115"/>
      <c r="E28" s="37"/>
      <c r="F28" s="122" t="s">
        <v>597</v>
      </c>
      <c r="G28" s="6"/>
      <c r="H28" s="6"/>
      <c r="I28" s="6"/>
      <c r="J28" s="123"/>
      <c r="K28" s="124"/>
      <c r="L28" s="124"/>
      <c r="M28" s="125"/>
      <c r="N28" s="1"/>
      <c r="O28" s="126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5" t="s">
        <v>598</v>
      </c>
      <c r="B29" s="115"/>
      <c r="C29" s="115"/>
      <c r="D29" s="115" t="s">
        <v>599</v>
      </c>
      <c r="E29" s="6"/>
      <c r="F29" s="122" t="s">
        <v>600</v>
      </c>
      <c r="G29" s="6"/>
      <c r="H29" s="6"/>
      <c r="I29" s="6"/>
      <c r="J29" s="123"/>
      <c r="K29" s="124"/>
      <c r="L29" s="124"/>
      <c r="M29" s="125"/>
      <c r="N29" s="1"/>
      <c r="O29" s="126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5"/>
      <c r="B30" s="115"/>
      <c r="C30" s="115"/>
      <c r="D30" s="115"/>
      <c r="E30" s="6"/>
      <c r="F30" s="6"/>
      <c r="G30" s="6"/>
      <c r="H30" s="6"/>
      <c r="I30" s="6"/>
      <c r="J30" s="127"/>
      <c r="K30" s="124"/>
      <c r="L30" s="124"/>
      <c r="M30" s="6"/>
      <c r="N30" s="128"/>
      <c r="O30" s="1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237"/>
      <c r="B31" s="237"/>
      <c r="C31" s="237"/>
      <c r="D31" s="237"/>
      <c r="E31" s="238"/>
      <c r="F31" s="238"/>
      <c r="G31" s="238"/>
      <c r="H31" s="238"/>
      <c r="I31" s="238"/>
      <c r="J31" s="239"/>
      <c r="K31" s="240"/>
      <c r="L31" s="240"/>
      <c r="M31" s="238"/>
      <c r="N31" s="241"/>
      <c r="O31" s="242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4.25" customHeight="1">
      <c r="A32" s="115"/>
      <c r="B32" s="115"/>
      <c r="C32" s="115"/>
      <c r="D32" s="115"/>
      <c r="E32" s="6"/>
      <c r="F32" s="6"/>
      <c r="G32" s="6"/>
      <c r="H32" s="6"/>
      <c r="I32" s="6"/>
      <c r="J32" s="127"/>
      <c r="K32" s="124"/>
      <c r="L32" s="125"/>
      <c r="M32" s="6"/>
      <c r="N32" s="128"/>
      <c r="O32" s="1"/>
      <c r="P32" s="37"/>
      <c r="Q32" s="37"/>
      <c r="R32" s="37"/>
      <c r="S32" s="6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.75" customHeight="1">
      <c r="A33" s="138" t="s">
        <v>605</v>
      </c>
      <c r="B33" s="138"/>
      <c r="C33" s="138"/>
      <c r="D33" s="138"/>
      <c r="E33" s="6"/>
      <c r="F33" s="6"/>
      <c r="G33" s="6"/>
      <c r="H33" s="6"/>
      <c r="I33" s="6"/>
      <c r="J33" s="6"/>
      <c r="K33" s="6"/>
      <c r="L33" s="6"/>
      <c r="M33" s="6"/>
      <c r="N33" s="6"/>
      <c r="O33" s="24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38.25" customHeight="1">
      <c r="A34" s="95" t="s">
        <v>16</v>
      </c>
      <c r="B34" s="95" t="s">
        <v>566</v>
      </c>
      <c r="C34" s="95"/>
      <c r="D34" s="96" t="s">
        <v>578</v>
      </c>
      <c r="E34" s="95" t="s">
        <v>579</v>
      </c>
      <c r="F34" s="95" t="s">
        <v>580</v>
      </c>
      <c r="G34" s="95" t="s">
        <v>601</v>
      </c>
      <c r="H34" s="95" t="s">
        <v>582</v>
      </c>
      <c r="I34" s="231" t="s">
        <v>583</v>
      </c>
      <c r="J34" s="233" t="s">
        <v>584</v>
      </c>
      <c r="K34" s="232" t="s">
        <v>606</v>
      </c>
      <c r="L34" s="97" t="s">
        <v>586</v>
      </c>
      <c r="M34" s="139" t="s">
        <v>607</v>
      </c>
      <c r="N34" s="95" t="s">
        <v>608</v>
      </c>
      <c r="O34" s="94" t="s">
        <v>588</v>
      </c>
      <c r="P34" s="96" t="s">
        <v>589</v>
      </c>
      <c r="Q34" s="280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220">
        <v>1</v>
      </c>
      <c r="B35" s="292">
        <v>45259</v>
      </c>
      <c r="C35" s="275"/>
      <c r="D35" s="275" t="s">
        <v>927</v>
      </c>
      <c r="E35" s="220" t="s">
        <v>603</v>
      </c>
      <c r="F35" s="220" t="s">
        <v>928</v>
      </c>
      <c r="G35" s="220">
        <v>566</v>
      </c>
      <c r="H35" s="220"/>
      <c r="I35" s="222" t="s">
        <v>929</v>
      </c>
      <c r="J35" s="219" t="s">
        <v>592</v>
      </c>
      <c r="K35" s="98"/>
      <c r="L35" s="293"/>
      <c r="M35" s="277"/>
      <c r="N35" s="98"/>
      <c r="O35" s="100"/>
      <c r="P35" s="294"/>
      <c r="Q35" s="274"/>
      <c r="R35" s="140"/>
      <c r="S35" s="55" t="s">
        <v>1091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41"/>
      <c r="AH35" s="142"/>
      <c r="AI35" s="140"/>
      <c r="AJ35" s="140"/>
      <c r="AK35" s="141"/>
      <c r="AL35" s="141"/>
      <c r="AM35" s="141"/>
    </row>
    <row r="36" spans="1:39" ht="12.75" customHeight="1">
      <c r="A36" s="220">
        <v>2</v>
      </c>
      <c r="B36" s="292">
        <v>45259</v>
      </c>
      <c r="C36" s="275"/>
      <c r="D36" s="275" t="s">
        <v>930</v>
      </c>
      <c r="E36" s="220" t="s">
        <v>603</v>
      </c>
      <c r="F36" s="220" t="s">
        <v>931</v>
      </c>
      <c r="G36" s="220">
        <v>826.5</v>
      </c>
      <c r="H36" s="220"/>
      <c r="I36" s="222" t="s">
        <v>932</v>
      </c>
      <c r="J36" s="219" t="s">
        <v>592</v>
      </c>
      <c r="K36" s="98"/>
      <c r="L36" s="293"/>
      <c r="M36" s="277"/>
      <c r="N36" s="98"/>
      <c r="O36" s="100"/>
      <c r="P36" s="294"/>
      <c r="Q36" s="274"/>
      <c r="R36" s="140"/>
      <c r="S36" s="55" t="s">
        <v>593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41"/>
      <c r="AH36" s="142"/>
      <c r="AI36" s="140"/>
      <c r="AJ36" s="140"/>
      <c r="AK36" s="141"/>
      <c r="AL36" s="141"/>
      <c r="AM36" s="141"/>
    </row>
    <row r="37" spans="1:39" ht="12.75" customHeight="1">
      <c r="A37" s="223">
        <v>3</v>
      </c>
      <c r="B37" s="278">
        <v>45260</v>
      </c>
      <c r="C37" s="251"/>
      <c r="D37" s="251" t="s">
        <v>938</v>
      </c>
      <c r="E37" s="223" t="s">
        <v>603</v>
      </c>
      <c r="F37" s="223">
        <v>20230</v>
      </c>
      <c r="G37" s="223">
        <v>20100</v>
      </c>
      <c r="H37" s="223">
        <v>20335</v>
      </c>
      <c r="I37" s="218" t="s">
        <v>939</v>
      </c>
      <c r="J37" s="303" t="s">
        <v>1078</v>
      </c>
      <c r="K37" s="234">
        <f t="shared" ref="K37" si="2">H37-F37</f>
        <v>105</v>
      </c>
      <c r="L37" s="281">
        <f t="shared" ref="L37" si="3">(H37*N37)*0.03%</f>
        <v>305.02499999999998</v>
      </c>
      <c r="M37" s="235">
        <f t="shared" ref="M37" si="4">(K37*N37)-L37</f>
        <v>4944.9750000000004</v>
      </c>
      <c r="N37" s="234">
        <v>50</v>
      </c>
      <c r="O37" s="102" t="s">
        <v>594</v>
      </c>
      <c r="P37" s="236">
        <v>45262</v>
      </c>
      <c r="Q37" s="274"/>
      <c r="R37" s="140"/>
      <c r="S37" s="55" t="s">
        <v>593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8" spans="1:39" ht="12.75" customHeight="1">
      <c r="A38" s="223">
        <v>4</v>
      </c>
      <c r="B38" s="278">
        <v>45260</v>
      </c>
      <c r="C38" s="251"/>
      <c r="D38" s="251" t="s">
        <v>934</v>
      </c>
      <c r="E38" s="223" t="s">
        <v>603</v>
      </c>
      <c r="F38" s="223">
        <v>210</v>
      </c>
      <c r="G38" s="223">
        <v>207</v>
      </c>
      <c r="H38" s="223">
        <v>213.2</v>
      </c>
      <c r="I38" s="218" t="s">
        <v>935</v>
      </c>
      <c r="J38" s="303" t="s">
        <v>1082</v>
      </c>
      <c r="K38" s="234">
        <f t="shared" ref="K38" si="5">H38-F38</f>
        <v>3.1999999999999886</v>
      </c>
      <c r="L38" s="281">
        <f t="shared" ref="L38" si="6">(H38*N38)*0.03%</f>
        <v>230.25599999999997</v>
      </c>
      <c r="M38" s="235">
        <f t="shared" ref="M38" si="7">(K38*N38)-L38</f>
        <v>11289.743999999961</v>
      </c>
      <c r="N38" s="234">
        <v>3600</v>
      </c>
      <c r="O38" s="102" t="s">
        <v>594</v>
      </c>
      <c r="P38" s="236">
        <v>45262</v>
      </c>
      <c r="Q38" s="274"/>
      <c r="R38" s="140"/>
      <c r="S38" s="55" t="s">
        <v>1091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220">
        <v>5</v>
      </c>
      <c r="B39" s="292">
        <v>45262</v>
      </c>
      <c r="C39" s="275"/>
      <c r="D39" s="275" t="s">
        <v>1083</v>
      </c>
      <c r="E39" s="220" t="s">
        <v>603</v>
      </c>
      <c r="F39" s="220" t="s">
        <v>1084</v>
      </c>
      <c r="G39" s="220">
        <v>548</v>
      </c>
      <c r="H39" s="220"/>
      <c r="I39" s="222" t="s">
        <v>1085</v>
      </c>
      <c r="J39" s="219" t="s">
        <v>592</v>
      </c>
      <c r="K39" s="98"/>
      <c r="L39" s="293"/>
      <c r="M39" s="277"/>
      <c r="N39" s="98"/>
      <c r="O39" s="100"/>
      <c r="P39" s="294"/>
      <c r="Q39" s="274"/>
      <c r="R39" s="140"/>
      <c r="S39" s="55" t="s">
        <v>785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20">
        <v>6</v>
      </c>
      <c r="B40" s="292">
        <v>45232</v>
      </c>
      <c r="C40" s="275"/>
      <c r="D40" s="275" t="s">
        <v>1086</v>
      </c>
      <c r="E40" s="220" t="s">
        <v>603</v>
      </c>
      <c r="F40" s="220" t="s">
        <v>1087</v>
      </c>
      <c r="G40" s="220">
        <v>23550</v>
      </c>
      <c r="H40" s="220"/>
      <c r="I40" s="222" t="s">
        <v>1088</v>
      </c>
      <c r="J40" s="219" t="s">
        <v>592</v>
      </c>
      <c r="K40" s="98"/>
      <c r="L40" s="293"/>
      <c r="M40" s="277"/>
      <c r="N40" s="98"/>
      <c r="O40" s="100"/>
      <c r="P40" s="294"/>
      <c r="Q40" s="274"/>
      <c r="R40" s="140"/>
      <c r="S40" s="55" t="s">
        <v>1091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220"/>
      <c r="B41" s="292"/>
      <c r="C41" s="275"/>
      <c r="D41" s="275"/>
      <c r="E41" s="220"/>
      <c r="F41" s="220"/>
      <c r="G41" s="220"/>
      <c r="H41" s="220"/>
      <c r="I41" s="222"/>
      <c r="J41" s="219"/>
      <c r="K41" s="98"/>
      <c r="L41" s="293"/>
      <c r="M41" s="277"/>
      <c r="N41" s="98"/>
      <c r="O41" s="100"/>
      <c r="P41" s="294"/>
      <c r="Q41" s="274"/>
      <c r="R41" s="140"/>
      <c r="S41" s="55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20"/>
      <c r="B42" s="292"/>
      <c r="C42" s="275"/>
      <c r="D42" s="275"/>
      <c r="E42" s="220"/>
      <c r="F42" s="220"/>
      <c r="G42" s="220"/>
      <c r="H42" s="220"/>
      <c r="I42" s="222"/>
      <c r="J42" s="219"/>
      <c r="K42" s="98"/>
      <c r="L42" s="293"/>
      <c r="M42" s="277"/>
      <c r="N42" s="98"/>
      <c r="O42" s="100"/>
      <c r="P42" s="294"/>
      <c r="Q42" s="274"/>
      <c r="R42" s="140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4" spans="1:39" ht="12.75" customHeight="1">
      <c r="A44" s="141"/>
      <c r="B44" s="144"/>
      <c r="C44" s="140"/>
      <c r="D44" s="140"/>
      <c r="E44" s="141"/>
      <c r="F44" s="141"/>
      <c r="G44" s="141"/>
      <c r="H44" s="145"/>
      <c r="I44" s="145"/>
      <c r="J44" s="145"/>
      <c r="K44" s="140"/>
      <c r="L44" s="141"/>
      <c r="M44" s="141"/>
      <c r="N44" s="141"/>
      <c r="O44" s="145"/>
      <c r="P44" s="145"/>
      <c r="Q44" s="145"/>
      <c r="R44" s="140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>
      <c r="A45" s="146" t="s">
        <v>609</v>
      </c>
      <c r="B45" s="146"/>
      <c r="C45" s="146"/>
      <c r="D45" s="146"/>
      <c r="E45" s="147"/>
      <c r="F45" s="108"/>
      <c r="G45" s="108"/>
      <c r="H45" s="108"/>
      <c r="I45" s="108"/>
      <c r="J45" s="1"/>
      <c r="K45" s="6"/>
      <c r="L45" s="6"/>
      <c r="M45" s="6"/>
      <c r="N45" s="1"/>
      <c r="O45" s="1"/>
      <c r="P45" s="37"/>
      <c r="Q45" s="37"/>
      <c r="R45" s="37"/>
      <c r="S45" s="6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37"/>
      <c r="AH45" s="37"/>
      <c r="AI45" s="37"/>
      <c r="AJ45" s="37"/>
      <c r="AK45" s="37"/>
      <c r="AL45" s="37"/>
      <c r="AM45" s="37"/>
    </row>
    <row r="46" spans="1:39" ht="38.25">
      <c r="A46" s="95" t="s">
        <v>16</v>
      </c>
      <c r="B46" s="95" t="s">
        <v>566</v>
      </c>
      <c r="C46" s="95"/>
      <c r="D46" s="96" t="s">
        <v>578</v>
      </c>
      <c r="E46" s="95" t="s">
        <v>579</v>
      </c>
      <c r="F46" s="95" t="s">
        <v>580</v>
      </c>
      <c r="G46" s="95" t="s">
        <v>601</v>
      </c>
      <c r="H46" s="95" t="s">
        <v>582</v>
      </c>
      <c r="I46" s="95" t="s">
        <v>583</v>
      </c>
      <c r="J46" s="94" t="s">
        <v>584</v>
      </c>
      <c r="K46" s="94" t="s">
        <v>610</v>
      </c>
      <c r="L46" s="97" t="s">
        <v>586</v>
      </c>
      <c r="M46" s="139" t="s">
        <v>607</v>
      </c>
      <c r="N46" s="95" t="s">
        <v>608</v>
      </c>
      <c r="O46" s="95" t="s">
        <v>588</v>
      </c>
      <c r="P46" s="96" t="s">
        <v>589</v>
      </c>
      <c r="Q46" s="279"/>
      <c r="R46" s="37"/>
      <c r="S46" s="6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37"/>
      <c r="AH46" s="37"/>
      <c r="AI46" s="37"/>
      <c r="AJ46" s="37"/>
      <c r="AK46" s="37"/>
      <c r="AL46" s="37"/>
      <c r="AM46" s="37"/>
    </row>
    <row r="47" spans="1:39" ht="12.75" customHeight="1">
      <c r="A47" s="220">
        <v>1</v>
      </c>
      <c r="B47" s="292">
        <v>45262</v>
      </c>
      <c r="C47" s="275"/>
      <c r="D47" s="275" t="s">
        <v>1079</v>
      </c>
      <c r="E47" s="220" t="s">
        <v>603</v>
      </c>
      <c r="F47" s="220" t="s">
        <v>1080</v>
      </c>
      <c r="G47" s="220">
        <v>90</v>
      </c>
      <c r="H47" s="220"/>
      <c r="I47" s="222" t="s">
        <v>1081</v>
      </c>
      <c r="J47" s="222" t="s">
        <v>592</v>
      </c>
      <c r="K47" s="220"/>
      <c r="L47" s="295"/>
      <c r="M47" s="297"/>
      <c r="N47" s="220"/>
      <c r="O47" s="222"/>
      <c r="P47" s="292"/>
      <c r="Q47" s="274"/>
      <c r="R47" s="140"/>
      <c r="S47" s="55" t="s">
        <v>593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20"/>
      <c r="B48" s="292"/>
      <c r="C48" s="275"/>
      <c r="D48" s="275"/>
      <c r="E48" s="220"/>
      <c r="F48" s="220"/>
      <c r="G48" s="220"/>
      <c r="H48" s="220"/>
      <c r="I48" s="222"/>
      <c r="J48" s="222"/>
      <c r="K48" s="220"/>
      <c r="L48" s="295"/>
      <c r="M48" s="297"/>
      <c r="N48" s="220"/>
      <c r="O48" s="222"/>
      <c r="P48" s="292"/>
      <c r="Q48" s="274"/>
      <c r="R48" s="140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20"/>
      <c r="B49" s="292"/>
      <c r="C49" s="275"/>
      <c r="D49" s="275"/>
      <c r="E49" s="220"/>
      <c r="F49" s="220"/>
      <c r="G49" s="220"/>
      <c r="H49" s="220"/>
      <c r="I49" s="222"/>
      <c r="J49" s="222"/>
      <c r="K49" s="220"/>
      <c r="L49" s="295"/>
      <c r="M49" s="297"/>
      <c r="N49" s="220"/>
      <c r="O49" s="222"/>
      <c r="P49" s="292"/>
      <c r="Q49" s="274"/>
      <c r="R49" s="140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38.25" customHeight="1">
      <c r="A50" s="93" t="s">
        <v>615</v>
      </c>
      <c r="B50" s="148"/>
      <c r="C50" s="148"/>
      <c r="D50" s="149"/>
      <c r="E50" s="129"/>
      <c r="F50" s="6"/>
      <c r="G50" s="6"/>
      <c r="H50" s="130"/>
      <c r="I50" s="150"/>
      <c r="J50" s="1"/>
      <c r="K50" s="6"/>
      <c r="L50" s="6"/>
      <c r="M50" s="6"/>
      <c r="N50" s="1"/>
      <c r="O50" s="1"/>
      <c r="R50" s="1"/>
      <c r="S50" s="6"/>
      <c r="T50" s="1"/>
      <c r="U50" s="1"/>
      <c r="V50" s="1"/>
      <c r="W50" s="1"/>
      <c r="X50" s="1"/>
      <c r="Y50" s="6"/>
      <c r="Z50" s="1"/>
      <c r="AA50" s="1"/>
      <c r="AB50" s="1"/>
      <c r="AC50" s="1"/>
      <c r="AD50" s="1"/>
      <c r="AE50" s="6"/>
      <c r="AF50" s="1"/>
      <c r="AG50" s="1"/>
      <c r="AH50" s="1"/>
      <c r="AI50" s="1"/>
      <c r="AJ50" s="1"/>
      <c r="AK50" s="6"/>
      <c r="AL50" s="1"/>
    </row>
    <row r="51" spans="1:39" ht="38.25">
      <c r="A51" s="94" t="s">
        <v>16</v>
      </c>
      <c r="B51" s="95" t="s">
        <v>566</v>
      </c>
      <c r="C51" s="95"/>
      <c r="D51" s="96" t="s">
        <v>578</v>
      </c>
      <c r="E51" s="95" t="s">
        <v>579</v>
      </c>
      <c r="F51" s="95" t="s">
        <v>580</v>
      </c>
      <c r="G51" s="95" t="s">
        <v>581</v>
      </c>
      <c r="H51" s="95" t="s">
        <v>582</v>
      </c>
      <c r="I51" s="95" t="s">
        <v>583</v>
      </c>
      <c r="J51" s="94" t="s">
        <v>584</v>
      </c>
      <c r="K51" s="133" t="s">
        <v>602</v>
      </c>
      <c r="L51" s="134" t="s">
        <v>586</v>
      </c>
      <c r="M51" s="97" t="s">
        <v>587</v>
      </c>
      <c r="N51" s="95" t="s">
        <v>588</v>
      </c>
      <c r="O51" s="96" t="s">
        <v>589</v>
      </c>
      <c r="P51" s="231" t="s">
        <v>590</v>
      </c>
      <c r="Q51" s="233" t="s">
        <v>881</v>
      </c>
      <c r="R51" s="37"/>
      <c r="S51" s="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</row>
    <row r="52" spans="1:39" ht="14.25" customHeight="1">
      <c r="A52" s="98">
        <v>1</v>
      </c>
      <c r="B52" s="99">
        <v>45252</v>
      </c>
      <c r="C52" s="143"/>
      <c r="D52" s="143" t="s">
        <v>910</v>
      </c>
      <c r="E52" s="98" t="s">
        <v>591</v>
      </c>
      <c r="F52" s="98" t="s">
        <v>911</v>
      </c>
      <c r="G52" s="98">
        <v>2480</v>
      </c>
      <c r="H52" s="98"/>
      <c r="I52" s="98" t="s">
        <v>912</v>
      </c>
      <c r="J52" s="100" t="s">
        <v>592</v>
      </c>
      <c r="K52" s="100"/>
      <c r="L52" s="101"/>
      <c r="M52" s="299"/>
      <c r="N52" s="296"/>
      <c r="O52" s="300"/>
      <c r="P52" s="301"/>
      <c r="Q52" s="221"/>
      <c r="R52" s="37"/>
      <c r="S52" s="37" t="s">
        <v>593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</row>
    <row r="53" spans="1:39" ht="14.25" customHeight="1">
      <c r="A53" s="98">
        <v>2</v>
      </c>
      <c r="B53" s="99">
        <v>45262</v>
      </c>
      <c r="C53" s="143"/>
      <c r="D53" s="143" t="s">
        <v>406</v>
      </c>
      <c r="E53" s="98" t="s">
        <v>591</v>
      </c>
      <c r="F53" s="98" t="s">
        <v>1089</v>
      </c>
      <c r="G53" s="98">
        <v>477</v>
      </c>
      <c r="H53" s="98"/>
      <c r="I53" s="98" t="s">
        <v>1090</v>
      </c>
      <c r="J53" s="100" t="s">
        <v>592</v>
      </c>
      <c r="K53" s="100"/>
      <c r="L53" s="298"/>
      <c r="M53" s="228"/>
      <c r="N53" s="222"/>
      <c r="O53" s="229"/>
      <c r="P53" s="221"/>
      <c r="Q53" s="221"/>
      <c r="R53" s="37"/>
      <c r="S53" s="37" t="s">
        <v>593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</row>
    <row r="54" spans="1:39" ht="14.25" customHeight="1">
      <c r="A54" s="98"/>
      <c r="B54" s="99"/>
      <c r="C54" s="143"/>
      <c r="D54" s="143"/>
      <c r="E54" s="98"/>
      <c r="F54" s="98"/>
      <c r="G54" s="98"/>
      <c r="H54" s="98"/>
      <c r="I54" s="98"/>
      <c r="J54" s="100"/>
      <c r="K54" s="100"/>
      <c r="L54" s="298"/>
      <c r="M54" s="228"/>
      <c r="N54" s="222"/>
      <c r="O54" s="229"/>
      <c r="P54" s="221"/>
      <c r="Q54" s="221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</row>
    <row r="55" spans="1:39" ht="12.75" customHeight="1">
      <c r="A55" s="98"/>
      <c r="B55" s="99"/>
      <c r="C55" s="143"/>
      <c r="D55" s="143"/>
      <c r="E55" s="98"/>
      <c r="F55" s="98"/>
      <c r="G55" s="98"/>
      <c r="H55" s="98"/>
      <c r="I55" s="98"/>
      <c r="J55" s="100"/>
      <c r="K55" s="100"/>
      <c r="L55" s="298"/>
      <c r="M55" s="302"/>
      <c r="N55" s="222"/>
      <c r="O55" s="222"/>
      <c r="P55" s="221"/>
      <c r="Q55" s="221"/>
      <c r="S55" s="6"/>
      <c r="T55" s="1"/>
      <c r="U55" s="1"/>
      <c r="V55" s="1"/>
      <c r="W55" s="1"/>
      <c r="X55" s="1"/>
      <c r="Y55" s="1"/>
      <c r="Z55" s="1"/>
    </row>
    <row r="56" spans="1:39" ht="12.75" customHeight="1">
      <c r="A56" s="115" t="s">
        <v>595</v>
      </c>
      <c r="B56" s="115"/>
      <c r="C56" s="115"/>
      <c r="D56" s="115"/>
      <c r="E56" s="37"/>
      <c r="F56" s="122" t="s">
        <v>597</v>
      </c>
      <c r="G56" s="55"/>
      <c r="H56" s="55"/>
      <c r="I56" s="55"/>
      <c r="J56" s="6"/>
      <c r="K56" s="135"/>
      <c r="L56" s="136"/>
      <c r="M56" s="6"/>
      <c r="N56" s="105"/>
      <c r="O56" s="151"/>
      <c r="P56" s="1"/>
      <c r="Q56" s="242"/>
      <c r="R56" s="1"/>
      <c r="S56" s="6"/>
      <c r="T56" s="1"/>
      <c r="U56" s="1"/>
      <c r="V56" s="1"/>
      <c r="W56" s="1"/>
      <c r="X56" s="1"/>
      <c r="Y56" s="1"/>
      <c r="Z56" s="1"/>
      <c r="AA56" s="1"/>
    </row>
    <row r="57" spans="1:39" ht="12.75" customHeight="1">
      <c r="A57" s="121" t="s">
        <v>596</v>
      </c>
      <c r="B57" s="115"/>
      <c r="C57" s="115"/>
      <c r="D57" s="115"/>
      <c r="E57" s="6"/>
      <c r="F57" s="122" t="s">
        <v>600</v>
      </c>
      <c r="G57" s="6"/>
      <c r="H57" s="6" t="s">
        <v>617</v>
      </c>
      <c r="I57" s="6"/>
      <c r="J57" s="1"/>
      <c r="K57" s="6"/>
      <c r="L57" s="6"/>
      <c r="M57" s="6"/>
      <c r="N57" s="1"/>
      <c r="O57" s="1"/>
      <c r="R57" s="1"/>
      <c r="S57" s="6"/>
      <c r="T57" s="1"/>
      <c r="U57" s="1"/>
      <c r="V57" s="1"/>
      <c r="W57" s="1"/>
      <c r="X57" s="1"/>
      <c r="Y57" s="1"/>
      <c r="Z57" s="1"/>
      <c r="AA57" s="1"/>
    </row>
    <row r="58" spans="1:39" ht="12.75" customHeight="1">
      <c r="A58" s="121"/>
      <c r="B58" s="115"/>
      <c r="C58" s="115"/>
      <c r="D58" s="115"/>
      <c r="E58" s="6"/>
      <c r="F58" s="122"/>
      <c r="G58" s="6"/>
      <c r="H58" s="6"/>
      <c r="I58" s="6"/>
      <c r="J58" s="1"/>
      <c r="K58" s="6"/>
      <c r="L58" s="6"/>
      <c r="M58" s="6"/>
      <c r="N58" s="1"/>
      <c r="O58" s="1"/>
      <c r="R58" s="1"/>
      <c r="S58" s="55"/>
      <c r="T58" s="1"/>
      <c r="U58" s="1"/>
      <c r="V58" s="1"/>
      <c r="W58" s="1"/>
      <c r="X58" s="1"/>
      <c r="Y58" s="1"/>
      <c r="Z58" s="1"/>
      <c r="AA58" s="1"/>
    </row>
    <row r="59" spans="1:39" ht="12.75" customHeight="1">
      <c r="A59" s="121"/>
      <c r="B59" s="115"/>
      <c r="C59" s="115"/>
      <c r="D59" s="115"/>
      <c r="E59" s="6"/>
      <c r="F59" s="122"/>
      <c r="G59" s="55"/>
      <c r="H59" s="37"/>
      <c r="I59" s="55"/>
      <c r="J59" s="6"/>
      <c r="K59" s="135"/>
      <c r="L59" s="136"/>
      <c r="M59" s="6"/>
      <c r="N59" s="105"/>
      <c r="O59" s="137"/>
      <c r="P59" s="1"/>
      <c r="Q59" s="242"/>
      <c r="R59" s="1"/>
      <c r="S59" s="6"/>
      <c r="T59" s="1"/>
      <c r="U59" s="1"/>
      <c r="V59" s="1"/>
      <c r="W59" s="1"/>
      <c r="X59" s="1"/>
      <c r="Y59" s="1"/>
      <c r="Z59" s="1"/>
      <c r="AA59" s="1"/>
    </row>
    <row r="60" spans="1:39" ht="12.75" customHeight="1">
      <c r="A60" s="121"/>
      <c r="B60" s="115"/>
      <c r="C60" s="115"/>
      <c r="D60" s="115"/>
      <c r="E60" s="6"/>
      <c r="F60" s="122"/>
      <c r="G60" s="55"/>
      <c r="H60" s="37"/>
      <c r="I60" s="55"/>
      <c r="J60" s="6"/>
      <c r="K60" s="135"/>
      <c r="L60" s="136"/>
      <c r="M60" s="6"/>
      <c r="N60" s="105"/>
      <c r="O60" s="137"/>
      <c r="P60" s="1"/>
      <c r="Q60" s="242"/>
      <c r="R60" s="1"/>
      <c r="S60" s="6"/>
      <c r="T60" s="1"/>
      <c r="U60" s="1"/>
      <c r="V60" s="1"/>
      <c r="W60" s="1"/>
      <c r="X60" s="1"/>
      <c r="Y60" s="1"/>
      <c r="Z60" s="1"/>
      <c r="AA60" s="1"/>
    </row>
    <row r="61" spans="1:39" ht="12.75" customHeight="1">
      <c r="A61" s="121"/>
      <c r="B61" s="115"/>
      <c r="C61" s="115"/>
      <c r="D61" s="115"/>
      <c r="E61" s="6"/>
      <c r="F61" s="122"/>
      <c r="G61" s="55"/>
      <c r="H61" s="37"/>
      <c r="I61" s="55"/>
      <c r="J61" s="6"/>
      <c r="K61" s="135"/>
      <c r="L61" s="136"/>
      <c r="M61" s="6"/>
      <c r="N61" s="105"/>
      <c r="O61" s="137"/>
      <c r="P61" s="1"/>
      <c r="Q61" s="242"/>
      <c r="R61" s="1"/>
      <c r="S61" s="6"/>
      <c r="T61" s="1"/>
      <c r="U61" s="1"/>
      <c r="V61" s="1"/>
      <c r="W61" s="1"/>
      <c r="X61" s="1"/>
      <c r="Y61" s="1"/>
      <c r="Z61" s="1"/>
      <c r="AA61" s="1"/>
    </row>
    <row r="62" spans="1:39" ht="12.75" customHeight="1">
      <c r="A62" s="121"/>
      <c r="B62" s="115"/>
      <c r="C62" s="115"/>
      <c r="D62" s="115"/>
      <c r="E62" s="6"/>
      <c r="F62" s="122"/>
      <c r="G62" s="55"/>
      <c r="H62" s="37"/>
      <c r="I62" s="55"/>
      <c r="J62" s="6"/>
      <c r="K62" s="135"/>
      <c r="L62" s="136"/>
      <c r="M62" s="6"/>
      <c r="N62" s="105"/>
      <c r="O62" s="137"/>
      <c r="P62" s="1"/>
      <c r="Q62" s="242"/>
      <c r="R62" s="1"/>
      <c r="S62" s="6"/>
      <c r="T62" s="1"/>
      <c r="U62" s="1"/>
      <c r="V62" s="1"/>
      <c r="W62" s="1"/>
      <c r="X62" s="1"/>
      <c r="Y62" s="1"/>
      <c r="Z62" s="1"/>
      <c r="AA62" s="1"/>
    </row>
    <row r="63" spans="1:39" ht="12.75" customHeight="1">
      <c r="A63" s="121"/>
      <c r="B63" s="115"/>
      <c r="C63" s="115"/>
      <c r="D63" s="115"/>
      <c r="E63" s="6"/>
      <c r="F63" s="122"/>
      <c r="G63" s="55"/>
      <c r="H63" s="37"/>
      <c r="I63" s="55"/>
      <c r="J63" s="6"/>
      <c r="K63" s="135"/>
      <c r="L63" s="136"/>
      <c r="M63" s="6"/>
      <c r="N63" s="105"/>
      <c r="O63" s="137"/>
      <c r="P63" s="1"/>
      <c r="Q63" s="242"/>
      <c r="R63" s="1"/>
      <c r="S63" s="6"/>
      <c r="T63" s="1"/>
      <c r="U63" s="1"/>
      <c r="V63" s="1"/>
      <c r="W63" s="1"/>
      <c r="X63" s="1"/>
      <c r="Y63" s="1"/>
      <c r="Z63" s="1"/>
      <c r="AA63" s="1"/>
    </row>
    <row r="64" spans="1:39" ht="12.75" customHeight="1">
      <c r="A64" s="121"/>
      <c r="B64" s="115"/>
      <c r="C64" s="115"/>
      <c r="D64" s="115"/>
      <c r="E64" s="6"/>
      <c r="F64" s="122"/>
      <c r="G64" s="55"/>
      <c r="H64" s="37"/>
      <c r="I64" s="55"/>
      <c r="J64" s="6"/>
      <c r="K64" s="135"/>
      <c r="L64" s="136"/>
      <c r="M64" s="6"/>
      <c r="N64" s="105"/>
      <c r="O64" s="137"/>
      <c r="P64" s="1"/>
      <c r="Q64" s="242"/>
      <c r="R64" s="1"/>
      <c r="S64" s="6"/>
      <c r="T64" s="1"/>
      <c r="U64" s="1"/>
      <c r="V64" s="1"/>
      <c r="W64" s="1"/>
      <c r="X64" s="1"/>
      <c r="Y64" s="1"/>
      <c r="Z64" s="1"/>
      <c r="AA64" s="1"/>
    </row>
    <row r="65" spans="1:27" ht="12.75" customHeight="1">
      <c r="A65" s="55"/>
      <c r="B65" s="104"/>
      <c r="C65" s="104"/>
      <c r="D65" s="37"/>
      <c r="E65" s="55"/>
      <c r="F65" s="55"/>
      <c r="G65" s="55"/>
      <c r="H65" s="37"/>
      <c r="I65" s="55"/>
      <c r="J65" s="6"/>
      <c r="K65" s="135"/>
      <c r="L65" s="136"/>
      <c r="M65" s="6"/>
      <c r="N65" s="105"/>
      <c r="O65" s="137"/>
      <c r="P65" s="1"/>
      <c r="Q65" s="242"/>
      <c r="R65" s="1"/>
      <c r="S65" s="6"/>
      <c r="T65" s="1"/>
      <c r="U65" s="1"/>
      <c r="V65" s="1"/>
      <c r="W65" s="1"/>
      <c r="X65" s="1"/>
      <c r="Y65" s="1"/>
      <c r="Z65" s="1"/>
      <c r="AA65" s="1"/>
    </row>
    <row r="66" spans="1:27" ht="38.25" customHeight="1">
      <c r="A66" s="37"/>
      <c r="B66" s="152" t="s">
        <v>618</v>
      </c>
      <c r="C66" s="152"/>
      <c r="D66" s="152"/>
      <c r="E66" s="152"/>
      <c r="F66" s="6"/>
      <c r="G66" s="6"/>
      <c r="H66" s="131"/>
      <c r="I66" s="6"/>
      <c r="J66" s="131"/>
      <c r="K66" s="132"/>
      <c r="L66" s="6"/>
      <c r="M66" s="6"/>
      <c r="N66" s="1"/>
      <c r="O66" s="1"/>
      <c r="P66" s="1"/>
      <c r="Q66" s="242"/>
      <c r="R66" s="1"/>
      <c r="S66" s="6"/>
      <c r="T66" s="1"/>
      <c r="U66" s="1"/>
      <c r="V66" s="1"/>
      <c r="W66" s="1"/>
      <c r="X66" s="1"/>
      <c r="Y66" s="1"/>
      <c r="Z66" s="1"/>
      <c r="AA66" s="1"/>
    </row>
    <row r="67" spans="1:27" ht="12.75" customHeight="1">
      <c r="A67" s="94" t="s">
        <v>16</v>
      </c>
      <c r="B67" s="95" t="s">
        <v>566</v>
      </c>
      <c r="C67" s="95"/>
      <c r="D67" s="96" t="s">
        <v>578</v>
      </c>
      <c r="E67" s="95" t="s">
        <v>579</v>
      </c>
      <c r="F67" s="95" t="s">
        <v>580</v>
      </c>
      <c r="G67" s="95" t="s">
        <v>619</v>
      </c>
      <c r="H67" s="95" t="s">
        <v>620</v>
      </c>
      <c r="I67" s="95" t="s">
        <v>583</v>
      </c>
      <c r="J67" s="153" t="s">
        <v>584</v>
      </c>
      <c r="K67" s="95" t="s">
        <v>585</v>
      </c>
      <c r="L67" s="95" t="s">
        <v>621</v>
      </c>
      <c r="M67" s="95" t="s">
        <v>588</v>
      </c>
      <c r="N67" s="96" t="s">
        <v>589</v>
      </c>
      <c r="O67" s="1"/>
      <c r="P67" s="1"/>
      <c r="Q67" s="242"/>
      <c r="R67" s="1"/>
      <c r="S67" s="6"/>
      <c r="T67" s="1"/>
      <c r="U67" s="1"/>
      <c r="V67" s="1"/>
      <c r="W67" s="1"/>
      <c r="X67" s="1"/>
      <c r="Y67" s="1"/>
      <c r="Z67" s="1"/>
      <c r="AA67" s="1"/>
    </row>
    <row r="68" spans="1:27" ht="12.75" customHeight="1">
      <c r="A68" s="154">
        <v>1</v>
      </c>
      <c r="B68" s="155">
        <v>41579</v>
      </c>
      <c r="C68" s="155"/>
      <c r="D68" s="156" t="s">
        <v>622</v>
      </c>
      <c r="E68" s="157" t="s">
        <v>591</v>
      </c>
      <c r="F68" s="158">
        <v>82</v>
      </c>
      <c r="G68" s="157" t="s">
        <v>623</v>
      </c>
      <c r="H68" s="157">
        <v>100</v>
      </c>
      <c r="I68" s="159">
        <v>100</v>
      </c>
      <c r="J68" s="160" t="s">
        <v>624</v>
      </c>
      <c r="K68" s="161">
        <f t="shared" ref="K68:K120" si="8">H68-F68</f>
        <v>18</v>
      </c>
      <c r="L68" s="162">
        <f t="shared" ref="L68:L120" si="9">K68/F68</f>
        <v>0.21951219512195122</v>
      </c>
      <c r="M68" s="157" t="s">
        <v>594</v>
      </c>
      <c r="N68" s="163">
        <v>42657</v>
      </c>
      <c r="O68" s="1"/>
      <c r="P68" s="1"/>
      <c r="Q68" s="242"/>
      <c r="R68" s="1"/>
      <c r="S68" s="6"/>
      <c r="T68" s="1"/>
      <c r="U68" s="1"/>
      <c r="V68" s="1"/>
      <c r="W68" s="1"/>
      <c r="X68" s="1"/>
      <c r="Y68" s="1"/>
      <c r="Z68" s="1"/>
      <c r="AA68" s="1"/>
    </row>
    <row r="69" spans="1:27" ht="12.75" customHeight="1">
      <c r="A69" s="154">
        <v>2</v>
      </c>
      <c r="B69" s="155">
        <v>41794</v>
      </c>
      <c r="C69" s="155"/>
      <c r="D69" s="156" t="s">
        <v>625</v>
      </c>
      <c r="E69" s="157" t="s">
        <v>603</v>
      </c>
      <c r="F69" s="158">
        <v>257</v>
      </c>
      <c r="G69" s="157" t="s">
        <v>623</v>
      </c>
      <c r="H69" s="157">
        <v>300</v>
      </c>
      <c r="I69" s="159">
        <v>300</v>
      </c>
      <c r="J69" s="160" t="s">
        <v>624</v>
      </c>
      <c r="K69" s="161">
        <f t="shared" si="8"/>
        <v>43</v>
      </c>
      <c r="L69" s="162">
        <f t="shared" si="9"/>
        <v>0.16731517509727625</v>
      </c>
      <c r="M69" s="157" t="s">
        <v>594</v>
      </c>
      <c r="N69" s="163">
        <v>41822</v>
      </c>
      <c r="O69" s="1"/>
      <c r="P69" s="1"/>
      <c r="Q69" s="242"/>
      <c r="R69" s="1"/>
      <c r="S69" s="6"/>
      <c r="T69" s="1"/>
      <c r="U69" s="1"/>
      <c r="V69" s="1"/>
      <c r="W69" s="1"/>
      <c r="X69" s="1"/>
      <c r="Y69" s="1"/>
      <c r="Z69" s="1"/>
      <c r="AA69" s="1"/>
    </row>
    <row r="70" spans="1:27" ht="12.75" customHeight="1">
      <c r="A70" s="154">
        <v>3</v>
      </c>
      <c r="B70" s="155">
        <v>41828</v>
      </c>
      <c r="C70" s="155"/>
      <c r="D70" s="156" t="s">
        <v>626</v>
      </c>
      <c r="E70" s="157" t="s">
        <v>603</v>
      </c>
      <c r="F70" s="158">
        <v>393</v>
      </c>
      <c r="G70" s="157" t="s">
        <v>623</v>
      </c>
      <c r="H70" s="157">
        <v>468</v>
      </c>
      <c r="I70" s="159">
        <v>468</v>
      </c>
      <c r="J70" s="160" t="s">
        <v>624</v>
      </c>
      <c r="K70" s="161">
        <f t="shared" si="8"/>
        <v>75</v>
      </c>
      <c r="L70" s="162">
        <f t="shared" si="9"/>
        <v>0.19083969465648856</v>
      </c>
      <c r="M70" s="157" t="s">
        <v>594</v>
      </c>
      <c r="N70" s="163">
        <v>41863</v>
      </c>
      <c r="O70" s="1"/>
      <c r="P70" s="1"/>
      <c r="Q70" s="242"/>
      <c r="R70" s="1"/>
      <c r="S70" s="6"/>
      <c r="T70" s="1"/>
      <c r="U70" s="1"/>
      <c r="V70" s="1"/>
      <c r="W70" s="1"/>
      <c r="X70" s="1"/>
      <c r="Y70" s="1"/>
      <c r="Z70" s="1"/>
      <c r="AA70" s="1"/>
    </row>
    <row r="71" spans="1:27" ht="12.75" customHeight="1">
      <c r="A71" s="154">
        <v>4</v>
      </c>
      <c r="B71" s="155">
        <v>41857</v>
      </c>
      <c r="C71" s="155"/>
      <c r="D71" s="156" t="s">
        <v>627</v>
      </c>
      <c r="E71" s="157" t="s">
        <v>603</v>
      </c>
      <c r="F71" s="158">
        <v>205</v>
      </c>
      <c r="G71" s="157" t="s">
        <v>623</v>
      </c>
      <c r="H71" s="157">
        <v>275</v>
      </c>
      <c r="I71" s="159">
        <v>250</v>
      </c>
      <c r="J71" s="160" t="s">
        <v>624</v>
      </c>
      <c r="K71" s="161">
        <f t="shared" si="8"/>
        <v>70</v>
      </c>
      <c r="L71" s="162">
        <f t="shared" si="9"/>
        <v>0.34146341463414637</v>
      </c>
      <c r="M71" s="157" t="s">
        <v>594</v>
      </c>
      <c r="N71" s="163">
        <v>41962</v>
      </c>
      <c r="O71" s="1"/>
      <c r="P71" s="1"/>
      <c r="Q71" s="242"/>
      <c r="R71" s="1"/>
      <c r="S71" s="6"/>
      <c r="T71" s="1"/>
      <c r="U71" s="1"/>
      <c r="V71" s="1"/>
      <c r="W71" s="1"/>
      <c r="X71" s="1"/>
      <c r="Y71" s="1"/>
      <c r="Z71" s="1"/>
      <c r="AA71" s="1"/>
    </row>
    <row r="72" spans="1:27" ht="12.75" customHeight="1">
      <c r="A72" s="154">
        <v>5</v>
      </c>
      <c r="B72" s="155">
        <v>41886</v>
      </c>
      <c r="C72" s="155"/>
      <c r="D72" s="156" t="s">
        <v>628</v>
      </c>
      <c r="E72" s="157" t="s">
        <v>603</v>
      </c>
      <c r="F72" s="158">
        <v>162</v>
      </c>
      <c r="G72" s="157" t="s">
        <v>623</v>
      </c>
      <c r="H72" s="157">
        <v>190</v>
      </c>
      <c r="I72" s="159">
        <v>190</v>
      </c>
      <c r="J72" s="160" t="s">
        <v>624</v>
      </c>
      <c r="K72" s="161">
        <f t="shared" si="8"/>
        <v>28</v>
      </c>
      <c r="L72" s="162">
        <f t="shared" si="9"/>
        <v>0.1728395061728395</v>
      </c>
      <c r="M72" s="157" t="s">
        <v>594</v>
      </c>
      <c r="N72" s="163">
        <v>42006</v>
      </c>
      <c r="O72" s="1"/>
      <c r="P72" s="1"/>
      <c r="Q72" s="242"/>
      <c r="R72" s="1"/>
      <c r="S72" s="6"/>
      <c r="T72" s="1"/>
      <c r="U72" s="1"/>
      <c r="V72" s="1"/>
      <c r="W72" s="1"/>
      <c r="X72" s="1"/>
      <c r="Y72" s="1"/>
      <c r="Z72" s="1"/>
      <c r="AA72" s="1"/>
    </row>
    <row r="73" spans="1:27" ht="12.75" customHeight="1">
      <c r="A73" s="154">
        <v>6</v>
      </c>
      <c r="B73" s="155">
        <v>41886</v>
      </c>
      <c r="C73" s="155"/>
      <c r="D73" s="156" t="s">
        <v>629</v>
      </c>
      <c r="E73" s="157" t="s">
        <v>603</v>
      </c>
      <c r="F73" s="158">
        <v>75</v>
      </c>
      <c r="G73" s="157" t="s">
        <v>623</v>
      </c>
      <c r="H73" s="157">
        <v>91.5</v>
      </c>
      <c r="I73" s="159" t="s">
        <v>616</v>
      </c>
      <c r="J73" s="160" t="s">
        <v>630</v>
      </c>
      <c r="K73" s="161">
        <f t="shared" si="8"/>
        <v>16.5</v>
      </c>
      <c r="L73" s="162">
        <f t="shared" si="9"/>
        <v>0.22</v>
      </c>
      <c r="M73" s="157" t="s">
        <v>594</v>
      </c>
      <c r="N73" s="163">
        <v>41954</v>
      </c>
      <c r="O73" s="1"/>
      <c r="P73" s="1"/>
      <c r="Q73" s="242"/>
      <c r="R73" s="1"/>
      <c r="S73" s="6"/>
      <c r="T73" s="1"/>
      <c r="U73" s="1"/>
      <c r="V73" s="1"/>
      <c r="W73" s="1"/>
      <c r="X73" s="1"/>
      <c r="Y73" s="1"/>
      <c r="Z73" s="1"/>
      <c r="AA73" s="1"/>
    </row>
    <row r="74" spans="1:27" ht="12.75" customHeight="1">
      <c r="A74" s="154">
        <v>7</v>
      </c>
      <c r="B74" s="155">
        <v>41913</v>
      </c>
      <c r="C74" s="155"/>
      <c r="D74" s="156" t="s">
        <v>631</v>
      </c>
      <c r="E74" s="157" t="s">
        <v>603</v>
      </c>
      <c r="F74" s="158">
        <v>850</v>
      </c>
      <c r="G74" s="157" t="s">
        <v>623</v>
      </c>
      <c r="H74" s="157">
        <v>982.5</v>
      </c>
      <c r="I74" s="159">
        <v>1050</v>
      </c>
      <c r="J74" s="160" t="s">
        <v>632</v>
      </c>
      <c r="K74" s="161">
        <f t="shared" si="8"/>
        <v>132.5</v>
      </c>
      <c r="L74" s="162">
        <f t="shared" si="9"/>
        <v>0.15588235294117647</v>
      </c>
      <c r="M74" s="157" t="s">
        <v>594</v>
      </c>
      <c r="N74" s="163">
        <v>42039</v>
      </c>
      <c r="O74" s="1"/>
      <c r="P74" s="1"/>
      <c r="Q74" s="242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27" ht="12.75" customHeight="1">
      <c r="A75" s="154">
        <v>8</v>
      </c>
      <c r="B75" s="155">
        <v>41913</v>
      </c>
      <c r="C75" s="155"/>
      <c r="D75" s="156" t="s">
        <v>633</v>
      </c>
      <c r="E75" s="157" t="s">
        <v>603</v>
      </c>
      <c r="F75" s="158">
        <v>475</v>
      </c>
      <c r="G75" s="157" t="s">
        <v>623</v>
      </c>
      <c r="H75" s="157">
        <v>515</v>
      </c>
      <c r="I75" s="159">
        <v>600</v>
      </c>
      <c r="J75" s="160" t="s">
        <v>634</v>
      </c>
      <c r="K75" s="161">
        <f t="shared" si="8"/>
        <v>40</v>
      </c>
      <c r="L75" s="162">
        <f t="shared" si="9"/>
        <v>8.4210526315789472E-2</v>
      </c>
      <c r="M75" s="157" t="s">
        <v>594</v>
      </c>
      <c r="N75" s="163">
        <v>41939</v>
      </c>
      <c r="O75" s="1"/>
      <c r="P75" s="1"/>
      <c r="Q75" s="242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27" ht="12.75" customHeight="1">
      <c r="A76" s="154">
        <v>9</v>
      </c>
      <c r="B76" s="155">
        <v>41913</v>
      </c>
      <c r="C76" s="155"/>
      <c r="D76" s="156" t="s">
        <v>635</v>
      </c>
      <c r="E76" s="157" t="s">
        <v>603</v>
      </c>
      <c r="F76" s="158">
        <v>86</v>
      </c>
      <c r="G76" s="157" t="s">
        <v>623</v>
      </c>
      <c r="H76" s="157">
        <v>99</v>
      </c>
      <c r="I76" s="159">
        <v>140</v>
      </c>
      <c r="J76" s="160" t="s">
        <v>636</v>
      </c>
      <c r="K76" s="161">
        <f t="shared" si="8"/>
        <v>13</v>
      </c>
      <c r="L76" s="162">
        <f t="shared" si="9"/>
        <v>0.15116279069767441</v>
      </c>
      <c r="M76" s="157" t="s">
        <v>594</v>
      </c>
      <c r="N76" s="163">
        <v>41939</v>
      </c>
      <c r="O76" s="1"/>
      <c r="P76" s="1"/>
      <c r="Q76" s="242"/>
      <c r="R76" s="1"/>
      <c r="S76" s="6"/>
      <c r="T76" s="1"/>
      <c r="U76" s="1"/>
      <c r="V76" s="1"/>
      <c r="W76" s="1"/>
      <c r="X76" s="1"/>
      <c r="Y76" s="1"/>
      <c r="Z76" s="1"/>
      <c r="AA76" s="1"/>
    </row>
    <row r="77" spans="1:27" ht="12.75" customHeight="1">
      <c r="A77" s="154">
        <v>10</v>
      </c>
      <c r="B77" s="155">
        <v>41926</v>
      </c>
      <c r="C77" s="155"/>
      <c r="D77" s="156" t="s">
        <v>637</v>
      </c>
      <c r="E77" s="157" t="s">
        <v>603</v>
      </c>
      <c r="F77" s="158">
        <v>496.6</v>
      </c>
      <c r="G77" s="157" t="s">
        <v>623</v>
      </c>
      <c r="H77" s="157">
        <v>621</v>
      </c>
      <c r="I77" s="159">
        <v>580</v>
      </c>
      <c r="J77" s="160" t="s">
        <v>624</v>
      </c>
      <c r="K77" s="161">
        <f t="shared" si="8"/>
        <v>124.39999999999998</v>
      </c>
      <c r="L77" s="162">
        <f t="shared" si="9"/>
        <v>0.25050342327829234</v>
      </c>
      <c r="M77" s="157" t="s">
        <v>594</v>
      </c>
      <c r="N77" s="163">
        <v>42605</v>
      </c>
      <c r="O77" s="1"/>
      <c r="P77" s="1"/>
      <c r="Q77" s="242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27" ht="12.75" customHeight="1">
      <c r="A78" s="154">
        <v>11</v>
      </c>
      <c r="B78" s="155">
        <v>41926</v>
      </c>
      <c r="C78" s="155"/>
      <c r="D78" s="156" t="s">
        <v>638</v>
      </c>
      <c r="E78" s="157" t="s">
        <v>603</v>
      </c>
      <c r="F78" s="158">
        <v>2481.9</v>
      </c>
      <c r="G78" s="157" t="s">
        <v>623</v>
      </c>
      <c r="H78" s="157">
        <v>2840</v>
      </c>
      <c r="I78" s="159">
        <v>2870</v>
      </c>
      <c r="J78" s="160" t="s">
        <v>639</v>
      </c>
      <c r="K78" s="161">
        <f t="shared" si="8"/>
        <v>358.09999999999991</v>
      </c>
      <c r="L78" s="162">
        <f t="shared" si="9"/>
        <v>0.14428462065353154</v>
      </c>
      <c r="M78" s="157" t="s">
        <v>594</v>
      </c>
      <c r="N78" s="163">
        <v>42017</v>
      </c>
      <c r="O78" s="1"/>
      <c r="P78" s="1"/>
      <c r="Q78" s="242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27" ht="12.75" customHeight="1">
      <c r="A79" s="154">
        <v>12</v>
      </c>
      <c r="B79" s="155">
        <v>41928</v>
      </c>
      <c r="C79" s="155"/>
      <c r="D79" s="156" t="s">
        <v>640</v>
      </c>
      <c r="E79" s="157" t="s">
        <v>603</v>
      </c>
      <c r="F79" s="158">
        <v>84.5</v>
      </c>
      <c r="G79" s="157" t="s">
        <v>623</v>
      </c>
      <c r="H79" s="157">
        <v>93</v>
      </c>
      <c r="I79" s="159">
        <v>110</v>
      </c>
      <c r="J79" s="160" t="s">
        <v>641</v>
      </c>
      <c r="K79" s="161">
        <f t="shared" si="8"/>
        <v>8.5</v>
      </c>
      <c r="L79" s="162">
        <f t="shared" si="9"/>
        <v>0.10059171597633136</v>
      </c>
      <c r="M79" s="157" t="s">
        <v>594</v>
      </c>
      <c r="N79" s="163">
        <v>41939</v>
      </c>
      <c r="O79" s="1"/>
      <c r="P79" s="1"/>
      <c r="Q79" s="242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27" ht="12.75" customHeight="1">
      <c r="A80" s="154">
        <v>13</v>
      </c>
      <c r="B80" s="155">
        <v>41928</v>
      </c>
      <c r="C80" s="155"/>
      <c r="D80" s="156" t="s">
        <v>642</v>
      </c>
      <c r="E80" s="157" t="s">
        <v>603</v>
      </c>
      <c r="F80" s="158">
        <v>401</v>
      </c>
      <c r="G80" s="157" t="s">
        <v>623</v>
      </c>
      <c r="H80" s="157">
        <v>428</v>
      </c>
      <c r="I80" s="159">
        <v>450</v>
      </c>
      <c r="J80" s="160" t="s">
        <v>643</v>
      </c>
      <c r="K80" s="161">
        <f t="shared" si="8"/>
        <v>27</v>
      </c>
      <c r="L80" s="162">
        <f t="shared" si="9"/>
        <v>6.7331670822942641E-2</v>
      </c>
      <c r="M80" s="157" t="s">
        <v>594</v>
      </c>
      <c r="N80" s="163">
        <v>42020</v>
      </c>
      <c r="O80" s="1"/>
      <c r="P80" s="1"/>
      <c r="Q80" s="242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54">
        <v>14</v>
      </c>
      <c r="B81" s="155">
        <v>41928</v>
      </c>
      <c r="C81" s="155"/>
      <c r="D81" s="156" t="s">
        <v>644</v>
      </c>
      <c r="E81" s="157" t="s">
        <v>603</v>
      </c>
      <c r="F81" s="158">
        <v>101</v>
      </c>
      <c r="G81" s="157" t="s">
        <v>623</v>
      </c>
      <c r="H81" s="157">
        <v>112</v>
      </c>
      <c r="I81" s="159">
        <v>120</v>
      </c>
      <c r="J81" s="160" t="s">
        <v>645</v>
      </c>
      <c r="K81" s="161">
        <f t="shared" si="8"/>
        <v>11</v>
      </c>
      <c r="L81" s="162">
        <f t="shared" si="9"/>
        <v>0.10891089108910891</v>
      </c>
      <c r="M81" s="157" t="s">
        <v>594</v>
      </c>
      <c r="N81" s="163">
        <v>41939</v>
      </c>
      <c r="O81" s="1"/>
      <c r="P81" s="1"/>
      <c r="Q81" s="242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54">
        <v>15</v>
      </c>
      <c r="B82" s="155">
        <v>41954</v>
      </c>
      <c r="C82" s="155"/>
      <c r="D82" s="156" t="s">
        <v>646</v>
      </c>
      <c r="E82" s="157" t="s">
        <v>603</v>
      </c>
      <c r="F82" s="158">
        <v>59</v>
      </c>
      <c r="G82" s="157" t="s">
        <v>623</v>
      </c>
      <c r="H82" s="157">
        <v>76</v>
      </c>
      <c r="I82" s="159">
        <v>76</v>
      </c>
      <c r="J82" s="160" t="s">
        <v>624</v>
      </c>
      <c r="K82" s="161">
        <f t="shared" si="8"/>
        <v>17</v>
      </c>
      <c r="L82" s="162">
        <f t="shared" si="9"/>
        <v>0.28813559322033899</v>
      </c>
      <c r="M82" s="157" t="s">
        <v>594</v>
      </c>
      <c r="N82" s="163">
        <v>43032</v>
      </c>
      <c r="O82" s="1"/>
      <c r="P82" s="1"/>
      <c r="Q82" s="242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54">
        <v>16</v>
      </c>
      <c r="B83" s="155">
        <v>41954</v>
      </c>
      <c r="C83" s="155"/>
      <c r="D83" s="156" t="s">
        <v>635</v>
      </c>
      <c r="E83" s="157" t="s">
        <v>603</v>
      </c>
      <c r="F83" s="158">
        <v>99</v>
      </c>
      <c r="G83" s="157" t="s">
        <v>623</v>
      </c>
      <c r="H83" s="157">
        <v>120</v>
      </c>
      <c r="I83" s="159">
        <v>120</v>
      </c>
      <c r="J83" s="160" t="s">
        <v>612</v>
      </c>
      <c r="K83" s="161">
        <f t="shared" si="8"/>
        <v>21</v>
      </c>
      <c r="L83" s="162">
        <f t="shared" si="9"/>
        <v>0.21212121212121213</v>
      </c>
      <c r="M83" s="157" t="s">
        <v>594</v>
      </c>
      <c r="N83" s="163">
        <v>41960</v>
      </c>
      <c r="O83" s="1"/>
      <c r="P83" s="1"/>
      <c r="Q83" s="242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54">
        <v>17</v>
      </c>
      <c r="B84" s="155">
        <v>41956</v>
      </c>
      <c r="C84" s="155"/>
      <c r="D84" s="156" t="s">
        <v>647</v>
      </c>
      <c r="E84" s="157" t="s">
        <v>603</v>
      </c>
      <c r="F84" s="158">
        <v>22</v>
      </c>
      <c r="G84" s="157" t="s">
        <v>623</v>
      </c>
      <c r="H84" s="157">
        <v>33.549999999999997</v>
      </c>
      <c r="I84" s="159">
        <v>32</v>
      </c>
      <c r="J84" s="160" t="s">
        <v>648</v>
      </c>
      <c r="K84" s="161">
        <f t="shared" si="8"/>
        <v>11.549999999999997</v>
      </c>
      <c r="L84" s="162">
        <f t="shared" si="9"/>
        <v>0.52499999999999991</v>
      </c>
      <c r="M84" s="157" t="s">
        <v>594</v>
      </c>
      <c r="N84" s="163">
        <v>42188</v>
      </c>
      <c r="O84" s="1"/>
      <c r="P84" s="1"/>
      <c r="Q84" s="242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54">
        <v>18</v>
      </c>
      <c r="B85" s="155">
        <v>41976</v>
      </c>
      <c r="C85" s="155"/>
      <c r="D85" s="156" t="s">
        <v>649</v>
      </c>
      <c r="E85" s="157" t="s">
        <v>603</v>
      </c>
      <c r="F85" s="158">
        <v>440</v>
      </c>
      <c r="G85" s="157" t="s">
        <v>623</v>
      </c>
      <c r="H85" s="157">
        <v>520</v>
      </c>
      <c r="I85" s="159">
        <v>520</v>
      </c>
      <c r="J85" s="160" t="s">
        <v>650</v>
      </c>
      <c r="K85" s="161">
        <f t="shared" si="8"/>
        <v>80</v>
      </c>
      <c r="L85" s="162">
        <f t="shared" si="9"/>
        <v>0.18181818181818182</v>
      </c>
      <c r="M85" s="157" t="s">
        <v>594</v>
      </c>
      <c r="N85" s="163">
        <v>42208</v>
      </c>
      <c r="O85" s="1"/>
      <c r="P85" s="1"/>
      <c r="Q85" s="242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54">
        <v>19</v>
      </c>
      <c r="B86" s="155">
        <v>41976</v>
      </c>
      <c r="C86" s="155"/>
      <c r="D86" s="156" t="s">
        <v>651</v>
      </c>
      <c r="E86" s="157" t="s">
        <v>603</v>
      </c>
      <c r="F86" s="158">
        <v>360</v>
      </c>
      <c r="G86" s="157" t="s">
        <v>623</v>
      </c>
      <c r="H86" s="157">
        <v>427</v>
      </c>
      <c r="I86" s="159">
        <v>425</v>
      </c>
      <c r="J86" s="160" t="s">
        <v>652</v>
      </c>
      <c r="K86" s="161">
        <f t="shared" si="8"/>
        <v>67</v>
      </c>
      <c r="L86" s="162">
        <f t="shared" si="9"/>
        <v>0.18611111111111112</v>
      </c>
      <c r="M86" s="157" t="s">
        <v>594</v>
      </c>
      <c r="N86" s="163">
        <v>42058</v>
      </c>
      <c r="O86" s="1"/>
      <c r="P86" s="1"/>
      <c r="Q86" s="242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54">
        <v>20</v>
      </c>
      <c r="B87" s="155">
        <v>42012</v>
      </c>
      <c r="C87" s="155"/>
      <c r="D87" s="156" t="s">
        <v>653</v>
      </c>
      <c r="E87" s="157" t="s">
        <v>603</v>
      </c>
      <c r="F87" s="158">
        <v>360</v>
      </c>
      <c r="G87" s="157" t="s">
        <v>623</v>
      </c>
      <c r="H87" s="157">
        <v>455</v>
      </c>
      <c r="I87" s="159">
        <v>420</v>
      </c>
      <c r="J87" s="160" t="s">
        <v>654</v>
      </c>
      <c r="K87" s="161">
        <f t="shared" si="8"/>
        <v>95</v>
      </c>
      <c r="L87" s="162">
        <f t="shared" si="9"/>
        <v>0.2638888888888889</v>
      </c>
      <c r="M87" s="157" t="s">
        <v>594</v>
      </c>
      <c r="N87" s="163">
        <v>42024</v>
      </c>
      <c r="O87" s="1"/>
      <c r="P87" s="1"/>
      <c r="Q87" s="242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54">
        <v>21</v>
      </c>
      <c r="B88" s="155">
        <v>42012</v>
      </c>
      <c r="C88" s="155"/>
      <c r="D88" s="156" t="s">
        <v>655</v>
      </c>
      <c r="E88" s="157" t="s">
        <v>603</v>
      </c>
      <c r="F88" s="158">
        <v>130</v>
      </c>
      <c r="G88" s="157"/>
      <c r="H88" s="157">
        <v>175.5</v>
      </c>
      <c r="I88" s="159">
        <v>165</v>
      </c>
      <c r="J88" s="160" t="s">
        <v>656</v>
      </c>
      <c r="K88" s="161">
        <f t="shared" si="8"/>
        <v>45.5</v>
      </c>
      <c r="L88" s="162">
        <f t="shared" si="9"/>
        <v>0.35</v>
      </c>
      <c r="M88" s="157" t="s">
        <v>594</v>
      </c>
      <c r="N88" s="163">
        <v>43088</v>
      </c>
      <c r="O88" s="1"/>
      <c r="P88" s="1"/>
      <c r="Q88" s="242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4">
        <v>22</v>
      </c>
      <c r="B89" s="155">
        <v>42040</v>
      </c>
      <c r="C89" s="155"/>
      <c r="D89" s="156" t="s">
        <v>403</v>
      </c>
      <c r="E89" s="157" t="s">
        <v>591</v>
      </c>
      <c r="F89" s="158">
        <v>98</v>
      </c>
      <c r="G89" s="157"/>
      <c r="H89" s="157">
        <v>120</v>
      </c>
      <c r="I89" s="159">
        <v>120</v>
      </c>
      <c r="J89" s="160" t="s">
        <v>624</v>
      </c>
      <c r="K89" s="161">
        <f t="shared" si="8"/>
        <v>22</v>
      </c>
      <c r="L89" s="162">
        <f t="shared" si="9"/>
        <v>0.22448979591836735</v>
      </c>
      <c r="M89" s="157" t="s">
        <v>594</v>
      </c>
      <c r="N89" s="163">
        <v>42753</v>
      </c>
      <c r="O89" s="1"/>
      <c r="P89" s="1"/>
      <c r="Q89" s="242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4">
        <v>23</v>
      </c>
      <c r="B90" s="155">
        <v>42040</v>
      </c>
      <c r="C90" s="155"/>
      <c r="D90" s="156" t="s">
        <v>657</v>
      </c>
      <c r="E90" s="157" t="s">
        <v>591</v>
      </c>
      <c r="F90" s="158">
        <v>196</v>
      </c>
      <c r="G90" s="157"/>
      <c r="H90" s="157">
        <v>262</v>
      </c>
      <c r="I90" s="159">
        <v>255</v>
      </c>
      <c r="J90" s="160" t="s">
        <v>624</v>
      </c>
      <c r="K90" s="161">
        <f t="shared" si="8"/>
        <v>66</v>
      </c>
      <c r="L90" s="162">
        <f t="shared" si="9"/>
        <v>0.33673469387755101</v>
      </c>
      <c r="M90" s="157" t="s">
        <v>594</v>
      </c>
      <c r="N90" s="163">
        <v>42599</v>
      </c>
      <c r="O90" s="1"/>
      <c r="P90" s="1"/>
      <c r="Q90" s="242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64">
        <v>24</v>
      </c>
      <c r="B91" s="165">
        <v>42067</v>
      </c>
      <c r="C91" s="165"/>
      <c r="D91" s="166" t="s">
        <v>402</v>
      </c>
      <c r="E91" s="167" t="s">
        <v>591</v>
      </c>
      <c r="F91" s="168">
        <v>235</v>
      </c>
      <c r="G91" s="168"/>
      <c r="H91" s="169">
        <v>77</v>
      </c>
      <c r="I91" s="169" t="s">
        <v>658</v>
      </c>
      <c r="J91" s="170" t="s">
        <v>659</v>
      </c>
      <c r="K91" s="171">
        <f t="shared" si="8"/>
        <v>-158</v>
      </c>
      <c r="L91" s="172">
        <f t="shared" si="9"/>
        <v>-0.67234042553191486</v>
      </c>
      <c r="M91" s="168" t="s">
        <v>604</v>
      </c>
      <c r="N91" s="165">
        <v>43522</v>
      </c>
      <c r="O91" s="1"/>
      <c r="P91" s="1"/>
      <c r="Q91" s="242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4">
        <v>25</v>
      </c>
      <c r="B92" s="155">
        <v>42067</v>
      </c>
      <c r="C92" s="155"/>
      <c r="D92" s="156" t="s">
        <v>660</v>
      </c>
      <c r="E92" s="157" t="s">
        <v>591</v>
      </c>
      <c r="F92" s="158">
        <v>185</v>
      </c>
      <c r="G92" s="157"/>
      <c r="H92" s="157">
        <v>224</v>
      </c>
      <c r="I92" s="159" t="s">
        <v>661</v>
      </c>
      <c r="J92" s="160" t="s">
        <v>624</v>
      </c>
      <c r="K92" s="161">
        <f t="shared" si="8"/>
        <v>39</v>
      </c>
      <c r="L92" s="162">
        <f t="shared" si="9"/>
        <v>0.21081081081081082</v>
      </c>
      <c r="M92" s="157" t="s">
        <v>594</v>
      </c>
      <c r="N92" s="163">
        <v>42647</v>
      </c>
      <c r="O92" s="1"/>
      <c r="P92" s="1"/>
      <c r="Q92" s="242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64">
        <v>26</v>
      </c>
      <c r="B93" s="165">
        <v>42090</v>
      </c>
      <c r="C93" s="165"/>
      <c r="D93" s="173" t="s">
        <v>662</v>
      </c>
      <c r="E93" s="168" t="s">
        <v>591</v>
      </c>
      <c r="F93" s="168">
        <v>49.5</v>
      </c>
      <c r="G93" s="169"/>
      <c r="H93" s="169">
        <v>15.85</v>
      </c>
      <c r="I93" s="169">
        <v>67</v>
      </c>
      <c r="J93" s="170" t="s">
        <v>663</v>
      </c>
      <c r="K93" s="169">
        <f t="shared" si="8"/>
        <v>-33.65</v>
      </c>
      <c r="L93" s="174">
        <f t="shared" si="9"/>
        <v>-0.67979797979797973</v>
      </c>
      <c r="M93" s="168" t="s">
        <v>604</v>
      </c>
      <c r="N93" s="175">
        <v>43627</v>
      </c>
      <c r="O93" s="1"/>
      <c r="P93" s="1"/>
      <c r="Q93" s="242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27</v>
      </c>
      <c r="B94" s="155">
        <v>42093</v>
      </c>
      <c r="C94" s="155"/>
      <c r="D94" s="156" t="s">
        <v>664</v>
      </c>
      <c r="E94" s="157" t="s">
        <v>591</v>
      </c>
      <c r="F94" s="158">
        <v>183.5</v>
      </c>
      <c r="G94" s="157"/>
      <c r="H94" s="157">
        <v>219</v>
      </c>
      <c r="I94" s="159">
        <v>218</v>
      </c>
      <c r="J94" s="160" t="s">
        <v>665</v>
      </c>
      <c r="K94" s="161">
        <f t="shared" si="8"/>
        <v>35.5</v>
      </c>
      <c r="L94" s="162">
        <f t="shared" si="9"/>
        <v>0.19346049046321526</v>
      </c>
      <c r="M94" s="157" t="s">
        <v>594</v>
      </c>
      <c r="N94" s="163">
        <v>42103</v>
      </c>
      <c r="O94" s="1"/>
      <c r="P94" s="1"/>
      <c r="Q94" s="242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4">
        <v>28</v>
      </c>
      <c r="B95" s="155">
        <v>42114</v>
      </c>
      <c r="C95" s="155"/>
      <c r="D95" s="156" t="s">
        <v>666</v>
      </c>
      <c r="E95" s="157" t="s">
        <v>591</v>
      </c>
      <c r="F95" s="158">
        <f>(227+237)/2</f>
        <v>232</v>
      </c>
      <c r="G95" s="157"/>
      <c r="H95" s="157">
        <v>298</v>
      </c>
      <c r="I95" s="159">
        <v>298</v>
      </c>
      <c r="J95" s="160" t="s">
        <v>624</v>
      </c>
      <c r="K95" s="161">
        <f t="shared" si="8"/>
        <v>66</v>
      </c>
      <c r="L95" s="162">
        <f t="shared" si="9"/>
        <v>0.28448275862068967</v>
      </c>
      <c r="M95" s="157" t="s">
        <v>594</v>
      </c>
      <c r="N95" s="163">
        <v>42823</v>
      </c>
      <c r="O95" s="1"/>
      <c r="P95" s="1"/>
      <c r="Q95" s="242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4">
        <v>29</v>
      </c>
      <c r="B96" s="155">
        <v>42128</v>
      </c>
      <c r="C96" s="155"/>
      <c r="D96" s="156" t="s">
        <v>667</v>
      </c>
      <c r="E96" s="157" t="s">
        <v>603</v>
      </c>
      <c r="F96" s="158">
        <v>385</v>
      </c>
      <c r="G96" s="157"/>
      <c r="H96" s="157">
        <f>212.5+331</f>
        <v>543.5</v>
      </c>
      <c r="I96" s="159">
        <v>510</v>
      </c>
      <c r="J96" s="160" t="s">
        <v>668</v>
      </c>
      <c r="K96" s="161">
        <f t="shared" si="8"/>
        <v>158.5</v>
      </c>
      <c r="L96" s="162">
        <f t="shared" si="9"/>
        <v>0.41168831168831171</v>
      </c>
      <c r="M96" s="157" t="s">
        <v>594</v>
      </c>
      <c r="N96" s="163">
        <v>42235</v>
      </c>
      <c r="O96" s="1"/>
      <c r="P96" s="1"/>
      <c r="Q96" s="242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30</v>
      </c>
      <c r="B97" s="155">
        <v>42128</v>
      </c>
      <c r="C97" s="155"/>
      <c r="D97" s="156" t="s">
        <v>669</v>
      </c>
      <c r="E97" s="157" t="s">
        <v>603</v>
      </c>
      <c r="F97" s="158">
        <v>115.5</v>
      </c>
      <c r="G97" s="157"/>
      <c r="H97" s="157">
        <v>146</v>
      </c>
      <c r="I97" s="159">
        <v>142</v>
      </c>
      <c r="J97" s="160" t="s">
        <v>670</v>
      </c>
      <c r="K97" s="161">
        <f t="shared" si="8"/>
        <v>30.5</v>
      </c>
      <c r="L97" s="162">
        <f t="shared" si="9"/>
        <v>0.26406926406926406</v>
      </c>
      <c r="M97" s="157" t="s">
        <v>594</v>
      </c>
      <c r="N97" s="163">
        <v>42202</v>
      </c>
      <c r="O97" s="1"/>
      <c r="P97" s="1"/>
      <c r="Q97" s="242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31</v>
      </c>
      <c r="B98" s="155">
        <v>42151</v>
      </c>
      <c r="C98" s="155"/>
      <c r="D98" s="156" t="s">
        <v>540</v>
      </c>
      <c r="E98" s="157" t="s">
        <v>603</v>
      </c>
      <c r="F98" s="158">
        <v>237.5</v>
      </c>
      <c r="G98" s="157"/>
      <c r="H98" s="157">
        <v>279.5</v>
      </c>
      <c r="I98" s="159">
        <v>278</v>
      </c>
      <c r="J98" s="160" t="s">
        <v>624</v>
      </c>
      <c r="K98" s="161">
        <f t="shared" si="8"/>
        <v>42</v>
      </c>
      <c r="L98" s="162">
        <f t="shared" si="9"/>
        <v>0.17684210526315788</v>
      </c>
      <c r="M98" s="157" t="s">
        <v>594</v>
      </c>
      <c r="N98" s="163">
        <v>42222</v>
      </c>
      <c r="O98" s="1"/>
      <c r="P98" s="1"/>
      <c r="Q98" s="242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32</v>
      </c>
      <c r="B99" s="155">
        <v>42174</v>
      </c>
      <c r="C99" s="155"/>
      <c r="D99" s="156" t="s">
        <v>642</v>
      </c>
      <c r="E99" s="157" t="s">
        <v>591</v>
      </c>
      <c r="F99" s="158">
        <v>340</v>
      </c>
      <c r="G99" s="157"/>
      <c r="H99" s="157">
        <v>448</v>
      </c>
      <c r="I99" s="159">
        <v>448</v>
      </c>
      <c r="J99" s="160" t="s">
        <v>624</v>
      </c>
      <c r="K99" s="161">
        <f t="shared" si="8"/>
        <v>108</v>
      </c>
      <c r="L99" s="162">
        <f t="shared" si="9"/>
        <v>0.31764705882352939</v>
      </c>
      <c r="M99" s="157" t="s">
        <v>594</v>
      </c>
      <c r="N99" s="163">
        <v>43018</v>
      </c>
      <c r="O99" s="1"/>
      <c r="P99" s="1"/>
      <c r="Q99" s="242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33</v>
      </c>
      <c r="B100" s="155">
        <v>42191</v>
      </c>
      <c r="C100" s="155"/>
      <c r="D100" s="156" t="s">
        <v>671</v>
      </c>
      <c r="E100" s="157" t="s">
        <v>591</v>
      </c>
      <c r="F100" s="158">
        <v>390</v>
      </c>
      <c r="G100" s="157"/>
      <c r="H100" s="157">
        <v>460</v>
      </c>
      <c r="I100" s="159">
        <v>460</v>
      </c>
      <c r="J100" s="160" t="s">
        <v>624</v>
      </c>
      <c r="K100" s="161">
        <f t="shared" si="8"/>
        <v>70</v>
      </c>
      <c r="L100" s="162">
        <f t="shared" si="9"/>
        <v>0.17948717948717949</v>
      </c>
      <c r="M100" s="157" t="s">
        <v>594</v>
      </c>
      <c r="N100" s="163">
        <v>42478</v>
      </c>
      <c r="O100" s="1"/>
      <c r="P100" s="1"/>
      <c r="Q100" s="242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64">
        <v>34</v>
      </c>
      <c r="B101" s="165">
        <v>42195</v>
      </c>
      <c r="C101" s="165"/>
      <c r="D101" s="166" t="s">
        <v>672</v>
      </c>
      <c r="E101" s="167" t="s">
        <v>591</v>
      </c>
      <c r="F101" s="168">
        <v>122.5</v>
      </c>
      <c r="G101" s="168"/>
      <c r="H101" s="169">
        <v>61</v>
      </c>
      <c r="I101" s="169">
        <v>172</v>
      </c>
      <c r="J101" s="170" t="s">
        <v>673</v>
      </c>
      <c r="K101" s="171">
        <f t="shared" si="8"/>
        <v>-61.5</v>
      </c>
      <c r="L101" s="172">
        <f t="shared" si="9"/>
        <v>-0.50204081632653064</v>
      </c>
      <c r="M101" s="168" t="s">
        <v>604</v>
      </c>
      <c r="N101" s="165">
        <v>43333</v>
      </c>
      <c r="O101" s="1"/>
      <c r="P101" s="1"/>
      <c r="Q101" s="242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35</v>
      </c>
      <c r="B102" s="155">
        <v>42219</v>
      </c>
      <c r="C102" s="155"/>
      <c r="D102" s="156" t="s">
        <v>674</v>
      </c>
      <c r="E102" s="157" t="s">
        <v>591</v>
      </c>
      <c r="F102" s="158">
        <v>297.5</v>
      </c>
      <c r="G102" s="157"/>
      <c r="H102" s="157">
        <v>350</v>
      </c>
      <c r="I102" s="159">
        <v>360</v>
      </c>
      <c r="J102" s="160" t="s">
        <v>675</v>
      </c>
      <c r="K102" s="161">
        <f t="shared" si="8"/>
        <v>52.5</v>
      </c>
      <c r="L102" s="162">
        <f t="shared" si="9"/>
        <v>0.17647058823529413</v>
      </c>
      <c r="M102" s="157" t="s">
        <v>594</v>
      </c>
      <c r="N102" s="163">
        <v>42232</v>
      </c>
      <c r="O102" s="1"/>
      <c r="P102" s="1"/>
      <c r="Q102" s="242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36</v>
      </c>
      <c r="B103" s="155">
        <v>42219</v>
      </c>
      <c r="C103" s="155"/>
      <c r="D103" s="156" t="s">
        <v>676</v>
      </c>
      <c r="E103" s="157" t="s">
        <v>591</v>
      </c>
      <c r="F103" s="158">
        <v>115.5</v>
      </c>
      <c r="G103" s="157"/>
      <c r="H103" s="157">
        <v>149</v>
      </c>
      <c r="I103" s="159">
        <v>140</v>
      </c>
      <c r="J103" s="160" t="s">
        <v>677</v>
      </c>
      <c r="K103" s="161">
        <f t="shared" si="8"/>
        <v>33.5</v>
      </c>
      <c r="L103" s="162">
        <f t="shared" si="9"/>
        <v>0.29004329004329005</v>
      </c>
      <c r="M103" s="157" t="s">
        <v>594</v>
      </c>
      <c r="N103" s="163">
        <v>42740</v>
      </c>
      <c r="O103" s="1"/>
      <c r="P103" s="1"/>
      <c r="Q103" s="242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37</v>
      </c>
      <c r="B104" s="155">
        <v>42251</v>
      </c>
      <c r="C104" s="155"/>
      <c r="D104" s="156" t="s">
        <v>540</v>
      </c>
      <c r="E104" s="157" t="s">
        <v>591</v>
      </c>
      <c r="F104" s="158">
        <v>226</v>
      </c>
      <c r="G104" s="157"/>
      <c r="H104" s="157">
        <v>292</v>
      </c>
      <c r="I104" s="159">
        <v>292</v>
      </c>
      <c r="J104" s="160" t="s">
        <v>678</v>
      </c>
      <c r="K104" s="161">
        <f t="shared" si="8"/>
        <v>66</v>
      </c>
      <c r="L104" s="162">
        <f t="shared" si="9"/>
        <v>0.29203539823008851</v>
      </c>
      <c r="M104" s="157" t="s">
        <v>594</v>
      </c>
      <c r="N104" s="163">
        <v>42286</v>
      </c>
      <c r="O104" s="1"/>
      <c r="P104" s="1"/>
      <c r="Q104" s="242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38</v>
      </c>
      <c r="B105" s="155">
        <v>42254</v>
      </c>
      <c r="C105" s="155"/>
      <c r="D105" s="156" t="s">
        <v>666</v>
      </c>
      <c r="E105" s="157" t="s">
        <v>591</v>
      </c>
      <c r="F105" s="158">
        <v>232.5</v>
      </c>
      <c r="G105" s="157"/>
      <c r="H105" s="157">
        <v>312.5</v>
      </c>
      <c r="I105" s="159">
        <v>310</v>
      </c>
      <c r="J105" s="160" t="s">
        <v>624</v>
      </c>
      <c r="K105" s="161">
        <f t="shared" si="8"/>
        <v>80</v>
      </c>
      <c r="L105" s="162">
        <f t="shared" si="9"/>
        <v>0.34408602150537637</v>
      </c>
      <c r="M105" s="157" t="s">
        <v>594</v>
      </c>
      <c r="N105" s="163">
        <v>42823</v>
      </c>
      <c r="O105" s="1"/>
      <c r="P105" s="1"/>
      <c r="Q105" s="242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39</v>
      </c>
      <c r="B106" s="155">
        <v>42268</v>
      </c>
      <c r="C106" s="155"/>
      <c r="D106" s="156" t="s">
        <v>679</v>
      </c>
      <c r="E106" s="157" t="s">
        <v>591</v>
      </c>
      <c r="F106" s="158">
        <v>196.5</v>
      </c>
      <c r="G106" s="157"/>
      <c r="H106" s="157">
        <v>238</v>
      </c>
      <c r="I106" s="159">
        <v>238</v>
      </c>
      <c r="J106" s="160" t="s">
        <v>678</v>
      </c>
      <c r="K106" s="161">
        <f t="shared" si="8"/>
        <v>41.5</v>
      </c>
      <c r="L106" s="162">
        <f t="shared" si="9"/>
        <v>0.21119592875318066</v>
      </c>
      <c r="M106" s="157" t="s">
        <v>594</v>
      </c>
      <c r="N106" s="163">
        <v>42291</v>
      </c>
      <c r="O106" s="1"/>
      <c r="P106" s="1"/>
      <c r="Q106" s="242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40</v>
      </c>
      <c r="B107" s="155">
        <v>42271</v>
      </c>
      <c r="C107" s="155"/>
      <c r="D107" s="156" t="s">
        <v>622</v>
      </c>
      <c r="E107" s="157" t="s">
        <v>591</v>
      </c>
      <c r="F107" s="158">
        <v>65</v>
      </c>
      <c r="G107" s="157"/>
      <c r="H107" s="157">
        <v>82</v>
      </c>
      <c r="I107" s="159">
        <v>82</v>
      </c>
      <c r="J107" s="160" t="s">
        <v>678</v>
      </c>
      <c r="K107" s="161">
        <f t="shared" si="8"/>
        <v>17</v>
      </c>
      <c r="L107" s="162">
        <f t="shared" si="9"/>
        <v>0.26153846153846155</v>
      </c>
      <c r="M107" s="157" t="s">
        <v>594</v>
      </c>
      <c r="N107" s="163">
        <v>42578</v>
      </c>
      <c r="O107" s="1"/>
      <c r="P107" s="1"/>
      <c r="Q107" s="242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41</v>
      </c>
      <c r="B108" s="155">
        <v>42291</v>
      </c>
      <c r="C108" s="155"/>
      <c r="D108" s="156" t="s">
        <v>680</v>
      </c>
      <c r="E108" s="157" t="s">
        <v>591</v>
      </c>
      <c r="F108" s="158">
        <v>144</v>
      </c>
      <c r="G108" s="157"/>
      <c r="H108" s="157">
        <v>182.5</v>
      </c>
      <c r="I108" s="159">
        <v>181</v>
      </c>
      <c r="J108" s="160" t="s">
        <v>678</v>
      </c>
      <c r="K108" s="161">
        <f t="shared" si="8"/>
        <v>38.5</v>
      </c>
      <c r="L108" s="162">
        <f t="shared" si="9"/>
        <v>0.2673611111111111</v>
      </c>
      <c r="M108" s="157" t="s">
        <v>594</v>
      </c>
      <c r="N108" s="163">
        <v>42817</v>
      </c>
      <c r="O108" s="1"/>
      <c r="P108" s="1"/>
      <c r="Q108" s="242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42</v>
      </c>
      <c r="B109" s="155">
        <v>42291</v>
      </c>
      <c r="C109" s="155"/>
      <c r="D109" s="156" t="s">
        <v>681</v>
      </c>
      <c r="E109" s="157" t="s">
        <v>591</v>
      </c>
      <c r="F109" s="158">
        <v>264</v>
      </c>
      <c r="G109" s="157"/>
      <c r="H109" s="157">
        <v>311</v>
      </c>
      <c r="I109" s="159">
        <v>311</v>
      </c>
      <c r="J109" s="160" t="s">
        <v>678</v>
      </c>
      <c r="K109" s="161">
        <f t="shared" si="8"/>
        <v>47</v>
      </c>
      <c r="L109" s="162">
        <f t="shared" si="9"/>
        <v>0.17803030303030304</v>
      </c>
      <c r="M109" s="157" t="s">
        <v>594</v>
      </c>
      <c r="N109" s="163">
        <v>42604</v>
      </c>
      <c r="O109" s="1"/>
      <c r="P109" s="1"/>
      <c r="Q109" s="242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43</v>
      </c>
      <c r="B110" s="155">
        <v>42318</v>
      </c>
      <c r="C110" s="155"/>
      <c r="D110" s="156" t="s">
        <v>682</v>
      </c>
      <c r="E110" s="157" t="s">
        <v>603</v>
      </c>
      <c r="F110" s="158">
        <v>549.5</v>
      </c>
      <c r="G110" s="157"/>
      <c r="H110" s="157">
        <v>630</v>
      </c>
      <c r="I110" s="159">
        <v>630</v>
      </c>
      <c r="J110" s="160" t="s">
        <v>678</v>
      </c>
      <c r="K110" s="161">
        <f t="shared" si="8"/>
        <v>80.5</v>
      </c>
      <c r="L110" s="162">
        <f t="shared" si="9"/>
        <v>0.1464968152866242</v>
      </c>
      <c r="M110" s="157" t="s">
        <v>594</v>
      </c>
      <c r="N110" s="163">
        <v>42419</v>
      </c>
      <c r="O110" s="1"/>
      <c r="P110" s="1"/>
      <c r="Q110" s="242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44</v>
      </c>
      <c r="B111" s="155">
        <v>42342</v>
      </c>
      <c r="C111" s="155"/>
      <c r="D111" s="156" t="s">
        <v>683</v>
      </c>
      <c r="E111" s="157" t="s">
        <v>591</v>
      </c>
      <c r="F111" s="158">
        <v>1027.5</v>
      </c>
      <c r="G111" s="157"/>
      <c r="H111" s="157">
        <v>1315</v>
      </c>
      <c r="I111" s="159">
        <v>1250</v>
      </c>
      <c r="J111" s="160" t="s">
        <v>678</v>
      </c>
      <c r="K111" s="161">
        <f t="shared" si="8"/>
        <v>287.5</v>
      </c>
      <c r="L111" s="162">
        <f t="shared" si="9"/>
        <v>0.27980535279805352</v>
      </c>
      <c r="M111" s="157" t="s">
        <v>594</v>
      </c>
      <c r="N111" s="163">
        <v>43244</v>
      </c>
      <c r="O111" s="1"/>
      <c r="P111" s="1"/>
      <c r="Q111" s="242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4">
        <v>45</v>
      </c>
      <c r="B112" s="155">
        <v>42367</v>
      </c>
      <c r="C112" s="155"/>
      <c r="D112" s="156" t="s">
        <v>684</v>
      </c>
      <c r="E112" s="157" t="s">
        <v>591</v>
      </c>
      <c r="F112" s="158">
        <v>465</v>
      </c>
      <c r="G112" s="157"/>
      <c r="H112" s="157">
        <v>540</v>
      </c>
      <c r="I112" s="159">
        <v>540</v>
      </c>
      <c r="J112" s="160" t="s">
        <v>678</v>
      </c>
      <c r="K112" s="161">
        <f t="shared" si="8"/>
        <v>75</v>
      </c>
      <c r="L112" s="162">
        <f t="shared" si="9"/>
        <v>0.16129032258064516</v>
      </c>
      <c r="M112" s="157" t="s">
        <v>594</v>
      </c>
      <c r="N112" s="163">
        <v>42530</v>
      </c>
      <c r="O112" s="1"/>
      <c r="P112" s="1"/>
      <c r="Q112" s="242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46</v>
      </c>
      <c r="B113" s="155">
        <v>42380</v>
      </c>
      <c r="C113" s="155"/>
      <c r="D113" s="156" t="s">
        <v>403</v>
      </c>
      <c r="E113" s="157" t="s">
        <v>603</v>
      </c>
      <c r="F113" s="158">
        <v>81</v>
      </c>
      <c r="G113" s="157"/>
      <c r="H113" s="157">
        <v>110</v>
      </c>
      <c r="I113" s="159">
        <v>110</v>
      </c>
      <c r="J113" s="160" t="s">
        <v>678</v>
      </c>
      <c r="K113" s="161">
        <f t="shared" si="8"/>
        <v>29</v>
      </c>
      <c r="L113" s="162">
        <f t="shared" si="9"/>
        <v>0.35802469135802467</v>
      </c>
      <c r="M113" s="157" t="s">
        <v>594</v>
      </c>
      <c r="N113" s="163">
        <v>42745</v>
      </c>
      <c r="O113" s="1"/>
      <c r="P113" s="1"/>
      <c r="Q113" s="242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47</v>
      </c>
      <c r="B114" s="155">
        <v>42382</v>
      </c>
      <c r="C114" s="155"/>
      <c r="D114" s="156" t="s">
        <v>685</v>
      </c>
      <c r="E114" s="157" t="s">
        <v>603</v>
      </c>
      <c r="F114" s="158">
        <v>417.5</v>
      </c>
      <c r="G114" s="157"/>
      <c r="H114" s="157">
        <v>547</v>
      </c>
      <c r="I114" s="159">
        <v>535</v>
      </c>
      <c r="J114" s="160" t="s">
        <v>678</v>
      </c>
      <c r="K114" s="161">
        <f t="shared" si="8"/>
        <v>129.5</v>
      </c>
      <c r="L114" s="162">
        <f t="shared" si="9"/>
        <v>0.31017964071856285</v>
      </c>
      <c r="M114" s="157" t="s">
        <v>594</v>
      </c>
      <c r="N114" s="163">
        <v>42578</v>
      </c>
      <c r="O114" s="1"/>
      <c r="P114" s="1"/>
      <c r="Q114" s="242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48</v>
      </c>
      <c r="B115" s="155">
        <v>42408</v>
      </c>
      <c r="C115" s="155"/>
      <c r="D115" s="156" t="s">
        <v>686</v>
      </c>
      <c r="E115" s="157" t="s">
        <v>591</v>
      </c>
      <c r="F115" s="158">
        <v>650</v>
      </c>
      <c r="G115" s="157"/>
      <c r="H115" s="157">
        <v>800</v>
      </c>
      <c r="I115" s="159">
        <v>800</v>
      </c>
      <c r="J115" s="160" t="s">
        <v>678</v>
      </c>
      <c r="K115" s="161">
        <f t="shared" si="8"/>
        <v>150</v>
      </c>
      <c r="L115" s="162">
        <f t="shared" si="9"/>
        <v>0.23076923076923078</v>
      </c>
      <c r="M115" s="157" t="s">
        <v>594</v>
      </c>
      <c r="N115" s="163">
        <v>43154</v>
      </c>
      <c r="O115" s="1"/>
      <c r="P115" s="1"/>
      <c r="Q115" s="242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49</v>
      </c>
      <c r="B116" s="155">
        <v>42433</v>
      </c>
      <c r="C116" s="155"/>
      <c r="D116" s="156" t="s">
        <v>237</v>
      </c>
      <c r="E116" s="157" t="s">
        <v>591</v>
      </c>
      <c r="F116" s="158">
        <v>437.5</v>
      </c>
      <c r="G116" s="157"/>
      <c r="H116" s="157">
        <v>504.5</v>
      </c>
      <c r="I116" s="159">
        <v>522</v>
      </c>
      <c r="J116" s="160" t="s">
        <v>687</v>
      </c>
      <c r="K116" s="161">
        <f t="shared" si="8"/>
        <v>67</v>
      </c>
      <c r="L116" s="162">
        <f t="shared" si="9"/>
        <v>0.15314285714285714</v>
      </c>
      <c r="M116" s="157" t="s">
        <v>594</v>
      </c>
      <c r="N116" s="163">
        <v>42480</v>
      </c>
      <c r="O116" s="1"/>
      <c r="P116" s="1"/>
      <c r="Q116" s="242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50</v>
      </c>
      <c r="B117" s="155">
        <v>42438</v>
      </c>
      <c r="C117" s="155"/>
      <c r="D117" s="156" t="s">
        <v>688</v>
      </c>
      <c r="E117" s="157" t="s">
        <v>591</v>
      </c>
      <c r="F117" s="158">
        <v>189.5</v>
      </c>
      <c r="G117" s="157"/>
      <c r="H117" s="157">
        <v>218</v>
      </c>
      <c r="I117" s="159">
        <v>218</v>
      </c>
      <c r="J117" s="160" t="s">
        <v>678</v>
      </c>
      <c r="K117" s="161">
        <f t="shared" si="8"/>
        <v>28.5</v>
      </c>
      <c r="L117" s="162">
        <f t="shared" si="9"/>
        <v>0.15039577836411611</v>
      </c>
      <c r="M117" s="157" t="s">
        <v>594</v>
      </c>
      <c r="N117" s="163">
        <v>43034</v>
      </c>
      <c r="O117" s="1"/>
      <c r="P117" s="1"/>
      <c r="Q117" s="242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64">
        <v>51</v>
      </c>
      <c r="B118" s="165">
        <v>42471</v>
      </c>
      <c r="C118" s="165"/>
      <c r="D118" s="173" t="s">
        <v>689</v>
      </c>
      <c r="E118" s="168" t="s">
        <v>591</v>
      </c>
      <c r="F118" s="168">
        <v>36.5</v>
      </c>
      <c r="G118" s="169"/>
      <c r="H118" s="169">
        <v>15.85</v>
      </c>
      <c r="I118" s="169">
        <v>60</v>
      </c>
      <c r="J118" s="170" t="s">
        <v>690</v>
      </c>
      <c r="K118" s="171">
        <f t="shared" si="8"/>
        <v>-20.65</v>
      </c>
      <c r="L118" s="172">
        <f t="shared" si="9"/>
        <v>-0.5657534246575342</v>
      </c>
      <c r="M118" s="168" t="s">
        <v>604</v>
      </c>
      <c r="N118" s="176">
        <v>43627</v>
      </c>
      <c r="O118" s="1"/>
      <c r="P118" s="1"/>
      <c r="Q118" s="242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52</v>
      </c>
      <c r="B119" s="155">
        <v>42472</v>
      </c>
      <c r="C119" s="155"/>
      <c r="D119" s="156" t="s">
        <v>691</v>
      </c>
      <c r="E119" s="157" t="s">
        <v>591</v>
      </c>
      <c r="F119" s="158">
        <v>93</v>
      </c>
      <c r="G119" s="157"/>
      <c r="H119" s="157">
        <v>149</v>
      </c>
      <c r="I119" s="159">
        <v>140</v>
      </c>
      <c r="J119" s="160" t="s">
        <v>692</v>
      </c>
      <c r="K119" s="161">
        <f t="shared" si="8"/>
        <v>56</v>
      </c>
      <c r="L119" s="162">
        <f t="shared" si="9"/>
        <v>0.60215053763440862</v>
      </c>
      <c r="M119" s="157" t="s">
        <v>594</v>
      </c>
      <c r="N119" s="163">
        <v>42740</v>
      </c>
      <c r="O119" s="1"/>
      <c r="P119" s="1"/>
      <c r="Q119" s="242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53</v>
      </c>
      <c r="B120" s="155">
        <v>42472</v>
      </c>
      <c r="C120" s="155"/>
      <c r="D120" s="156" t="s">
        <v>693</v>
      </c>
      <c r="E120" s="157" t="s">
        <v>591</v>
      </c>
      <c r="F120" s="158">
        <v>130</v>
      </c>
      <c r="G120" s="157"/>
      <c r="H120" s="157">
        <v>150</v>
      </c>
      <c r="I120" s="159" t="s">
        <v>694</v>
      </c>
      <c r="J120" s="160" t="s">
        <v>678</v>
      </c>
      <c r="K120" s="161">
        <f t="shared" si="8"/>
        <v>20</v>
      </c>
      <c r="L120" s="162">
        <f t="shared" si="9"/>
        <v>0.15384615384615385</v>
      </c>
      <c r="M120" s="157" t="s">
        <v>594</v>
      </c>
      <c r="N120" s="163">
        <v>42564</v>
      </c>
      <c r="O120" s="1"/>
      <c r="P120" s="1"/>
      <c r="Q120" s="242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54</v>
      </c>
      <c r="B121" s="155">
        <v>42473</v>
      </c>
      <c r="C121" s="155"/>
      <c r="D121" s="156" t="s">
        <v>695</v>
      </c>
      <c r="E121" s="157" t="s">
        <v>591</v>
      </c>
      <c r="F121" s="158">
        <v>196</v>
      </c>
      <c r="G121" s="157"/>
      <c r="H121" s="157">
        <v>299</v>
      </c>
      <c r="I121" s="159">
        <v>299</v>
      </c>
      <c r="J121" s="160" t="s">
        <v>678</v>
      </c>
      <c r="K121" s="161">
        <v>103</v>
      </c>
      <c r="L121" s="162">
        <v>0.52551020408163296</v>
      </c>
      <c r="M121" s="157" t="s">
        <v>594</v>
      </c>
      <c r="N121" s="163">
        <v>42620</v>
      </c>
      <c r="O121" s="1"/>
      <c r="P121" s="1"/>
      <c r="Q121" s="242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55</v>
      </c>
      <c r="B122" s="155">
        <v>42473</v>
      </c>
      <c r="C122" s="155"/>
      <c r="D122" s="156" t="s">
        <v>696</v>
      </c>
      <c r="E122" s="157" t="s">
        <v>591</v>
      </c>
      <c r="F122" s="158">
        <v>88</v>
      </c>
      <c r="G122" s="157"/>
      <c r="H122" s="157">
        <v>103</v>
      </c>
      <c r="I122" s="159">
        <v>103</v>
      </c>
      <c r="J122" s="160" t="s">
        <v>678</v>
      </c>
      <c r="K122" s="161">
        <v>15</v>
      </c>
      <c r="L122" s="162">
        <v>0.170454545454545</v>
      </c>
      <c r="M122" s="157" t="s">
        <v>594</v>
      </c>
      <c r="N122" s="163">
        <v>42530</v>
      </c>
      <c r="O122" s="1"/>
      <c r="P122" s="1"/>
      <c r="Q122" s="242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56</v>
      </c>
      <c r="B123" s="155">
        <v>42492</v>
      </c>
      <c r="C123" s="155"/>
      <c r="D123" s="156" t="s">
        <v>697</v>
      </c>
      <c r="E123" s="157" t="s">
        <v>591</v>
      </c>
      <c r="F123" s="158">
        <v>127.5</v>
      </c>
      <c r="G123" s="157"/>
      <c r="H123" s="157">
        <v>148</v>
      </c>
      <c r="I123" s="159" t="s">
        <v>698</v>
      </c>
      <c r="J123" s="160" t="s">
        <v>678</v>
      </c>
      <c r="K123" s="161">
        <f t="shared" ref="K123:K127" si="10">H123-F123</f>
        <v>20.5</v>
      </c>
      <c r="L123" s="162">
        <f t="shared" ref="L123:L127" si="11">K123/F123</f>
        <v>0.16078431372549021</v>
      </c>
      <c r="M123" s="157" t="s">
        <v>594</v>
      </c>
      <c r="N123" s="163">
        <v>42564</v>
      </c>
      <c r="O123" s="1"/>
      <c r="P123" s="1"/>
      <c r="Q123" s="24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57</v>
      </c>
      <c r="B124" s="155">
        <v>42493</v>
      </c>
      <c r="C124" s="155"/>
      <c r="D124" s="156" t="s">
        <v>699</v>
      </c>
      <c r="E124" s="157" t="s">
        <v>591</v>
      </c>
      <c r="F124" s="158">
        <v>675</v>
      </c>
      <c r="G124" s="157"/>
      <c r="H124" s="157">
        <v>815</v>
      </c>
      <c r="I124" s="159" t="s">
        <v>700</v>
      </c>
      <c r="J124" s="160" t="s">
        <v>678</v>
      </c>
      <c r="K124" s="161">
        <f t="shared" si="10"/>
        <v>140</v>
      </c>
      <c r="L124" s="162">
        <f t="shared" si="11"/>
        <v>0.2074074074074074</v>
      </c>
      <c r="M124" s="157" t="s">
        <v>594</v>
      </c>
      <c r="N124" s="163">
        <v>43154</v>
      </c>
      <c r="O124" s="1"/>
      <c r="P124" s="1"/>
      <c r="Q124" s="242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64">
        <v>58</v>
      </c>
      <c r="B125" s="165">
        <v>42522</v>
      </c>
      <c r="C125" s="165"/>
      <c r="D125" s="166" t="s">
        <v>701</v>
      </c>
      <c r="E125" s="167" t="s">
        <v>591</v>
      </c>
      <c r="F125" s="168">
        <v>500</v>
      </c>
      <c r="G125" s="168"/>
      <c r="H125" s="169">
        <v>232.5</v>
      </c>
      <c r="I125" s="169" t="s">
        <v>702</v>
      </c>
      <c r="J125" s="170" t="s">
        <v>703</v>
      </c>
      <c r="K125" s="171">
        <f t="shared" si="10"/>
        <v>-267.5</v>
      </c>
      <c r="L125" s="172">
        <f t="shared" si="11"/>
        <v>-0.53500000000000003</v>
      </c>
      <c r="M125" s="168" t="s">
        <v>604</v>
      </c>
      <c r="N125" s="165">
        <v>43735</v>
      </c>
      <c r="O125" s="1"/>
      <c r="P125" s="1"/>
      <c r="Q125" s="242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59</v>
      </c>
      <c r="B126" s="155">
        <v>42527</v>
      </c>
      <c r="C126" s="155"/>
      <c r="D126" s="156" t="s">
        <v>542</v>
      </c>
      <c r="E126" s="157" t="s">
        <v>591</v>
      </c>
      <c r="F126" s="158">
        <v>110</v>
      </c>
      <c r="G126" s="157"/>
      <c r="H126" s="157">
        <v>126.5</v>
      </c>
      <c r="I126" s="159">
        <v>125</v>
      </c>
      <c r="J126" s="160" t="s">
        <v>630</v>
      </c>
      <c r="K126" s="161">
        <f t="shared" si="10"/>
        <v>16.5</v>
      </c>
      <c r="L126" s="162">
        <f t="shared" si="11"/>
        <v>0.15</v>
      </c>
      <c r="M126" s="157" t="s">
        <v>594</v>
      </c>
      <c r="N126" s="163">
        <v>42552</v>
      </c>
      <c r="O126" s="1"/>
      <c r="P126" s="1"/>
      <c r="Q126" s="24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60</v>
      </c>
      <c r="B127" s="155">
        <v>42538</v>
      </c>
      <c r="C127" s="155"/>
      <c r="D127" s="156" t="s">
        <v>704</v>
      </c>
      <c r="E127" s="157" t="s">
        <v>591</v>
      </c>
      <c r="F127" s="158">
        <v>44</v>
      </c>
      <c r="G127" s="157"/>
      <c r="H127" s="157">
        <v>69.5</v>
      </c>
      <c r="I127" s="159">
        <v>69.5</v>
      </c>
      <c r="J127" s="160" t="s">
        <v>705</v>
      </c>
      <c r="K127" s="161">
        <f t="shared" si="10"/>
        <v>25.5</v>
      </c>
      <c r="L127" s="162">
        <f t="shared" si="11"/>
        <v>0.57954545454545459</v>
      </c>
      <c r="M127" s="157" t="s">
        <v>594</v>
      </c>
      <c r="N127" s="163">
        <v>42977</v>
      </c>
      <c r="O127" s="1"/>
      <c r="P127" s="1"/>
      <c r="Q127" s="24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61</v>
      </c>
      <c r="B128" s="155">
        <v>42549</v>
      </c>
      <c r="C128" s="155"/>
      <c r="D128" s="156" t="s">
        <v>706</v>
      </c>
      <c r="E128" s="157" t="s">
        <v>591</v>
      </c>
      <c r="F128" s="158">
        <v>262.5</v>
      </c>
      <c r="G128" s="157"/>
      <c r="H128" s="157">
        <v>340</v>
      </c>
      <c r="I128" s="159">
        <v>333</v>
      </c>
      <c r="J128" s="160" t="s">
        <v>707</v>
      </c>
      <c r="K128" s="161">
        <v>77.5</v>
      </c>
      <c r="L128" s="162">
        <v>0.29523809523809502</v>
      </c>
      <c r="M128" s="157" t="s">
        <v>594</v>
      </c>
      <c r="N128" s="163">
        <v>43017</v>
      </c>
      <c r="O128" s="1"/>
      <c r="P128" s="1"/>
      <c r="Q128" s="24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62</v>
      </c>
      <c r="B129" s="155">
        <v>42549</v>
      </c>
      <c r="C129" s="155"/>
      <c r="D129" s="156" t="s">
        <v>708</v>
      </c>
      <c r="E129" s="157" t="s">
        <v>591</v>
      </c>
      <c r="F129" s="158">
        <v>840</v>
      </c>
      <c r="G129" s="157"/>
      <c r="H129" s="157">
        <v>1230</v>
      </c>
      <c r="I129" s="159">
        <v>1230</v>
      </c>
      <c r="J129" s="160" t="s">
        <v>678</v>
      </c>
      <c r="K129" s="161">
        <v>390</v>
      </c>
      <c r="L129" s="162">
        <v>0.46428571428571402</v>
      </c>
      <c r="M129" s="157" t="s">
        <v>594</v>
      </c>
      <c r="N129" s="163">
        <v>42649</v>
      </c>
      <c r="O129" s="1"/>
      <c r="P129" s="1"/>
      <c r="Q129" s="24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77">
        <v>63</v>
      </c>
      <c r="B130" s="178">
        <v>42556</v>
      </c>
      <c r="C130" s="178"/>
      <c r="D130" s="179" t="s">
        <v>709</v>
      </c>
      <c r="E130" s="180" t="s">
        <v>591</v>
      </c>
      <c r="F130" s="180">
        <v>395</v>
      </c>
      <c r="G130" s="181"/>
      <c r="H130" s="181">
        <f>(468.5+342.5)/2</f>
        <v>405.5</v>
      </c>
      <c r="I130" s="181">
        <v>510</v>
      </c>
      <c r="J130" s="182" t="s">
        <v>710</v>
      </c>
      <c r="K130" s="183">
        <f t="shared" ref="K130:K136" si="12">H130-F130</f>
        <v>10.5</v>
      </c>
      <c r="L130" s="184">
        <f t="shared" ref="L130:L136" si="13">K130/F130</f>
        <v>2.6582278481012658E-2</v>
      </c>
      <c r="M130" s="180" t="s">
        <v>611</v>
      </c>
      <c r="N130" s="178">
        <v>43606</v>
      </c>
      <c r="O130" s="1"/>
      <c r="P130" s="1"/>
      <c r="Q130" s="24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64">
        <v>64</v>
      </c>
      <c r="B131" s="165">
        <v>42584</v>
      </c>
      <c r="C131" s="165"/>
      <c r="D131" s="166" t="s">
        <v>711</v>
      </c>
      <c r="E131" s="167" t="s">
        <v>603</v>
      </c>
      <c r="F131" s="168">
        <f>169.5-12.8</f>
        <v>156.69999999999999</v>
      </c>
      <c r="G131" s="168"/>
      <c r="H131" s="169">
        <v>77</v>
      </c>
      <c r="I131" s="169" t="s">
        <v>712</v>
      </c>
      <c r="J131" s="170" t="s">
        <v>713</v>
      </c>
      <c r="K131" s="171">
        <f t="shared" si="12"/>
        <v>-79.699999999999989</v>
      </c>
      <c r="L131" s="172">
        <f t="shared" si="13"/>
        <v>-0.50861518825781749</v>
      </c>
      <c r="M131" s="168" t="s">
        <v>604</v>
      </c>
      <c r="N131" s="165">
        <v>43522</v>
      </c>
      <c r="O131" s="1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64">
        <v>65</v>
      </c>
      <c r="B132" s="165">
        <v>42586</v>
      </c>
      <c r="C132" s="165"/>
      <c r="D132" s="166" t="s">
        <v>714</v>
      </c>
      <c r="E132" s="167" t="s">
        <v>591</v>
      </c>
      <c r="F132" s="168">
        <v>400</v>
      </c>
      <c r="G132" s="168"/>
      <c r="H132" s="169">
        <v>305</v>
      </c>
      <c r="I132" s="169">
        <v>475</v>
      </c>
      <c r="J132" s="170" t="s">
        <v>715</v>
      </c>
      <c r="K132" s="171">
        <f t="shared" si="12"/>
        <v>-95</v>
      </c>
      <c r="L132" s="172">
        <f t="shared" si="13"/>
        <v>-0.23749999999999999</v>
      </c>
      <c r="M132" s="168" t="s">
        <v>604</v>
      </c>
      <c r="N132" s="165">
        <v>43606</v>
      </c>
      <c r="O132" s="1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66</v>
      </c>
      <c r="B133" s="155">
        <v>42593</v>
      </c>
      <c r="C133" s="155"/>
      <c r="D133" s="156" t="s">
        <v>716</v>
      </c>
      <c r="E133" s="157" t="s">
        <v>591</v>
      </c>
      <c r="F133" s="158">
        <v>86.5</v>
      </c>
      <c r="G133" s="157"/>
      <c r="H133" s="157">
        <v>130</v>
      </c>
      <c r="I133" s="159">
        <v>130</v>
      </c>
      <c r="J133" s="160" t="s">
        <v>717</v>
      </c>
      <c r="K133" s="161">
        <f t="shared" si="12"/>
        <v>43.5</v>
      </c>
      <c r="L133" s="162">
        <f t="shared" si="13"/>
        <v>0.50289017341040465</v>
      </c>
      <c r="M133" s="157" t="s">
        <v>594</v>
      </c>
      <c r="N133" s="163">
        <v>43091</v>
      </c>
      <c r="O133" s="1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64">
        <v>67</v>
      </c>
      <c r="B134" s="165">
        <v>42600</v>
      </c>
      <c r="C134" s="165"/>
      <c r="D134" s="166" t="s">
        <v>122</v>
      </c>
      <c r="E134" s="167" t="s">
        <v>591</v>
      </c>
      <c r="F134" s="168">
        <v>133.5</v>
      </c>
      <c r="G134" s="168"/>
      <c r="H134" s="169">
        <v>126.5</v>
      </c>
      <c r="I134" s="169">
        <v>178</v>
      </c>
      <c r="J134" s="170" t="s">
        <v>718</v>
      </c>
      <c r="K134" s="171">
        <f t="shared" si="12"/>
        <v>-7</v>
      </c>
      <c r="L134" s="172">
        <f t="shared" si="13"/>
        <v>-5.2434456928838954E-2</v>
      </c>
      <c r="M134" s="168" t="s">
        <v>604</v>
      </c>
      <c r="N134" s="165">
        <v>42615</v>
      </c>
      <c r="O134" s="1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68</v>
      </c>
      <c r="B135" s="155">
        <v>42613</v>
      </c>
      <c r="C135" s="155"/>
      <c r="D135" s="156" t="s">
        <v>719</v>
      </c>
      <c r="E135" s="157" t="s">
        <v>591</v>
      </c>
      <c r="F135" s="158">
        <v>560</v>
      </c>
      <c r="G135" s="157"/>
      <c r="H135" s="157">
        <v>725</v>
      </c>
      <c r="I135" s="159">
        <v>725</v>
      </c>
      <c r="J135" s="160" t="s">
        <v>624</v>
      </c>
      <c r="K135" s="161">
        <f t="shared" si="12"/>
        <v>165</v>
      </c>
      <c r="L135" s="162">
        <f t="shared" si="13"/>
        <v>0.29464285714285715</v>
      </c>
      <c r="M135" s="157" t="s">
        <v>594</v>
      </c>
      <c r="N135" s="163">
        <v>42456</v>
      </c>
      <c r="O135" s="1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69</v>
      </c>
      <c r="B136" s="155">
        <v>42614</v>
      </c>
      <c r="C136" s="155"/>
      <c r="D136" s="156" t="s">
        <v>720</v>
      </c>
      <c r="E136" s="157" t="s">
        <v>591</v>
      </c>
      <c r="F136" s="158">
        <v>160.5</v>
      </c>
      <c r="G136" s="157"/>
      <c r="H136" s="157">
        <v>210</v>
      </c>
      <c r="I136" s="159">
        <v>210</v>
      </c>
      <c r="J136" s="160" t="s">
        <v>624</v>
      </c>
      <c r="K136" s="161">
        <f t="shared" si="12"/>
        <v>49.5</v>
      </c>
      <c r="L136" s="162">
        <f t="shared" si="13"/>
        <v>0.30841121495327101</v>
      </c>
      <c r="M136" s="157" t="s">
        <v>594</v>
      </c>
      <c r="N136" s="163">
        <v>42871</v>
      </c>
      <c r="O136" s="1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70</v>
      </c>
      <c r="B137" s="155">
        <v>42646</v>
      </c>
      <c r="C137" s="155"/>
      <c r="D137" s="156" t="s">
        <v>415</v>
      </c>
      <c r="E137" s="157" t="s">
        <v>591</v>
      </c>
      <c r="F137" s="158">
        <v>430</v>
      </c>
      <c r="G137" s="157"/>
      <c r="H137" s="157">
        <v>596</v>
      </c>
      <c r="I137" s="159">
        <v>575</v>
      </c>
      <c r="J137" s="160" t="s">
        <v>721</v>
      </c>
      <c r="K137" s="161">
        <v>166</v>
      </c>
      <c r="L137" s="162">
        <v>0.38604651162790699</v>
      </c>
      <c r="M137" s="157" t="s">
        <v>594</v>
      </c>
      <c r="N137" s="163">
        <v>42769</v>
      </c>
      <c r="O137" s="1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71</v>
      </c>
      <c r="B138" s="155">
        <v>42657</v>
      </c>
      <c r="C138" s="155"/>
      <c r="D138" s="156" t="s">
        <v>722</v>
      </c>
      <c r="E138" s="157" t="s">
        <v>591</v>
      </c>
      <c r="F138" s="158">
        <v>280</v>
      </c>
      <c r="G138" s="157"/>
      <c r="H138" s="157">
        <v>345</v>
      </c>
      <c r="I138" s="159">
        <v>345</v>
      </c>
      <c r="J138" s="160" t="s">
        <v>624</v>
      </c>
      <c r="K138" s="161">
        <f t="shared" ref="K138:K143" si="14">H138-F138</f>
        <v>65</v>
      </c>
      <c r="L138" s="162">
        <f t="shared" ref="L138:L139" si="15">K138/F138</f>
        <v>0.23214285714285715</v>
      </c>
      <c r="M138" s="157" t="s">
        <v>594</v>
      </c>
      <c r="N138" s="163">
        <v>42814</v>
      </c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72</v>
      </c>
      <c r="B139" s="155">
        <v>42657</v>
      </c>
      <c r="C139" s="155"/>
      <c r="D139" s="156" t="s">
        <v>723</v>
      </c>
      <c r="E139" s="157" t="s">
        <v>591</v>
      </c>
      <c r="F139" s="158">
        <v>245</v>
      </c>
      <c r="G139" s="157"/>
      <c r="H139" s="157">
        <v>325.5</v>
      </c>
      <c r="I139" s="159">
        <v>330</v>
      </c>
      <c r="J139" s="160" t="s">
        <v>724</v>
      </c>
      <c r="K139" s="161">
        <f t="shared" si="14"/>
        <v>80.5</v>
      </c>
      <c r="L139" s="162">
        <f t="shared" si="15"/>
        <v>0.32857142857142857</v>
      </c>
      <c r="M139" s="157" t="s">
        <v>594</v>
      </c>
      <c r="N139" s="163">
        <v>42769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73</v>
      </c>
      <c r="B140" s="155">
        <v>42660</v>
      </c>
      <c r="C140" s="155"/>
      <c r="D140" s="156" t="s">
        <v>725</v>
      </c>
      <c r="E140" s="157" t="s">
        <v>591</v>
      </c>
      <c r="F140" s="158">
        <v>125</v>
      </c>
      <c r="G140" s="157"/>
      <c r="H140" s="157">
        <v>160</v>
      </c>
      <c r="I140" s="159">
        <v>160</v>
      </c>
      <c r="J140" s="160" t="s">
        <v>678</v>
      </c>
      <c r="K140" s="161">
        <f t="shared" si="14"/>
        <v>35</v>
      </c>
      <c r="L140" s="162">
        <v>0.28000000000000003</v>
      </c>
      <c r="M140" s="157" t="s">
        <v>594</v>
      </c>
      <c r="N140" s="163">
        <v>42803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74</v>
      </c>
      <c r="B141" s="155">
        <v>42660</v>
      </c>
      <c r="C141" s="155"/>
      <c r="D141" s="156" t="s">
        <v>726</v>
      </c>
      <c r="E141" s="157" t="s">
        <v>591</v>
      </c>
      <c r="F141" s="158">
        <v>114</v>
      </c>
      <c r="G141" s="157"/>
      <c r="H141" s="157">
        <v>145</v>
      </c>
      <c r="I141" s="159">
        <v>145</v>
      </c>
      <c r="J141" s="160" t="s">
        <v>678</v>
      </c>
      <c r="K141" s="161">
        <f t="shared" si="14"/>
        <v>31</v>
      </c>
      <c r="L141" s="162">
        <f t="shared" ref="L141:L143" si="16">K141/F141</f>
        <v>0.27192982456140352</v>
      </c>
      <c r="M141" s="157" t="s">
        <v>594</v>
      </c>
      <c r="N141" s="163">
        <v>42859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75</v>
      </c>
      <c r="B142" s="155">
        <v>42660</v>
      </c>
      <c r="C142" s="155"/>
      <c r="D142" s="156" t="s">
        <v>727</v>
      </c>
      <c r="E142" s="157" t="s">
        <v>591</v>
      </c>
      <c r="F142" s="158">
        <v>212</v>
      </c>
      <c r="G142" s="157"/>
      <c r="H142" s="157">
        <v>280</v>
      </c>
      <c r="I142" s="159">
        <v>276</v>
      </c>
      <c r="J142" s="160" t="s">
        <v>728</v>
      </c>
      <c r="K142" s="161">
        <f t="shared" si="14"/>
        <v>68</v>
      </c>
      <c r="L142" s="162">
        <f t="shared" si="16"/>
        <v>0.32075471698113206</v>
      </c>
      <c r="M142" s="157" t="s">
        <v>594</v>
      </c>
      <c r="N142" s="163">
        <v>42858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76</v>
      </c>
      <c r="B143" s="155">
        <v>42678</v>
      </c>
      <c r="C143" s="155"/>
      <c r="D143" s="156" t="s">
        <v>464</v>
      </c>
      <c r="E143" s="157" t="s">
        <v>591</v>
      </c>
      <c r="F143" s="158">
        <v>155</v>
      </c>
      <c r="G143" s="157"/>
      <c r="H143" s="157">
        <v>210</v>
      </c>
      <c r="I143" s="159">
        <v>210</v>
      </c>
      <c r="J143" s="160" t="s">
        <v>729</v>
      </c>
      <c r="K143" s="161">
        <f t="shared" si="14"/>
        <v>55</v>
      </c>
      <c r="L143" s="162">
        <f t="shared" si="16"/>
        <v>0.35483870967741937</v>
      </c>
      <c r="M143" s="157" t="s">
        <v>594</v>
      </c>
      <c r="N143" s="163">
        <v>42944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64">
        <v>77</v>
      </c>
      <c r="B144" s="165">
        <v>42710</v>
      </c>
      <c r="C144" s="165"/>
      <c r="D144" s="166" t="s">
        <v>730</v>
      </c>
      <c r="E144" s="167" t="s">
        <v>591</v>
      </c>
      <c r="F144" s="168">
        <v>150.5</v>
      </c>
      <c r="G144" s="168"/>
      <c r="H144" s="169">
        <v>72.5</v>
      </c>
      <c r="I144" s="169">
        <v>174</v>
      </c>
      <c r="J144" s="170" t="s">
        <v>731</v>
      </c>
      <c r="K144" s="171">
        <v>-78</v>
      </c>
      <c r="L144" s="172">
        <v>-0.51827242524916906</v>
      </c>
      <c r="M144" s="168" t="s">
        <v>604</v>
      </c>
      <c r="N144" s="165">
        <v>43333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78</v>
      </c>
      <c r="B145" s="155">
        <v>42712</v>
      </c>
      <c r="C145" s="155"/>
      <c r="D145" s="156" t="s">
        <v>732</v>
      </c>
      <c r="E145" s="157" t="s">
        <v>591</v>
      </c>
      <c r="F145" s="158">
        <v>380</v>
      </c>
      <c r="G145" s="157"/>
      <c r="H145" s="157">
        <v>478</v>
      </c>
      <c r="I145" s="159">
        <v>468</v>
      </c>
      <c r="J145" s="160" t="s">
        <v>678</v>
      </c>
      <c r="K145" s="161">
        <f t="shared" ref="K145:K147" si="17">H145-F145</f>
        <v>98</v>
      </c>
      <c r="L145" s="162">
        <f t="shared" ref="L145:L147" si="18">K145/F145</f>
        <v>0.25789473684210529</v>
      </c>
      <c r="M145" s="157" t="s">
        <v>594</v>
      </c>
      <c r="N145" s="163">
        <v>43025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79</v>
      </c>
      <c r="B146" s="155">
        <v>42734</v>
      </c>
      <c r="C146" s="155"/>
      <c r="D146" s="156" t="s">
        <v>121</v>
      </c>
      <c r="E146" s="157" t="s">
        <v>591</v>
      </c>
      <c r="F146" s="158">
        <v>305</v>
      </c>
      <c r="G146" s="157"/>
      <c r="H146" s="157">
        <v>375</v>
      </c>
      <c r="I146" s="159">
        <v>375</v>
      </c>
      <c r="J146" s="160" t="s">
        <v>678</v>
      </c>
      <c r="K146" s="161">
        <f t="shared" si="17"/>
        <v>70</v>
      </c>
      <c r="L146" s="162">
        <f t="shared" si="18"/>
        <v>0.22950819672131148</v>
      </c>
      <c r="M146" s="157" t="s">
        <v>594</v>
      </c>
      <c r="N146" s="163">
        <v>42768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80</v>
      </c>
      <c r="B147" s="155">
        <v>42739</v>
      </c>
      <c r="C147" s="155"/>
      <c r="D147" s="156" t="s">
        <v>104</v>
      </c>
      <c r="E147" s="157" t="s">
        <v>591</v>
      </c>
      <c r="F147" s="158">
        <v>99.5</v>
      </c>
      <c r="G147" s="157"/>
      <c r="H147" s="157">
        <v>158</v>
      </c>
      <c r="I147" s="159">
        <v>158</v>
      </c>
      <c r="J147" s="160" t="s">
        <v>678</v>
      </c>
      <c r="K147" s="161">
        <f t="shared" si="17"/>
        <v>58.5</v>
      </c>
      <c r="L147" s="162">
        <f t="shared" si="18"/>
        <v>0.5879396984924623</v>
      </c>
      <c r="M147" s="157" t="s">
        <v>594</v>
      </c>
      <c r="N147" s="163">
        <v>42898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81</v>
      </c>
      <c r="B148" s="155">
        <v>42739</v>
      </c>
      <c r="C148" s="155"/>
      <c r="D148" s="156" t="s">
        <v>104</v>
      </c>
      <c r="E148" s="157" t="s">
        <v>591</v>
      </c>
      <c r="F148" s="158">
        <v>99.5</v>
      </c>
      <c r="G148" s="157"/>
      <c r="H148" s="157">
        <v>158</v>
      </c>
      <c r="I148" s="159">
        <v>158</v>
      </c>
      <c r="J148" s="160" t="s">
        <v>678</v>
      </c>
      <c r="K148" s="161">
        <v>58.5</v>
      </c>
      <c r="L148" s="162">
        <v>0.58793969849246197</v>
      </c>
      <c r="M148" s="157" t="s">
        <v>594</v>
      </c>
      <c r="N148" s="163">
        <v>42898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82</v>
      </c>
      <c r="B149" s="155">
        <v>42786</v>
      </c>
      <c r="C149" s="155"/>
      <c r="D149" s="156" t="s">
        <v>210</v>
      </c>
      <c r="E149" s="157" t="s">
        <v>591</v>
      </c>
      <c r="F149" s="158">
        <v>140.5</v>
      </c>
      <c r="G149" s="157"/>
      <c r="H149" s="157">
        <v>220</v>
      </c>
      <c r="I149" s="159">
        <v>220</v>
      </c>
      <c r="J149" s="160" t="s">
        <v>678</v>
      </c>
      <c r="K149" s="161">
        <f>H149-F149</f>
        <v>79.5</v>
      </c>
      <c r="L149" s="162">
        <f>K149/F149</f>
        <v>0.5658362989323843</v>
      </c>
      <c r="M149" s="157" t="s">
        <v>594</v>
      </c>
      <c r="N149" s="163">
        <v>42864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83</v>
      </c>
      <c r="B150" s="155">
        <v>42786</v>
      </c>
      <c r="C150" s="155"/>
      <c r="D150" s="156" t="s">
        <v>733</v>
      </c>
      <c r="E150" s="157" t="s">
        <v>591</v>
      </c>
      <c r="F150" s="158">
        <v>202.5</v>
      </c>
      <c r="G150" s="157"/>
      <c r="H150" s="157">
        <v>234</v>
      </c>
      <c r="I150" s="159">
        <v>234</v>
      </c>
      <c r="J150" s="160" t="s">
        <v>678</v>
      </c>
      <c r="K150" s="161">
        <v>31.5</v>
      </c>
      <c r="L150" s="162">
        <v>0.155555555555556</v>
      </c>
      <c r="M150" s="157" t="s">
        <v>594</v>
      </c>
      <c r="N150" s="163">
        <v>42836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84</v>
      </c>
      <c r="B151" s="155">
        <v>42818</v>
      </c>
      <c r="C151" s="155"/>
      <c r="D151" s="156" t="s">
        <v>734</v>
      </c>
      <c r="E151" s="157" t="s">
        <v>591</v>
      </c>
      <c r="F151" s="158">
        <v>300.5</v>
      </c>
      <c r="G151" s="157"/>
      <c r="H151" s="157">
        <v>417.5</v>
      </c>
      <c r="I151" s="159">
        <v>420</v>
      </c>
      <c r="J151" s="160" t="s">
        <v>735</v>
      </c>
      <c r="K151" s="161">
        <f>H151-F151</f>
        <v>117</v>
      </c>
      <c r="L151" s="162">
        <f>K151/F151</f>
        <v>0.38935108153078202</v>
      </c>
      <c r="M151" s="157" t="s">
        <v>594</v>
      </c>
      <c r="N151" s="163">
        <v>43070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85</v>
      </c>
      <c r="B152" s="155">
        <v>42818</v>
      </c>
      <c r="C152" s="155"/>
      <c r="D152" s="156" t="s">
        <v>708</v>
      </c>
      <c r="E152" s="157" t="s">
        <v>591</v>
      </c>
      <c r="F152" s="158">
        <v>850</v>
      </c>
      <c r="G152" s="157"/>
      <c r="H152" s="157">
        <v>1042.5</v>
      </c>
      <c r="I152" s="159">
        <v>1023</v>
      </c>
      <c r="J152" s="160" t="s">
        <v>736</v>
      </c>
      <c r="K152" s="161">
        <v>192.5</v>
      </c>
      <c r="L152" s="162">
        <v>0.22647058823529401</v>
      </c>
      <c r="M152" s="157" t="s">
        <v>594</v>
      </c>
      <c r="N152" s="163">
        <v>42830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86</v>
      </c>
      <c r="B153" s="155">
        <v>42830</v>
      </c>
      <c r="C153" s="155"/>
      <c r="D153" s="156" t="s">
        <v>495</v>
      </c>
      <c r="E153" s="157" t="s">
        <v>591</v>
      </c>
      <c r="F153" s="158">
        <v>785</v>
      </c>
      <c r="G153" s="157"/>
      <c r="H153" s="157">
        <v>930</v>
      </c>
      <c r="I153" s="159">
        <v>920</v>
      </c>
      <c r="J153" s="160" t="s">
        <v>737</v>
      </c>
      <c r="K153" s="161">
        <f>H153-F153</f>
        <v>145</v>
      </c>
      <c r="L153" s="162">
        <f>K153/F153</f>
        <v>0.18471337579617833</v>
      </c>
      <c r="M153" s="157" t="s">
        <v>594</v>
      </c>
      <c r="N153" s="163">
        <v>42976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64">
        <v>87</v>
      </c>
      <c r="B154" s="165">
        <v>42831</v>
      </c>
      <c r="C154" s="165"/>
      <c r="D154" s="166" t="s">
        <v>738</v>
      </c>
      <c r="E154" s="167" t="s">
        <v>591</v>
      </c>
      <c r="F154" s="168">
        <v>40</v>
      </c>
      <c r="G154" s="168"/>
      <c r="H154" s="169">
        <v>13.1</v>
      </c>
      <c r="I154" s="169">
        <v>60</v>
      </c>
      <c r="J154" s="170" t="s">
        <v>739</v>
      </c>
      <c r="K154" s="171">
        <v>-26.9</v>
      </c>
      <c r="L154" s="172">
        <v>-0.67249999999999999</v>
      </c>
      <c r="M154" s="168" t="s">
        <v>604</v>
      </c>
      <c r="N154" s="165">
        <v>43138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88</v>
      </c>
      <c r="B155" s="155">
        <v>42837</v>
      </c>
      <c r="C155" s="155"/>
      <c r="D155" s="156" t="s">
        <v>102</v>
      </c>
      <c r="E155" s="157" t="s">
        <v>591</v>
      </c>
      <c r="F155" s="158">
        <v>289.5</v>
      </c>
      <c r="G155" s="157"/>
      <c r="H155" s="157">
        <v>354</v>
      </c>
      <c r="I155" s="159">
        <v>360</v>
      </c>
      <c r="J155" s="160" t="s">
        <v>740</v>
      </c>
      <c r="K155" s="161">
        <f t="shared" ref="K155:K163" si="19">H155-F155</f>
        <v>64.5</v>
      </c>
      <c r="L155" s="162">
        <f t="shared" ref="L155:L163" si="20">K155/F155</f>
        <v>0.22279792746113988</v>
      </c>
      <c r="M155" s="157" t="s">
        <v>594</v>
      </c>
      <c r="N155" s="163">
        <v>43040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89</v>
      </c>
      <c r="B156" s="155">
        <v>42845</v>
      </c>
      <c r="C156" s="155"/>
      <c r="D156" s="156" t="s">
        <v>435</v>
      </c>
      <c r="E156" s="157" t="s">
        <v>591</v>
      </c>
      <c r="F156" s="158">
        <v>700</v>
      </c>
      <c r="G156" s="157"/>
      <c r="H156" s="157">
        <v>840</v>
      </c>
      <c r="I156" s="159">
        <v>840</v>
      </c>
      <c r="J156" s="160" t="s">
        <v>741</v>
      </c>
      <c r="K156" s="161">
        <f t="shared" si="19"/>
        <v>140</v>
      </c>
      <c r="L156" s="162">
        <f t="shared" si="20"/>
        <v>0.2</v>
      </c>
      <c r="M156" s="157" t="s">
        <v>594</v>
      </c>
      <c r="N156" s="163">
        <v>42893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90</v>
      </c>
      <c r="B157" s="155">
        <v>42887</v>
      </c>
      <c r="C157" s="155"/>
      <c r="D157" s="156" t="s">
        <v>742</v>
      </c>
      <c r="E157" s="157" t="s">
        <v>591</v>
      </c>
      <c r="F157" s="158">
        <v>130</v>
      </c>
      <c r="G157" s="157"/>
      <c r="H157" s="157">
        <v>144.25</v>
      </c>
      <c r="I157" s="159">
        <v>170</v>
      </c>
      <c r="J157" s="160" t="s">
        <v>743</v>
      </c>
      <c r="K157" s="161">
        <f t="shared" si="19"/>
        <v>14.25</v>
      </c>
      <c r="L157" s="162">
        <f t="shared" si="20"/>
        <v>0.10961538461538461</v>
      </c>
      <c r="M157" s="157" t="s">
        <v>594</v>
      </c>
      <c r="N157" s="163">
        <v>43675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91</v>
      </c>
      <c r="B158" s="155">
        <v>42901</v>
      </c>
      <c r="C158" s="155"/>
      <c r="D158" s="156" t="s">
        <v>744</v>
      </c>
      <c r="E158" s="157" t="s">
        <v>591</v>
      </c>
      <c r="F158" s="158">
        <v>214.5</v>
      </c>
      <c r="G158" s="157"/>
      <c r="H158" s="157">
        <v>262</v>
      </c>
      <c r="I158" s="159">
        <v>262</v>
      </c>
      <c r="J158" s="160" t="s">
        <v>613</v>
      </c>
      <c r="K158" s="161">
        <f t="shared" si="19"/>
        <v>47.5</v>
      </c>
      <c r="L158" s="162">
        <f t="shared" si="20"/>
        <v>0.22144522144522144</v>
      </c>
      <c r="M158" s="157" t="s">
        <v>594</v>
      </c>
      <c r="N158" s="163">
        <v>42977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85">
        <v>92</v>
      </c>
      <c r="B159" s="186">
        <v>42933</v>
      </c>
      <c r="C159" s="186"/>
      <c r="D159" s="187" t="s">
        <v>745</v>
      </c>
      <c r="E159" s="188" t="s">
        <v>591</v>
      </c>
      <c r="F159" s="189">
        <v>370</v>
      </c>
      <c r="G159" s="188"/>
      <c r="H159" s="188">
        <v>447.5</v>
      </c>
      <c r="I159" s="190">
        <v>450</v>
      </c>
      <c r="J159" s="191" t="s">
        <v>678</v>
      </c>
      <c r="K159" s="161">
        <f t="shared" si="19"/>
        <v>77.5</v>
      </c>
      <c r="L159" s="192">
        <f t="shared" si="20"/>
        <v>0.20945945945945946</v>
      </c>
      <c r="M159" s="188" t="s">
        <v>594</v>
      </c>
      <c r="N159" s="193">
        <v>43035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85">
        <v>93</v>
      </c>
      <c r="B160" s="186">
        <v>42943</v>
      </c>
      <c r="C160" s="186"/>
      <c r="D160" s="187" t="s">
        <v>208</v>
      </c>
      <c r="E160" s="188" t="s">
        <v>591</v>
      </c>
      <c r="F160" s="189">
        <v>657.5</v>
      </c>
      <c r="G160" s="188"/>
      <c r="H160" s="188">
        <v>825</v>
      </c>
      <c r="I160" s="190">
        <v>820</v>
      </c>
      <c r="J160" s="191" t="s">
        <v>678</v>
      </c>
      <c r="K160" s="161">
        <f t="shared" si="19"/>
        <v>167.5</v>
      </c>
      <c r="L160" s="192">
        <f t="shared" si="20"/>
        <v>0.25475285171102663</v>
      </c>
      <c r="M160" s="188" t="s">
        <v>594</v>
      </c>
      <c r="N160" s="193">
        <v>43090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94</v>
      </c>
      <c r="B161" s="155">
        <v>42964</v>
      </c>
      <c r="C161" s="155"/>
      <c r="D161" s="156" t="s">
        <v>383</v>
      </c>
      <c r="E161" s="157" t="s">
        <v>591</v>
      </c>
      <c r="F161" s="158">
        <v>605</v>
      </c>
      <c r="G161" s="157"/>
      <c r="H161" s="157">
        <v>750</v>
      </c>
      <c r="I161" s="159">
        <v>750</v>
      </c>
      <c r="J161" s="160" t="s">
        <v>737</v>
      </c>
      <c r="K161" s="161">
        <f t="shared" si="19"/>
        <v>145</v>
      </c>
      <c r="L161" s="162">
        <f t="shared" si="20"/>
        <v>0.23966942148760331</v>
      </c>
      <c r="M161" s="157" t="s">
        <v>594</v>
      </c>
      <c r="N161" s="163">
        <v>43027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64">
        <v>95</v>
      </c>
      <c r="B162" s="165">
        <v>42979</v>
      </c>
      <c r="C162" s="165"/>
      <c r="D162" s="173" t="s">
        <v>746</v>
      </c>
      <c r="E162" s="168" t="s">
        <v>591</v>
      </c>
      <c r="F162" s="168">
        <v>255</v>
      </c>
      <c r="G162" s="169"/>
      <c r="H162" s="169">
        <v>217.25</v>
      </c>
      <c r="I162" s="169">
        <v>320</v>
      </c>
      <c r="J162" s="170" t="s">
        <v>747</v>
      </c>
      <c r="K162" s="171">
        <f t="shared" si="19"/>
        <v>-37.75</v>
      </c>
      <c r="L162" s="174">
        <f t="shared" si="20"/>
        <v>-0.14803921568627451</v>
      </c>
      <c r="M162" s="168" t="s">
        <v>604</v>
      </c>
      <c r="N162" s="165">
        <v>43661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96</v>
      </c>
      <c r="B163" s="155">
        <v>42997</v>
      </c>
      <c r="C163" s="155"/>
      <c r="D163" s="156" t="s">
        <v>748</v>
      </c>
      <c r="E163" s="157" t="s">
        <v>591</v>
      </c>
      <c r="F163" s="158">
        <v>215</v>
      </c>
      <c r="G163" s="157"/>
      <c r="H163" s="157">
        <v>258</v>
      </c>
      <c r="I163" s="159">
        <v>258</v>
      </c>
      <c r="J163" s="160" t="s">
        <v>678</v>
      </c>
      <c r="K163" s="161">
        <f t="shared" si="19"/>
        <v>43</v>
      </c>
      <c r="L163" s="162">
        <f t="shared" si="20"/>
        <v>0.2</v>
      </c>
      <c r="M163" s="157" t="s">
        <v>594</v>
      </c>
      <c r="N163" s="163">
        <v>43040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97</v>
      </c>
      <c r="B164" s="155">
        <v>42997</v>
      </c>
      <c r="C164" s="155"/>
      <c r="D164" s="156" t="s">
        <v>748</v>
      </c>
      <c r="E164" s="157" t="s">
        <v>591</v>
      </c>
      <c r="F164" s="158">
        <v>215</v>
      </c>
      <c r="G164" s="157"/>
      <c r="H164" s="157">
        <v>258</v>
      </c>
      <c r="I164" s="159">
        <v>258</v>
      </c>
      <c r="J164" s="191" t="s">
        <v>678</v>
      </c>
      <c r="K164" s="161">
        <v>43</v>
      </c>
      <c r="L164" s="162">
        <v>0.2</v>
      </c>
      <c r="M164" s="157" t="s">
        <v>594</v>
      </c>
      <c r="N164" s="163">
        <v>43040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85">
        <v>98</v>
      </c>
      <c r="B165" s="186">
        <v>42998</v>
      </c>
      <c r="C165" s="186"/>
      <c r="D165" s="187" t="s">
        <v>749</v>
      </c>
      <c r="E165" s="188" t="s">
        <v>591</v>
      </c>
      <c r="F165" s="158">
        <v>75</v>
      </c>
      <c r="G165" s="188"/>
      <c r="H165" s="188">
        <v>90</v>
      </c>
      <c r="I165" s="190">
        <v>90</v>
      </c>
      <c r="J165" s="160" t="s">
        <v>750</v>
      </c>
      <c r="K165" s="161">
        <f t="shared" ref="K165:K170" si="21">H165-F165</f>
        <v>15</v>
      </c>
      <c r="L165" s="162">
        <f t="shared" ref="L165:L170" si="22">K165/F165</f>
        <v>0.2</v>
      </c>
      <c r="M165" s="157" t="s">
        <v>594</v>
      </c>
      <c r="N165" s="163">
        <v>43019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85">
        <v>99</v>
      </c>
      <c r="B166" s="186">
        <v>43011</v>
      </c>
      <c r="C166" s="186"/>
      <c r="D166" s="187" t="s">
        <v>751</v>
      </c>
      <c r="E166" s="188" t="s">
        <v>591</v>
      </c>
      <c r="F166" s="189">
        <v>315</v>
      </c>
      <c r="G166" s="188"/>
      <c r="H166" s="188">
        <v>392</v>
      </c>
      <c r="I166" s="190">
        <v>384</v>
      </c>
      <c r="J166" s="191" t="s">
        <v>752</v>
      </c>
      <c r="K166" s="161">
        <f t="shared" si="21"/>
        <v>77</v>
      </c>
      <c r="L166" s="192">
        <f t="shared" si="22"/>
        <v>0.24444444444444444</v>
      </c>
      <c r="M166" s="188" t="s">
        <v>594</v>
      </c>
      <c r="N166" s="193">
        <v>43017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85">
        <v>100</v>
      </c>
      <c r="B167" s="186">
        <v>43013</v>
      </c>
      <c r="C167" s="186"/>
      <c r="D167" s="187" t="s">
        <v>468</v>
      </c>
      <c r="E167" s="188" t="s">
        <v>591</v>
      </c>
      <c r="F167" s="189">
        <v>145</v>
      </c>
      <c r="G167" s="188"/>
      <c r="H167" s="188">
        <v>179</v>
      </c>
      <c r="I167" s="190">
        <v>180</v>
      </c>
      <c r="J167" s="191" t="s">
        <v>753</v>
      </c>
      <c r="K167" s="161">
        <f t="shared" si="21"/>
        <v>34</v>
      </c>
      <c r="L167" s="192">
        <f t="shared" si="22"/>
        <v>0.23448275862068965</v>
      </c>
      <c r="M167" s="188" t="s">
        <v>594</v>
      </c>
      <c r="N167" s="193">
        <v>43025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85">
        <v>101</v>
      </c>
      <c r="B168" s="186">
        <v>43014</v>
      </c>
      <c r="C168" s="186"/>
      <c r="D168" s="187" t="s">
        <v>358</v>
      </c>
      <c r="E168" s="188" t="s">
        <v>591</v>
      </c>
      <c r="F168" s="189">
        <v>256</v>
      </c>
      <c r="G168" s="188"/>
      <c r="H168" s="188">
        <v>323</v>
      </c>
      <c r="I168" s="190">
        <v>320</v>
      </c>
      <c r="J168" s="191" t="s">
        <v>678</v>
      </c>
      <c r="K168" s="161">
        <f t="shared" si="21"/>
        <v>67</v>
      </c>
      <c r="L168" s="192">
        <f t="shared" si="22"/>
        <v>0.26171875</v>
      </c>
      <c r="M168" s="188" t="s">
        <v>594</v>
      </c>
      <c r="N168" s="193">
        <v>43067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85">
        <v>102</v>
      </c>
      <c r="B169" s="186">
        <v>43017</v>
      </c>
      <c r="C169" s="186"/>
      <c r="D169" s="187" t="s">
        <v>372</v>
      </c>
      <c r="E169" s="188" t="s">
        <v>591</v>
      </c>
      <c r="F169" s="189">
        <v>137.5</v>
      </c>
      <c r="G169" s="188"/>
      <c r="H169" s="188">
        <v>184</v>
      </c>
      <c r="I169" s="190">
        <v>183</v>
      </c>
      <c r="J169" s="191" t="s">
        <v>754</v>
      </c>
      <c r="K169" s="161">
        <f t="shared" si="21"/>
        <v>46.5</v>
      </c>
      <c r="L169" s="192">
        <f t="shared" si="22"/>
        <v>0.33818181818181819</v>
      </c>
      <c r="M169" s="188" t="s">
        <v>594</v>
      </c>
      <c r="N169" s="193">
        <v>43108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85">
        <v>103</v>
      </c>
      <c r="B170" s="186">
        <v>43018</v>
      </c>
      <c r="C170" s="186"/>
      <c r="D170" s="187" t="s">
        <v>755</v>
      </c>
      <c r="E170" s="188" t="s">
        <v>591</v>
      </c>
      <c r="F170" s="189">
        <v>125.5</v>
      </c>
      <c r="G170" s="188"/>
      <c r="H170" s="188">
        <v>158</v>
      </c>
      <c r="I170" s="190">
        <v>155</v>
      </c>
      <c r="J170" s="191" t="s">
        <v>756</v>
      </c>
      <c r="K170" s="161">
        <f t="shared" si="21"/>
        <v>32.5</v>
      </c>
      <c r="L170" s="192">
        <f t="shared" si="22"/>
        <v>0.25896414342629481</v>
      </c>
      <c r="M170" s="188" t="s">
        <v>594</v>
      </c>
      <c r="N170" s="193">
        <v>43067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85">
        <v>104</v>
      </c>
      <c r="B171" s="186">
        <v>43018</v>
      </c>
      <c r="C171" s="186"/>
      <c r="D171" s="187" t="s">
        <v>757</v>
      </c>
      <c r="E171" s="188" t="s">
        <v>591</v>
      </c>
      <c r="F171" s="189">
        <v>895</v>
      </c>
      <c r="G171" s="188"/>
      <c r="H171" s="188">
        <v>1122.5</v>
      </c>
      <c r="I171" s="190">
        <v>1078</v>
      </c>
      <c r="J171" s="191" t="s">
        <v>758</v>
      </c>
      <c r="K171" s="161">
        <v>227.5</v>
      </c>
      <c r="L171" s="192">
        <v>0.25418994413407803</v>
      </c>
      <c r="M171" s="188" t="s">
        <v>594</v>
      </c>
      <c r="N171" s="193">
        <v>43117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85">
        <v>105</v>
      </c>
      <c r="B172" s="186">
        <v>43020</v>
      </c>
      <c r="C172" s="186"/>
      <c r="D172" s="187" t="s">
        <v>367</v>
      </c>
      <c r="E172" s="188" t="s">
        <v>591</v>
      </c>
      <c r="F172" s="189">
        <v>525</v>
      </c>
      <c r="G172" s="188"/>
      <c r="H172" s="188">
        <v>629</v>
      </c>
      <c r="I172" s="190">
        <v>629</v>
      </c>
      <c r="J172" s="191" t="s">
        <v>678</v>
      </c>
      <c r="K172" s="161">
        <v>104</v>
      </c>
      <c r="L172" s="192">
        <v>0.19809523809523799</v>
      </c>
      <c r="M172" s="188" t="s">
        <v>594</v>
      </c>
      <c r="N172" s="193">
        <v>43119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85">
        <v>106</v>
      </c>
      <c r="B173" s="186">
        <v>43046</v>
      </c>
      <c r="C173" s="186"/>
      <c r="D173" s="187" t="s">
        <v>408</v>
      </c>
      <c r="E173" s="188" t="s">
        <v>591</v>
      </c>
      <c r="F173" s="189">
        <v>740</v>
      </c>
      <c r="G173" s="188"/>
      <c r="H173" s="188">
        <v>892.5</v>
      </c>
      <c r="I173" s="190">
        <v>900</v>
      </c>
      <c r="J173" s="191" t="s">
        <v>759</v>
      </c>
      <c r="K173" s="161">
        <f t="shared" ref="K173:K175" si="23">H173-F173</f>
        <v>152.5</v>
      </c>
      <c r="L173" s="192">
        <f t="shared" ref="L173:L175" si="24">K173/F173</f>
        <v>0.20608108108108109</v>
      </c>
      <c r="M173" s="188" t="s">
        <v>594</v>
      </c>
      <c r="N173" s="193">
        <v>43052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107</v>
      </c>
      <c r="B174" s="155">
        <v>43073</v>
      </c>
      <c r="C174" s="155"/>
      <c r="D174" s="156" t="s">
        <v>760</v>
      </c>
      <c r="E174" s="157" t="s">
        <v>591</v>
      </c>
      <c r="F174" s="158">
        <v>118.5</v>
      </c>
      <c r="G174" s="157"/>
      <c r="H174" s="157">
        <v>143.5</v>
      </c>
      <c r="I174" s="159">
        <v>145</v>
      </c>
      <c r="J174" s="160" t="s">
        <v>761</v>
      </c>
      <c r="K174" s="161">
        <f t="shared" si="23"/>
        <v>25</v>
      </c>
      <c r="L174" s="162">
        <f t="shared" si="24"/>
        <v>0.2109704641350211</v>
      </c>
      <c r="M174" s="157" t="s">
        <v>594</v>
      </c>
      <c r="N174" s="163">
        <v>43097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64">
        <v>108</v>
      </c>
      <c r="B175" s="165">
        <v>43090</v>
      </c>
      <c r="C175" s="165"/>
      <c r="D175" s="166" t="s">
        <v>440</v>
      </c>
      <c r="E175" s="167" t="s">
        <v>591</v>
      </c>
      <c r="F175" s="168">
        <v>715</v>
      </c>
      <c r="G175" s="168"/>
      <c r="H175" s="169">
        <v>500</v>
      </c>
      <c r="I175" s="169">
        <v>872</v>
      </c>
      <c r="J175" s="170" t="s">
        <v>762</v>
      </c>
      <c r="K175" s="171">
        <f t="shared" si="23"/>
        <v>-215</v>
      </c>
      <c r="L175" s="172">
        <f t="shared" si="24"/>
        <v>-0.30069930069930068</v>
      </c>
      <c r="M175" s="168" t="s">
        <v>604</v>
      </c>
      <c r="N175" s="165">
        <v>43670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109</v>
      </c>
      <c r="B176" s="155">
        <v>43098</v>
      </c>
      <c r="C176" s="155"/>
      <c r="D176" s="156" t="s">
        <v>751</v>
      </c>
      <c r="E176" s="157" t="s">
        <v>591</v>
      </c>
      <c r="F176" s="158">
        <v>435</v>
      </c>
      <c r="G176" s="157"/>
      <c r="H176" s="157">
        <v>542.5</v>
      </c>
      <c r="I176" s="159">
        <v>539</v>
      </c>
      <c r="J176" s="160" t="s">
        <v>678</v>
      </c>
      <c r="K176" s="161">
        <v>107.5</v>
      </c>
      <c r="L176" s="162">
        <v>0.247126436781609</v>
      </c>
      <c r="M176" s="157" t="s">
        <v>594</v>
      </c>
      <c r="N176" s="163">
        <v>43206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110</v>
      </c>
      <c r="B177" s="155">
        <v>43098</v>
      </c>
      <c r="C177" s="155"/>
      <c r="D177" s="156" t="s">
        <v>560</v>
      </c>
      <c r="E177" s="157" t="s">
        <v>591</v>
      </c>
      <c r="F177" s="158">
        <v>885</v>
      </c>
      <c r="G177" s="157"/>
      <c r="H177" s="157">
        <v>1090</v>
      </c>
      <c r="I177" s="159">
        <v>1084</v>
      </c>
      <c r="J177" s="160" t="s">
        <v>678</v>
      </c>
      <c r="K177" s="161">
        <v>205</v>
      </c>
      <c r="L177" s="162">
        <v>0.23163841807909599</v>
      </c>
      <c r="M177" s="157" t="s">
        <v>594</v>
      </c>
      <c r="N177" s="163">
        <v>43213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94">
        <v>111</v>
      </c>
      <c r="B178" s="195">
        <v>43192</v>
      </c>
      <c r="C178" s="195"/>
      <c r="D178" s="173" t="s">
        <v>763</v>
      </c>
      <c r="E178" s="168" t="s">
        <v>591</v>
      </c>
      <c r="F178" s="196">
        <v>478.5</v>
      </c>
      <c r="G178" s="168"/>
      <c r="H178" s="168">
        <v>442</v>
      </c>
      <c r="I178" s="169">
        <v>613</v>
      </c>
      <c r="J178" s="170" t="s">
        <v>764</v>
      </c>
      <c r="K178" s="171">
        <f t="shared" ref="K178:K181" si="25">H178-F178</f>
        <v>-36.5</v>
      </c>
      <c r="L178" s="172">
        <f t="shared" ref="L178:L181" si="26">K178/F178</f>
        <v>-7.6280041797283177E-2</v>
      </c>
      <c r="M178" s="168" t="s">
        <v>604</v>
      </c>
      <c r="N178" s="165">
        <v>43762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64">
        <v>112</v>
      </c>
      <c r="B179" s="165">
        <v>43194</v>
      </c>
      <c r="C179" s="165"/>
      <c r="D179" s="166" t="s">
        <v>765</v>
      </c>
      <c r="E179" s="167" t="s">
        <v>591</v>
      </c>
      <c r="F179" s="168">
        <f>141.5-7.3</f>
        <v>134.19999999999999</v>
      </c>
      <c r="G179" s="168"/>
      <c r="H179" s="169">
        <v>77</v>
      </c>
      <c r="I179" s="169">
        <v>180</v>
      </c>
      <c r="J179" s="170" t="s">
        <v>766</v>
      </c>
      <c r="K179" s="171">
        <f t="shared" si="25"/>
        <v>-57.199999999999989</v>
      </c>
      <c r="L179" s="172">
        <f t="shared" si="26"/>
        <v>-0.42622950819672129</v>
      </c>
      <c r="M179" s="168" t="s">
        <v>604</v>
      </c>
      <c r="N179" s="165">
        <v>43522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64">
        <v>113</v>
      </c>
      <c r="B180" s="165">
        <v>43209</v>
      </c>
      <c r="C180" s="165"/>
      <c r="D180" s="166" t="s">
        <v>767</v>
      </c>
      <c r="E180" s="167" t="s">
        <v>591</v>
      </c>
      <c r="F180" s="168">
        <v>430</v>
      </c>
      <c r="G180" s="168"/>
      <c r="H180" s="169">
        <v>220</v>
      </c>
      <c r="I180" s="169">
        <v>537</v>
      </c>
      <c r="J180" s="170" t="s">
        <v>768</v>
      </c>
      <c r="K180" s="171">
        <f t="shared" si="25"/>
        <v>-210</v>
      </c>
      <c r="L180" s="172">
        <f t="shared" si="26"/>
        <v>-0.48837209302325579</v>
      </c>
      <c r="M180" s="168" t="s">
        <v>604</v>
      </c>
      <c r="N180" s="165">
        <v>43252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85">
        <v>114</v>
      </c>
      <c r="B181" s="186">
        <v>43220</v>
      </c>
      <c r="C181" s="186"/>
      <c r="D181" s="187" t="s">
        <v>769</v>
      </c>
      <c r="E181" s="188" t="s">
        <v>591</v>
      </c>
      <c r="F181" s="188">
        <v>153.5</v>
      </c>
      <c r="G181" s="188"/>
      <c r="H181" s="188">
        <v>196</v>
      </c>
      <c r="I181" s="190">
        <v>196</v>
      </c>
      <c r="J181" s="160" t="s">
        <v>770</v>
      </c>
      <c r="K181" s="161">
        <f t="shared" si="25"/>
        <v>42.5</v>
      </c>
      <c r="L181" s="162">
        <f t="shared" si="26"/>
        <v>0.27687296416938112</v>
      </c>
      <c r="M181" s="157" t="s">
        <v>594</v>
      </c>
      <c r="N181" s="163">
        <v>43605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64">
        <v>115</v>
      </c>
      <c r="B182" s="165">
        <v>43306</v>
      </c>
      <c r="C182" s="165"/>
      <c r="D182" s="166" t="s">
        <v>738</v>
      </c>
      <c r="E182" s="167" t="s">
        <v>591</v>
      </c>
      <c r="F182" s="168">
        <v>27.5</v>
      </c>
      <c r="G182" s="168"/>
      <c r="H182" s="169">
        <v>13.1</v>
      </c>
      <c r="I182" s="169">
        <v>60</v>
      </c>
      <c r="J182" s="170" t="s">
        <v>771</v>
      </c>
      <c r="K182" s="171">
        <v>-14.4</v>
      </c>
      <c r="L182" s="172">
        <v>-0.52363636363636401</v>
      </c>
      <c r="M182" s="168" t="s">
        <v>604</v>
      </c>
      <c r="N182" s="165">
        <v>43138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94">
        <v>116</v>
      </c>
      <c r="B183" s="195">
        <v>43318</v>
      </c>
      <c r="C183" s="195"/>
      <c r="D183" s="173" t="s">
        <v>772</v>
      </c>
      <c r="E183" s="168" t="s">
        <v>591</v>
      </c>
      <c r="F183" s="168">
        <v>148.5</v>
      </c>
      <c r="G183" s="168"/>
      <c r="H183" s="168">
        <v>102</v>
      </c>
      <c r="I183" s="169">
        <v>182</v>
      </c>
      <c r="J183" s="170" t="s">
        <v>773</v>
      </c>
      <c r="K183" s="171">
        <f>H183-F183</f>
        <v>-46.5</v>
      </c>
      <c r="L183" s="172">
        <f>K183/F183</f>
        <v>-0.31313131313131315</v>
      </c>
      <c r="M183" s="168" t="s">
        <v>604</v>
      </c>
      <c r="N183" s="165">
        <v>43661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117</v>
      </c>
      <c r="B184" s="155">
        <v>43335</v>
      </c>
      <c r="C184" s="155"/>
      <c r="D184" s="156" t="s">
        <v>774</v>
      </c>
      <c r="E184" s="157" t="s">
        <v>591</v>
      </c>
      <c r="F184" s="188">
        <v>285</v>
      </c>
      <c r="G184" s="157"/>
      <c r="H184" s="157">
        <v>355</v>
      </c>
      <c r="I184" s="159">
        <v>364</v>
      </c>
      <c r="J184" s="160" t="s">
        <v>775</v>
      </c>
      <c r="K184" s="161">
        <v>70</v>
      </c>
      <c r="L184" s="162">
        <v>0.24561403508771901</v>
      </c>
      <c r="M184" s="157" t="s">
        <v>594</v>
      </c>
      <c r="N184" s="163">
        <v>43455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118</v>
      </c>
      <c r="B185" s="155">
        <v>43341</v>
      </c>
      <c r="C185" s="155"/>
      <c r="D185" s="156" t="s">
        <v>398</v>
      </c>
      <c r="E185" s="157" t="s">
        <v>591</v>
      </c>
      <c r="F185" s="188">
        <v>525</v>
      </c>
      <c r="G185" s="157"/>
      <c r="H185" s="157">
        <v>585</v>
      </c>
      <c r="I185" s="159">
        <v>635</v>
      </c>
      <c r="J185" s="160" t="s">
        <v>776</v>
      </c>
      <c r="K185" s="161">
        <f t="shared" ref="K185:K236" si="27">H185-F185</f>
        <v>60</v>
      </c>
      <c r="L185" s="162">
        <f t="shared" ref="L185:L236" si="28">K185/F185</f>
        <v>0.11428571428571428</v>
      </c>
      <c r="M185" s="157" t="s">
        <v>594</v>
      </c>
      <c r="N185" s="163">
        <v>43662</v>
      </c>
      <c r="O185" s="1"/>
      <c r="P185" s="1"/>
      <c r="Q185" s="24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119</v>
      </c>
      <c r="B186" s="155">
        <v>43395</v>
      </c>
      <c r="C186" s="155"/>
      <c r="D186" s="156" t="s">
        <v>383</v>
      </c>
      <c r="E186" s="157" t="s">
        <v>591</v>
      </c>
      <c r="F186" s="188">
        <v>475</v>
      </c>
      <c r="G186" s="157"/>
      <c r="H186" s="157">
        <v>574</v>
      </c>
      <c r="I186" s="159">
        <v>570</v>
      </c>
      <c r="J186" s="160" t="s">
        <v>678</v>
      </c>
      <c r="K186" s="161">
        <f t="shared" si="27"/>
        <v>99</v>
      </c>
      <c r="L186" s="162">
        <f t="shared" si="28"/>
        <v>0.20842105263157895</v>
      </c>
      <c r="M186" s="157" t="s">
        <v>594</v>
      </c>
      <c r="N186" s="163">
        <v>43403</v>
      </c>
      <c r="O186" s="1"/>
      <c r="P186" s="1"/>
      <c r="Q186" s="24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5">
        <v>120</v>
      </c>
      <c r="B187" s="186">
        <v>43397</v>
      </c>
      <c r="C187" s="186"/>
      <c r="D187" s="187" t="s">
        <v>777</v>
      </c>
      <c r="E187" s="188" t="s">
        <v>591</v>
      </c>
      <c r="F187" s="188">
        <v>707.5</v>
      </c>
      <c r="G187" s="188"/>
      <c r="H187" s="188">
        <v>872</v>
      </c>
      <c r="I187" s="190">
        <v>872</v>
      </c>
      <c r="J187" s="191" t="s">
        <v>678</v>
      </c>
      <c r="K187" s="161">
        <f t="shared" si="27"/>
        <v>164.5</v>
      </c>
      <c r="L187" s="192">
        <f t="shared" si="28"/>
        <v>0.23250883392226149</v>
      </c>
      <c r="M187" s="188" t="s">
        <v>594</v>
      </c>
      <c r="N187" s="193">
        <v>43482</v>
      </c>
      <c r="O187" s="1"/>
      <c r="P187" s="1"/>
      <c r="Q187" s="24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5">
        <v>121</v>
      </c>
      <c r="B188" s="186">
        <v>43398</v>
      </c>
      <c r="C188" s="186"/>
      <c r="D188" s="187" t="s">
        <v>778</v>
      </c>
      <c r="E188" s="188" t="s">
        <v>591</v>
      </c>
      <c r="F188" s="188">
        <v>162</v>
      </c>
      <c r="G188" s="188"/>
      <c r="H188" s="188">
        <v>204</v>
      </c>
      <c r="I188" s="190">
        <v>209</v>
      </c>
      <c r="J188" s="191" t="s">
        <v>779</v>
      </c>
      <c r="K188" s="161">
        <f t="shared" si="27"/>
        <v>42</v>
      </c>
      <c r="L188" s="192">
        <f t="shared" si="28"/>
        <v>0.25925925925925924</v>
      </c>
      <c r="M188" s="188" t="s">
        <v>594</v>
      </c>
      <c r="N188" s="193">
        <v>43539</v>
      </c>
      <c r="O188" s="1"/>
      <c r="P188" s="1"/>
      <c r="Q188" s="24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85">
        <v>122</v>
      </c>
      <c r="B189" s="186">
        <v>43399</v>
      </c>
      <c r="C189" s="186"/>
      <c r="D189" s="187" t="s">
        <v>488</v>
      </c>
      <c r="E189" s="188" t="s">
        <v>591</v>
      </c>
      <c r="F189" s="188">
        <v>240</v>
      </c>
      <c r="G189" s="188"/>
      <c r="H189" s="188">
        <v>297</v>
      </c>
      <c r="I189" s="190">
        <v>297</v>
      </c>
      <c r="J189" s="191" t="s">
        <v>678</v>
      </c>
      <c r="K189" s="197">
        <f t="shared" si="27"/>
        <v>57</v>
      </c>
      <c r="L189" s="192">
        <f t="shared" si="28"/>
        <v>0.23749999999999999</v>
      </c>
      <c r="M189" s="188" t="s">
        <v>594</v>
      </c>
      <c r="N189" s="193">
        <v>43417</v>
      </c>
      <c r="O189" s="1"/>
      <c r="P189" s="1"/>
      <c r="Q189" s="24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123</v>
      </c>
      <c r="B190" s="155">
        <v>43439</v>
      </c>
      <c r="C190" s="155"/>
      <c r="D190" s="156" t="s">
        <v>780</v>
      </c>
      <c r="E190" s="157" t="s">
        <v>591</v>
      </c>
      <c r="F190" s="157">
        <v>202.5</v>
      </c>
      <c r="G190" s="157"/>
      <c r="H190" s="157">
        <v>255</v>
      </c>
      <c r="I190" s="159">
        <v>252</v>
      </c>
      <c r="J190" s="160" t="s">
        <v>678</v>
      </c>
      <c r="K190" s="161">
        <f t="shared" si="27"/>
        <v>52.5</v>
      </c>
      <c r="L190" s="162">
        <f t="shared" si="28"/>
        <v>0.25925925925925924</v>
      </c>
      <c r="M190" s="157" t="s">
        <v>594</v>
      </c>
      <c r="N190" s="163">
        <v>43542</v>
      </c>
      <c r="O190" s="1"/>
      <c r="P190" s="1"/>
      <c r="Q190" s="242"/>
      <c r="R190" s="1"/>
      <c r="S190" s="6" t="s">
        <v>781</v>
      </c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5">
        <v>124</v>
      </c>
      <c r="B191" s="186">
        <v>43465</v>
      </c>
      <c r="C191" s="155"/>
      <c r="D191" s="187" t="s">
        <v>159</v>
      </c>
      <c r="E191" s="188" t="s">
        <v>591</v>
      </c>
      <c r="F191" s="188">
        <v>710</v>
      </c>
      <c r="G191" s="188"/>
      <c r="H191" s="188">
        <v>866</v>
      </c>
      <c r="I191" s="190">
        <v>866</v>
      </c>
      <c r="J191" s="191" t="s">
        <v>678</v>
      </c>
      <c r="K191" s="161">
        <f t="shared" si="27"/>
        <v>156</v>
      </c>
      <c r="L191" s="162">
        <f t="shared" si="28"/>
        <v>0.21971830985915494</v>
      </c>
      <c r="M191" s="157" t="s">
        <v>594</v>
      </c>
      <c r="N191" s="163">
        <v>43553</v>
      </c>
      <c r="O191" s="1"/>
      <c r="P191" s="1"/>
      <c r="Q191" s="242"/>
      <c r="R191" s="1"/>
      <c r="S191" s="6" t="s">
        <v>781</v>
      </c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85">
        <v>125</v>
      </c>
      <c r="B192" s="186">
        <v>43522</v>
      </c>
      <c r="C192" s="186"/>
      <c r="D192" s="187" t="s">
        <v>174</v>
      </c>
      <c r="E192" s="188" t="s">
        <v>591</v>
      </c>
      <c r="F192" s="188">
        <v>337.25</v>
      </c>
      <c r="G192" s="188"/>
      <c r="H192" s="188">
        <v>398.5</v>
      </c>
      <c r="I192" s="190">
        <v>411</v>
      </c>
      <c r="J192" s="160" t="s">
        <v>782</v>
      </c>
      <c r="K192" s="161">
        <f t="shared" si="27"/>
        <v>61.25</v>
      </c>
      <c r="L192" s="162">
        <f t="shared" si="28"/>
        <v>0.1816160118606375</v>
      </c>
      <c r="M192" s="157" t="s">
        <v>594</v>
      </c>
      <c r="N192" s="163">
        <v>43760</v>
      </c>
      <c r="O192" s="1"/>
      <c r="P192" s="1"/>
      <c r="Q192" s="242"/>
      <c r="R192" s="1"/>
      <c r="S192" s="6" t="s">
        <v>781</v>
      </c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98">
        <v>126</v>
      </c>
      <c r="B193" s="199">
        <v>43559</v>
      </c>
      <c r="C193" s="199"/>
      <c r="D193" s="200" t="s">
        <v>783</v>
      </c>
      <c r="E193" s="201" t="s">
        <v>591</v>
      </c>
      <c r="F193" s="201">
        <v>130</v>
      </c>
      <c r="G193" s="201"/>
      <c r="H193" s="201">
        <v>65</v>
      </c>
      <c r="I193" s="202">
        <v>158</v>
      </c>
      <c r="J193" s="170" t="s">
        <v>784</v>
      </c>
      <c r="K193" s="171">
        <f t="shared" si="27"/>
        <v>-65</v>
      </c>
      <c r="L193" s="172">
        <f t="shared" si="28"/>
        <v>-0.5</v>
      </c>
      <c r="M193" s="168" t="s">
        <v>604</v>
      </c>
      <c r="N193" s="165">
        <v>43726</v>
      </c>
      <c r="O193" s="1"/>
      <c r="P193" s="1"/>
      <c r="Q193" s="242"/>
      <c r="R193" s="1"/>
      <c r="S193" s="6" t="s">
        <v>785</v>
      </c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5">
        <v>127</v>
      </c>
      <c r="B194" s="186">
        <v>43017</v>
      </c>
      <c r="C194" s="186"/>
      <c r="D194" s="187" t="s">
        <v>210</v>
      </c>
      <c r="E194" s="188" t="s">
        <v>591</v>
      </c>
      <c r="F194" s="188">
        <v>141.5</v>
      </c>
      <c r="G194" s="188"/>
      <c r="H194" s="188">
        <v>183.5</v>
      </c>
      <c r="I194" s="190">
        <v>210</v>
      </c>
      <c r="J194" s="160" t="s">
        <v>779</v>
      </c>
      <c r="K194" s="161">
        <f t="shared" si="27"/>
        <v>42</v>
      </c>
      <c r="L194" s="162">
        <f t="shared" si="28"/>
        <v>0.29681978798586572</v>
      </c>
      <c r="M194" s="157" t="s">
        <v>594</v>
      </c>
      <c r="N194" s="163">
        <v>43042</v>
      </c>
      <c r="O194" s="1"/>
      <c r="P194" s="1"/>
      <c r="Q194" s="242"/>
      <c r="R194" s="1"/>
      <c r="S194" s="6" t="s">
        <v>785</v>
      </c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98">
        <v>128</v>
      </c>
      <c r="B195" s="199">
        <v>43074</v>
      </c>
      <c r="C195" s="199"/>
      <c r="D195" s="200" t="s">
        <v>786</v>
      </c>
      <c r="E195" s="201" t="s">
        <v>591</v>
      </c>
      <c r="F195" s="196">
        <v>172</v>
      </c>
      <c r="G195" s="201"/>
      <c r="H195" s="201">
        <v>155.25</v>
      </c>
      <c r="I195" s="202">
        <v>230</v>
      </c>
      <c r="J195" s="170" t="s">
        <v>787</v>
      </c>
      <c r="K195" s="171">
        <f t="shared" si="27"/>
        <v>-16.75</v>
      </c>
      <c r="L195" s="172">
        <f t="shared" si="28"/>
        <v>-9.7383720930232565E-2</v>
      </c>
      <c r="M195" s="168" t="s">
        <v>604</v>
      </c>
      <c r="N195" s="165">
        <v>43787</v>
      </c>
      <c r="O195" s="1"/>
      <c r="P195" s="1"/>
      <c r="Q195" s="242"/>
      <c r="R195" s="1"/>
      <c r="S195" s="6" t="s">
        <v>785</v>
      </c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5">
        <v>129</v>
      </c>
      <c r="B196" s="186">
        <v>43398</v>
      </c>
      <c r="C196" s="186"/>
      <c r="D196" s="187" t="s">
        <v>120</v>
      </c>
      <c r="E196" s="188" t="s">
        <v>591</v>
      </c>
      <c r="F196" s="188">
        <v>698.5</v>
      </c>
      <c r="G196" s="188"/>
      <c r="H196" s="188">
        <v>890</v>
      </c>
      <c r="I196" s="190">
        <v>890</v>
      </c>
      <c r="J196" s="160" t="s">
        <v>788</v>
      </c>
      <c r="K196" s="161">
        <f t="shared" si="27"/>
        <v>191.5</v>
      </c>
      <c r="L196" s="162">
        <f t="shared" si="28"/>
        <v>0.27415891195418757</v>
      </c>
      <c r="M196" s="157" t="s">
        <v>594</v>
      </c>
      <c r="N196" s="163">
        <v>44328</v>
      </c>
      <c r="O196" s="1"/>
      <c r="P196" s="1"/>
      <c r="Q196" s="242"/>
      <c r="R196" s="1"/>
      <c r="S196" s="6" t="s">
        <v>781</v>
      </c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85">
        <v>130</v>
      </c>
      <c r="B197" s="186">
        <v>42877</v>
      </c>
      <c r="C197" s="186"/>
      <c r="D197" s="187" t="s">
        <v>789</v>
      </c>
      <c r="E197" s="188" t="s">
        <v>591</v>
      </c>
      <c r="F197" s="188">
        <v>127.6</v>
      </c>
      <c r="G197" s="188"/>
      <c r="H197" s="188">
        <v>138</v>
      </c>
      <c r="I197" s="190">
        <v>190</v>
      </c>
      <c r="J197" s="160" t="s">
        <v>790</v>
      </c>
      <c r="K197" s="161">
        <f t="shared" si="27"/>
        <v>10.400000000000006</v>
      </c>
      <c r="L197" s="162">
        <f t="shared" si="28"/>
        <v>8.1504702194357417E-2</v>
      </c>
      <c r="M197" s="157" t="s">
        <v>594</v>
      </c>
      <c r="N197" s="163">
        <v>43774</v>
      </c>
      <c r="O197" s="1"/>
      <c r="P197" s="1"/>
      <c r="Q197" s="242"/>
      <c r="R197" s="1"/>
      <c r="S197" s="6" t="s">
        <v>785</v>
      </c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85">
        <v>131</v>
      </c>
      <c r="B198" s="186">
        <v>43158</v>
      </c>
      <c r="C198" s="186"/>
      <c r="D198" s="187" t="s">
        <v>791</v>
      </c>
      <c r="E198" s="188" t="s">
        <v>591</v>
      </c>
      <c r="F198" s="188">
        <v>317</v>
      </c>
      <c r="G198" s="188"/>
      <c r="H198" s="188">
        <v>382.5</v>
      </c>
      <c r="I198" s="190">
        <v>398</v>
      </c>
      <c r="J198" s="160" t="s">
        <v>792</v>
      </c>
      <c r="K198" s="161">
        <f t="shared" si="27"/>
        <v>65.5</v>
      </c>
      <c r="L198" s="162">
        <f t="shared" si="28"/>
        <v>0.20662460567823343</v>
      </c>
      <c r="M198" s="157" t="s">
        <v>594</v>
      </c>
      <c r="N198" s="163">
        <v>44238</v>
      </c>
      <c r="O198" s="1"/>
      <c r="P198" s="1"/>
      <c r="Q198" s="242"/>
      <c r="R198" s="1"/>
      <c r="S198" s="6" t="s">
        <v>785</v>
      </c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98">
        <v>132</v>
      </c>
      <c r="B199" s="199">
        <v>43164</v>
      </c>
      <c r="C199" s="199"/>
      <c r="D199" s="200" t="s">
        <v>166</v>
      </c>
      <c r="E199" s="201" t="s">
        <v>591</v>
      </c>
      <c r="F199" s="196">
        <f>510-14.4</f>
        <v>495.6</v>
      </c>
      <c r="G199" s="201"/>
      <c r="H199" s="201">
        <v>350</v>
      </c>
      <c r="I199" s="202">
        <v>672</v>
      </c>
      <c r="J199" s="170" t="s">
        <v>793</v>
      </c>
      <c r="K199" s="171">
        <f t="shared" si="27"/>
        <v>-145.60000000000002</v>
      </c>
      <c r="L199" s="172">
        <f t="shared" si="28"/>
        <v>-0.29378531073446329</v>
      </c>
      <c r="M199" s="168" t="s">
        <v>604</v>
      </c>
      <c r="N199" s="165">
        <v>43887</v>
      </c>
      <c r="O199" s="1"/>
      <c r="P199" s="1"/>
      <c r="Q199" s="242"/>
      <c r="R199" s="1"/>
      <c r="S199" s="6" t="s">
        <v>781</v>
      </c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98">
        <v>133</v>
      </c>
      <c r="B200" s="199">
        <v>43237</v>
      </c>
      <c r="C200" s="199"/>
      <c r="D200" s="200" t="s">
        <v>794</v>
      </c>
      <c r="E200" s="201" t="s">
        <v>591</v>
      </c>
      <c r="F200" s="196">
        <v>230.3</v>
      </c>
      <c r="G200" s="201"/>
      <c r="H200" s="201">
        <v>102.5</v>
      </c>
      <c r="I200" s="202">
        <v>348</v>
      </c>
      <c r="J200" s="170" t="s">
        <v>795</v>
      </c>
      <c r="K200" s="171">
        <f t="shared" si="27"/>
        <v>-127.80000000000001</v>
      </c>
      <c r="L200" s="172">
        <f t="shared" si="28"/>
        <v>-0.55492835432045162</v>
      </c>
      <c r="M200" s="168" t="s">
        <v>604</v>
      </c>
      <c r="N200" s="165">
        <v>43896</v>
      </c>
      <c r="O200" s="1"/>
      <c r="P200" s="1"/>
      <c r="Q200" s="242"/>
      <c r="R200" s="1"/>
      <c r="S200" s="6" t="s">
        <v>781</v>
      </c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5">
        <v>134</v>
      </c>
      <c r="B201" s="186">
        <v>43258</v>
      </c>
      <c r="C201" s="186"/>
      <c r="D201" s="187" t="s">
        <v>444</v>
      </c>
      <c r="E201" s="188" t="s">
        <v>591</v>
      </c>
      <c r="F201" s="188">
        <f>342.5-5.1</f>
        <v>337.4</v>
      </c>
      <c r="G201" s="188"/>
      <c r="H201" s="188">
        <v>412.5</v>
      </c>
      <c r="I201" s="190">
        <v>439</v>
      </c>
      <c r="J201" s="160" t="s">
        <v>796</v>
      </c>
      <c r="K201" s="161">
        <f t="shared" si="27"/>
        <v>75.100000000000023</v>
      </c>
      <c r="L201" s="162">
        <f t="shared" si="28"/>
        <v>0.22258446947243635</v>
      </c>
      <c r="M201" s="157" t="s">
        <v>594</v>
      </c>
      <c r="N201" s="163">
        <v>44230</v>
      </c>
      <c r="O201" s="1"/>
      <c r="P201" s="1"/>
      <c r="Q201" s="242"/>
      <c r="R201" s="1"/>
      <c r="S201" s="6" t="s">
        <v>785</v>
      </c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79">
        <v>135</v>
      </c>
      <c r="B202" s="178">
        <v>43285</v>
      </c>
      <c r="C202" s="178"/>
      <c r="D202" s="179" t="s">
        <v>58</v>
      </c>
      <c r="E202" s="180" t="s">
        <v>591</v>
      </c>
      <c r="F202" s="180">
        <f>127.5-5.53</f>
        <v>121.97</v>
      </c>
      <c r="G202" s="181"/>
      <c r="H202" s="181">
        <v>122.5</v>
      </c>
      <c r="I202" s="181">
        <v>170</v>
      </c>
      <c r="J202" s="182" t="s">
        <v>797</v>
      </c>
      <c r="K202" s="183">
        <f t="shared" si="27"/>
        <v>0.53000000000000114</v>
      </c>
      <c r="L202" s="184">
        <f t="shared" si="28"/>
        <v>4.3453308190538747E-3</v>
      </c>
      <c r="M202" s="180" t="s">
        <v>611</v>
      </c>
      <c r="N202" s="178">
        <v>44431</v>
      </c>
      <c r="O202" s="1"/>
      <c r="P202" s="1"/>
      <c r="Q202" s="242"/>
      <c r="R202" s="1"/>
      <c r="S202" s="6" t="s">
        <v>781</v>
      </c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98">
        <v>136</v>
      </c>
      <c r="B203" s="199">
        <v>43294</v>
      </c>
      <c r="C203" s="199"/>
      <c r="D203" s="200" t="s">
        <v>798</v>
      </c>
      <c r="E203" s="201" t="s">
        <v>591</v>
      </c>
      <c r="F203" s="196">
        <v>46.5</v>
      </c>
      <c r="G203" s="201"/>
      <c r="H203" s="201">
        <v>17</v>
      </c>
      <c r="I203" s="202">
        <v>59</v>
      </c>
      <c r="J203" s="170" t="s">
        <v>799</v>
      </c>
      <c r="K203" s="171">
        <f t="shared" si="27"/>
        <v>-29.5</v>
      </c>
      <c r="L203" s="172">
        <f t="shared" si="28"/>
        <v>-0.63440860215053763</v>
      </c>
      <c r="M203" s="168" t="s">
        <v>604</v>
      </c>
      <c r="N203" s="165">
        <v>43887</v>
      </c>
      <c r="O203" s="1"/>
      <c r="P203" s="1"/>
      <c r="Q203" s="242"/>
      <c r="R203" s="1"/>
      <c r="S203" s="6" t="s">
        <v>781</v>
      </c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85">
        <v>137</v>
      </c>
      <c r="B204" s="186">
        <v>43396</v>
      </c>
      <c r="C204" s="186"/>
      <c r="D204" s="187" t="s">
        <v>427</v>
      </c>
      <c r="E204" s="188" t="s">
        <v>591</v>
      </c>
      <c r="F204" s="188">
        <v>156.5</v>
      </c>
      <c r="G204" s="188"/>
      <c r="H204" s="188">
        <v>207.5</v>
      </c>
      <c r="I204" s="190">
        <v>191</v>
      </c>
      <c r="J204" s="160" t="s">
        <v>678</v>
      </c>
      <c r="K204" s="161">
        <f t="shared" si="27"/>
        <v>51</v>
      </c>
      <c r="L204" s="162">
        <f t="shared" si="28"/>
        <v>0.32587859424920129</v>
      </c>
      <c r="M204" s="157" t="s">
        <v>594</v>
      </c>
      <c r="N204" s="163">
        <v>44369</v>
      </c>
      <c r="O204" s="1"/>
      <c r="P204" s="1"/>
      <c r="Q204" s="242"/>
      <c r="R204" s="1"/>
      <c r="S204" s="6" t="s">
        <v>781</v>
      </c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5">
        <v>138</v>
      </c>
      <c r="B205" s="186">
        <v>43439</v>
      </c>
      <c r="C205" s="186"/>
      <c r="D205" s="187" t="s">
        <v>346</v>
      </c>
      <c r="E205" s="188" t="s">
        <v>591</v>
      </c>
      <c r="F205" s="188">
        <v>259.5</v>
      </c>
      <c r="G205" s="188"/>
      <c r="H205" s="188">
        <v>320</v>
      </c>
      <c r="I205" s="190">
        <v>320</v>
      </c>
      <c r="J205" s="160" t="s">
        <v>678</v>
      </c>
      <c r="K205" s="161">
        <f t="shared" si="27"/>
        <v>60.5</v>
      </c>
      <c r="L205" s="162">
        <f t="shared" si="28"/>
        <v>0.23314065510597304</v>
      </c>
      <c r="M205" s="157" t="s">
        <v>594</v>
      </c>
      <c r="N205" s="163">
        <v>44323</v>
      </c>
      <c r="O205" s="1"/>
      <c r="P205" s="1"/>
      <c r="Q205" s="242"/>
      <c r="R205" s="1"/>
      <c r="S205" s="6" t="s">
        <v>781</v>
      </c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98">
        <v>139</v>
      </c>
      <c r="B206" s="199">
        <v>43439</v>
      </c>
      <c r="C206" s="199"/>
      <c r="D206" s="200" t="s">
        <v>800</v>
      </c>
      <c r="E206" s="201" t="s">
        <v>591</v>
      </c>
      <c r="F206" s="201">
        <v>715</v>
      </c>
      <c r="G206" s="201"/>
      <c r="H206" s="201">
        <v>445</v>
      </c>
      <c r="I206" s="202">
        <v>840</v>
      </c>
      <c r="J206" s="170" t="s">
        <v>801</v>
      </c>
      <c r="K206" s="171">
        <f t="shared" si="27"/>
        <v>-270</v>
      </c>
      <c r="L206" s="172">
        <f t="shared" si="28"/>
        <v>-0.3776223776223776</v>
      </c>
      <c r="M206" s="168" t="s">
        <v>604</v>
      </c>
      <c r="N206" s="165">
        <v>43800</v>
      </c>
      <c r="O206" s="1"/>
      <c r="P206" s="1"/>
      <c r="Q206" s="242"/>
      <c r="R206" s="1"/>
      <c r="S206" s="6" t="s">
        <v>781</v>
      </c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5">
        <v>140</v>
      </c>
      <c r="B207" s="186">
        <v>43469</v>
      </c>
      <c r="C207" s="186"/>
      <c r="D207" s="187" t="s">
        <v>180</v>
      </c>
      <c r="E207" s="188" t="s">
        <v>591</v>
      </c>
      <c r="F207" s="188">
        <v>875</v>
      </c>
      <c r="G207" s="188"/>
      <c r="H207" s="188">
        <v>1165</v>
      </c>
      <c r="I207" s="190">
        <v>1185</v>
      </c>
      <c r="J207" s="160" t="s">
        <v>802</v>
      </c>
      <c r="K207" s="161">
        <f t="shared" si="27"/>
        <v>290</v>
      </c>
      <c r="L207" s="162">
        <f t="shared" si="28"/>
        <v>0.33142857142857141</v>
      </c>
      <c r="M207" s="157" t="s">
        <v>594</v>
      </c>
      <c r="N207" s="163">
        <v>43847</v>
      </c>
      <c r="O207" s="1"/>
      <c r="P207" s="1"/>
      <c r="Q207" s="242"/>
      <c r="R207" s="1"/>
      <c r="S207" s="6" t="s">
        <v>781</v>
      </c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5">
        <v>141</v>
      </c>
      <c r="B208" s="186">
        <v>43559</v>
      </c>
      <c r="C208" s="186"/>
      <c r="D208" s="187" t="s">
        <v>364</v>
      </c>
      <c r="E208" s="188" t="s">
        <v>591</v>
      </c>
      <c r="F208" s="188">
        <f>387-14.63</f>
        <v>372.37</v>
      </c>
      <c r="G208" s="188"/>
      <c r="H208" s="188">
        <v>490</v>
      </c>
      <c r="I208" s="190">
        <v>490</v>
      </c>
      <c r="J208" s="160" t="s">
        <v>678</v>
      </c>
      <c r="K208" s="161">
        <f t="shared" si="27"/>
        <v>117.63</v>
      </c>
      <c r="L208" s="162">
        <f t="shared" si="28"/>
        <v>0.31589548030185027</v>
      </c>
      <c r="M208" s="157" t="s">
        <v>594</v>
      </c>
      <c r="N208" s="163">
        <v>43850</v>
      </c>
      <c r="O208" s="1"/>
      <c r="P208" s="1"/>
      <c r="Q208" s="242"/>
      <c r="R208" s="1"/>
      <c r="S208" s="6" t="s">
        <v>781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98">
        <v>142</v>
      </c>
      <c r="B209" s="199">
        <v>43578</v>
      </c>
      <c r="C209" s="199"/>
      <c r="D209" s="200" t="s">
        <v>803</v>
      </c>
      <c r="E209" s="201" t="s">
        <v>603</v>
      </c>
      <c r="F209" s="201">
        <v>220</v>
      </c>
      <c r="G209" s="201"/>
      <c r="H209" s="201">
        <v>127.5</v>
      </c>
      <c r="I209" s="202">
        <v>284</v>
      </c>
      <c r="J209" s="170" t="s">
        <v>804</v>
      </c>
      <c r="K209" s="171">
        <f t="shared" si="27"/>
        <v>-92.5</v>
      </c>
      <c r="L209" s="172">
        <f t="shared" si="28"/>
        <v>-0.42045454545454547</v>
      </c>
      <c r="M209" s="168" t="s">
        <v>604</v>
      </c>
      <c r="N209" s="165">
        <v>43896</v>
      </c>
      <c r="O209" s="1"/>
      <c r="P209" s="1"/>
      <c r="Q209" s="242"/>
      <c r="R209" s="1"/>
      <c r="S209" s="6" t="s">
        <v>781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5">
        <v>143</v>
      </c>
      <c r="B210" s="186">
        <v>43622</v>
      </c>
      <c r="C210" s="186"/>
      <c r="D210" s="187" t="s">
        <v>489</v>
      </c>
      <c r="E210" s="188" t="s">
        <v>603</v>
      </c>
      <c r="F210" s="188">
        <v>332.8</v>
      </c>
      <c r="G210" s="188"/>
      <c r="H210" s="188">
        <v>405</v>
      </c>
      <c r="I210" s="190">
        <v>419</v>
      </c>
      <c r="J210" s="160" t="s">
        <v>805</v>
      </c>
      <c r="K210" s="161">
        <f t="shared" si="27"/>
        <v>72.199999999999989</v>
      </c>
      <c r="L210" s="162">
        <f t="shared" si="28"/>
        <v>0.21694711538461534</v>
      </c>
      <c r="M210" s="157" t="s">
        <v>594</v>
      </c>
      <c r="N210" s="163">
        <v>43860</v>
      </c>
      <c r="O210" s="1"/>
      <c r="P210" s="1"/>
      <c r="Q210" s="242"/>
      <c r="R210" s="1"/>
      <c r="S210" s="6" t="s">
        <v>785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79">
        <v>144</v>
      </c>
      <c r="B211" s="178">
        <v>43641</v>
      </c>
      <c r="C211" s="178"/>
      <c r="D211" s="179" t="s">
        <v>172</v>
      </c>
      <c r="E211" s="180" t="s">
        <v>591</v>
      </c>
      <c r="F211" s="180">
        <v>386</v>
      </c>
      <c r="G211" s="181"/>
      <c r="H211" s="181">
        <v>395</v>
      </c>
      <c r="I211" s="181">
        <v>452</v>
      </c>
      <c r="J211" s="182" t="s">
        <v>806</v>
      </c>
      <c r="K211" s="183">
        <f t="shared" si="27"/>
        <v>9</v>
      </c>
      <c r="L211" s="184">
        <f t="shared" si="28"/>
        <v>2.3316062176165803E-2</v>
      </c>
      <c r="M211" s="180" t="s">
        <v>611</v>
      </c>
      <c r="N211" s="178">
        <v>43868</v>
      </c>
      <c r="O211" s="1"/>
      <c r="P211" s="1"/>
      <c r="Q211" s="242"/>
      <c r="R211" s="1"/>
      <c r="S211" s="6" t="s">
        <v>785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79">
        <v>145</v>
      </c>
      <c r="B212" s="178">
        <v>43707</v>
      </c>
      <c r="C212" s="178"/>
      <c r="D212" s="179" t="s">
        <v>146</v>
      </c>
      <c r="E212" s="180" t="s">
        <v>591</v>
      </c>
      <c r="F212" s="180">
        <v>137.5</v>
      </c>
      <c r="G212" s="181"/>
      <c r="H212" s="181">
        <v>138.5</v>
      </c>
      <c r="I212" s="181">
        <v>190</v>
      </c>
      <c r="J212" s="182" t="s">
        <v>807</v>
      </c>
      <c r="K212" s="183">
        <f t="shared" si="27"/>
        <v>1</v>
      </c>
      <c r="L212" s="184">
        <f t="shared" si="28"/>
        <v>7.2727272727272727E-3</v>
      </c>
      <c r="M212" s="180" t="s">
        <v>611</v>
      </c>
      <c r="N212" s="178">
        <v>44432</v>
      </c>
      <c r="O212" s="1"/>
      <c r="P212" s="1"/>
      <c r="Q212" s="242"/>
      <c r="R212" s="1"/>
      <c r="S212" s="6" t="s">
        <v>781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5">
        <v>146</v>
      </c>
      <c r="B213" s="186">
        <v>43731</v>
      </c>
      <c r="C213" s="186"/>
      <c r="D213" s="187" t="s">
        <v>437</v>
      </c>
      <c r="E213" s="188" t="s">
        <v>591</v>
      </c>
      <c r="F213" s="188">
        <v>235</v>
      </c>
      <c r="G213" s="188"/>
      <c r="H213" s="188">
        <v>295</v>
      </c>
      <c r="I213" s="190">
        <v>296</v>
      </c>
      <c r="J213" s="160" t="s">
        <v>808</v>
      </c>
      <c r="K213" s="161">
        <f t="shared" si="27"/>
        <v>60</v>
      </c>
      <c r="L213" s="162">
        <f t="shared" si="28"/>
        <v>0.25531914893617019</v>
      </c>
      <c r="M213" s="157" t="s">
        <v>594</v>
      </c>
      <c r="N213" s="163">
        <v>43844</v>
      </c>
      <c r="O213" s="1"/>
      <c r="P213" s="1"/>
      <c r="Q213" s="242"/>
      <c r="R213" s="1"/>
      <c r="S213" s="6" t="s">
        <v>785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5">
        <v>147</v>
      </c>
      <c r="B214" s="186">
        <v>43752</v>
      </c>
      <c r="C214" s="186"/>
      <c r="D214" s="187" t="s">
        <v>809</v>
      </c>
      <c r="E214" s="188" t="s">
        <v>591</v>
      </c>
      <c r="F214" s="188">
        <v>277.5</v>
      </c>
      <c r="G214" s="188"/>
      <c r="H214" s="188">
        <v>333</v>
      </c>
      <c r="I214" s="190">
        <v>333</v>
      </c>
      <c r="J214" s="160" t="s">
        <v>810</v>
      </c>
      <c r="K214" s="161">
        <f t="shared" si="27"/>
        <v>55.5</v>
      </c>
      <c r="L214" s="162">
        <f t="shared" si="28"/>
        <v>0.2</v>
      </c>
      <c r="M214" s="157" t="s">
        <v>594</v>
      </c>
      <c r="N214" s="163">
        <v>43846</v>
      </c>
      <c r="O214" s="1"/>
      <c r="P214" s="1"/>
      <c r="Q214" s="242"/>
      <c r="R214" s="1"/>
      <c r="S214" s="6" t="s">
        <v>781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148</v>
      </c>
      <c r="B215" s="186">
        <v>43752</v>
      </c>
      <c r="C215" s="186"/>
      <c r="D215" s="187" t="s">
        <v>811</v>
      </c>
      <c r="E215" s="188" t="s">
        <v>591</v>
      </c>
      <c r="F215" s="188">
        <v>930</v>
      </c>
      <c r="G215" s="188"/>
      <c r="H215" s="188">
        <v>1165</v>
      </c>
      <c r="I215" s="190">
        <v>1200</v>
      </c>
      <c r="J215" s="160" t="s">
        <v>812</v>
      </c>
      <c r="K215" s="161">
        <f t="shared" si="27"/>
        <v>235</v>
      </c>
      <c r="L215" s="162">
        <f t="shared" si="28"/>
        <v>0.25268817204301075</v>
      </c>
      <c r="M215" s="157" t="s">
        <v>594</v>
      </c>
      <c r="N215" s="163">
        <v>43847</v>
      </c>
      <c r="O215" s="1"/>
      <c r="P215" s="1"/>
      <c r="Q215" s="242"/>
      <c r="R215" s="1"/>
      <c r="S215" s="6" t="s">
        <v>785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149</v>
      </c>
      <c r="B216" s="186">
        <v>43753</v>
      </c>
      <c r="C216" s="186"/>
      <c r="D216" s="187" t="s">
        <v>813</v>
      </c>
      <c r="E216" s="188" t="s">
        <v>591</v>
      </c>
      <c r="F216" s="158">
        <v>111</v>
      </c>
      <c r="G216" s="188"/>
      <c r="H216" s="188">
        <v>141</v>
      </c>
      <c r="I216" s="190">
        <v>141</v>
      </c>
      <c r="J216" s="160" t="s">
        <v>814</v>
      </c>
      <c r="K216" s="161">
        <f t="shared" si="27"/>
        <v>30</v>
      </c>
      <c r="L216" s="162">
        <f t="shared" si="28"/>
        <v>0.27027027027027029</v>
      </c>
      <c r="M216" s="157" t="s">
        <v>594</v>
      </c>
      <c r="N216" s="163">
        <v>44328</v>
      </c>
      <c r="O216" s="1"/>
      <c r="P216" s="1"/>
      <c r="Q216" s="242"/>
      <c r="R216" s="1"/>
      <c r="S216" s="6" t="s">
        <v>785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5">
        <v>150</v>
      </c>
      <c r="B217" s="186">
        <v>43753</v>
      </c>
      <c r="C217" s="186"/>
      <c r="D217" s="187" t="s">
        <v>815</v>
      </c>
      <c r="E217" s="188" t="s">
        <v>591</v>
      </c>
      <c r="F217" s="158">
        <v>296</v>
      </c>
      <c r="G217" s="188"/>
      <c r="H217" s="188">
        <v>370</v>
      </c>
      <c r="I217" s="190">
        <v>370</v>
      </c>
      <c r="J217" s="160" t="s">
        <v>678</v>
      </c>
      <c r="K217" s="161">
        <f t="shared" si="27"/>
        <v>74</v>
      </c>
      <c r="L217" s="162">
        <f t="shared" si="28"/>
        <v>0.25</v>
      </c>
      <c r="M217" s="157" t="s">
        <v>594</v>
      </c>
      <c r="N217" s="163">
        <v>43853</v>
      </c>
      <c r="O217" s="1"/>
      <c r="P217" s="1"/>
      <c r="Q217" s="242"/>
      <c r="R217" s="1"/>
      <c r="S217" s="6" t="s">
        <v>785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151</v>
      </c>
      <c r="B218" s="186">
        <v>43754</v>
      </c>
      <c r="C218" s="186"/>
      <c r="D218" s="187" t="s">
        <v>816</v>
      </c>
      <c r="E218" s="188" t="s">
        <v>591</v>
      </c>
      <c r="F218" s="158">
        <v>300</v>
      </c>
      <c r="G218" s="188"/>
      <c r="H218" s="188">
        <v>382.5</v>
      </c>
      <c r="I218" s="190">
        <v>344</v>
      </c>
      <c r="J218" s="160" t="s">
        <v>817</v>
      </c>
      <c r="K218" s="161">
        <f t="shared" si="27"/>
        <v>82.5</v>
      </c>
      <c r="L218" s="162">
        <f t="shared" si="28"/>
        <v>0.27500000000000002</v>
      </c>
      <c r="M218" s="157" t="s">
        <v>594</v>
      </c>
      <c r="N218" s="163">
        <v>44238</v>
      </c>
      <c r="O218" s="1"/>
      <c r="P218" s="1"/>
      <c r="Q218" s="242"/>
      <c r="R218" s="1"/>
      <c r="S218" s="6" t="s">
        <v>785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152</v>
      </c>
      <c r="B219" s="186">
        <v>43832</v>
      </c>
      <c r="C219" s="186"/>
      <c r="D219" s="187" t="s">
        <v>818</v>
      </c>
      <c r="E219" s="188" t="s">
        <v>591</v>
      </c>
      <c r="F219" s="158">
        <v>495</v>
      </c>
      <c r="G219" s="188"/>
      <c r="H219" s="188">
        <v>595</v>
      </c>
      <c r="I219" s="190">
        <v>590</v>
      </c>
      <c r="J219" s="160" t="s">
        <v>614</v>
      </c>
      <c r="K219" s="161">
        <f t="shared" si="27"/>
        <v>100</v>
      </c>
      <c r="L219" s="162">
        <f t="shared" si="28"/>
        <v>0.20202020202020202</v>
      </c>
      <c r="M219" s="157" t="s">
        <v>594</v>
      </c>
      <c r="N219" s="163">
        <v>44589</v>
      </c>
      <c r="O219" s="1"/>
      <c r="P219" s="1"/>
      <c r="Q219" s="242"/>
      <c r="R219" s="1"/>
      <c r="S219" s="6" t="s">
        <v>785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5">
        <v>153</v>
      </c>
      <c r="B220" s="186">
        <v>43966</v>
      </c>
      <c r="C220" s="186"/>
      <c r="D220" s="187" t="s">
        <v>76</v>
      </c>
      <c r="E220" s="188" t="s">
        <v>591</v>
      </c>
      <c r="F220" s="158">
        <v>67.5</v>
      </c>
      <c r="G220" s="188"/>
      <c r="H220" s="188">
        <v>86</v>
      </c>
      <c r="I220" s="190">
        <v>86</v>
      </c>
      <c r="J220" s="160" t="s">
        <v>819</v>
      </c>
      <c r="K220" s="161">
        <f t="shared" si="27"/>
        <v>18.5</v>
      </c>
      <c r="L220" s="162">
        <f t="shared" si="28"/>
        <v>0.27407407407407408</v>
      </c>
      <c r="M220" s="157" t="s">
        <v>594</v>
      </c>
      <c r="N220" s="163">
        <v>44008</v>
      </c>
      <c r="O220" s="1"/>
      <c r="P220" s="1"/>
      <c r="Q220" s="242"/>
      <c r="R220" s="1"/>
      <c r="S220" s="6" t="s">
        <v>785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5">
        <v>154</v>
      </c>
      <c r="B221" s="186">
        <v>44035</v>
      </c>
      <c r="C221" s="186"/>
      <c r="D221" s="187" t="s">
        <v>488</v>
      </c>
      <c r="E221" s="188" t="s">
        <v>591</v>
      </c>
      <c r="F221" s="158">
        <v>231</v>
      </c>
      <c r="G221" s="188"/>
      <c r="H221" s="188">
        <v>281</v>
      </c>
      <c r="I221" s="190">
        <v>281</v>
      </c>
      <c r="J221" s="160" t="s">
        <v>678</v>
      </c>
      <c r="K221" s="161">
        <f t="shared" si="27"/>
        <v>50</v>
      </c>
      <c r="L221" s="162">
        <f t="shared" si="28"/>
        <v>0.21645021645021645</v>
      </c>
      <c r="M221" s="157" t="s">
        <v>594</v>
      </c>
      <c r="N221" s="163">
        <v>44358</v>
      </c>
      <c r="O221" s="1"/>
      <c r="P221" s="1"/>
      <c r="Q221" s="242"/>
      <c r="R221" s="1"/>
      <c r="S221" s="6" t="s">
        <v>785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155</v>
      </c>
      <c r="B222" s="186">
        <v>44092</v>
      </c>
      <c r="C222" s="186"/>
      <c r="D222" s="187" t="s">
        <v>144</v>
      </c>
      <c r="E222" s="188" t="s">
        <v>591</v>
      </c>
      <c r="F222" s="188">
        <v>206</v>
      </c>
      <c r="G222" s="188"/>
      <c r="H222" s="188">
        <v>248</v>
      </c>
      <c r="I222" s="190">
        <v>248</v>
      </c>
      <c r="J222" s="160" t="s">
        <v>678</v>
      </c>
      <c r="K222" s="161">
        <f t="shared" si="27"/>
        <v>42</v>
      </c>
      <c r="L222" s="162">
        <f t="shared" si="28"/>
        <v>0.20388349514563106</v>
      </c>
      <c r="M222" s="157" t="s">
        <v>594</v>
      </c>
      <c r="N222" s="163">
        <v>44214</v>
      </c>
      <c r="O222" s="1"/>
      <c r="P222" s="1"/>
      <c r="Q222" s="242"/>
      <c r="R222" s="1"/>
      <c r="S222" s="6" t="s">
        <v>785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5">
        <v>156</v>
      </c>
      <c r="B223" s="186">
        <v>44140</v>
      </c>
      <c r="C223" s="186"/>
      <c r="D223" s="187" t="s">
        <v>144</v>
      </c>
      <c r="E223" s="188" t="s">
        <v>591</v>
      </c>
      <c r="F223" s="188">
        <v>182.5</v>
      </c>
      <c r="G223" s="188"/>
      <c r="H223" s="188">
        <v>248</v>
      </c>
      <c r="I223" s="190">
        <v>248</v>
      </c>
      <c r="J223" s="160" t="s">
        <v>678</v>
      </c>
      <c r="K223" s="161">
        <f t="shared" si="27"/>
        <v>65.5</v>
      </c>
      <c r="L223" s="162">
        <f t="shared" si="28"/>
        <v>0.35890410958904112</v>
      </c>
      <c r="M223" s="157" t="s">
        <v>594</v>
      </c>
      <c r="N223" s="163">
        <v>44214</v>
      </c>
      <c r="O223" s="1"/>
      <c r="P223" s="1"/>
      <c r="Q223" s="242"/>
      <c r="R223" s="1"/>
      <c r="S223" s="6" t="s">
        <v>785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157</v>
      </c>
      <c r="B224" s="186">
        <v>44140</v>
      </c>
      <c r="C224" s="186"/>
      <c r="D224" s="187" t="s">
        <v>346</v>
      </c>
      <c r="E224" s="188" t="s">
        <v>591</v>
      </c>
      <c r="F224" s="188">
        <v>247.5</v>
      </c>
      <c r="G224" s="188"/>
      <c r="H224" s="188">
        <v>320</v>
      </c>
      <c r="I224" s="190">
        <v>320</v>
      </c>
      <c r="J224" s="160" t="s">
        <v>678</v>
      </c>
      <c r="K224" s="161">
        <f t="shared" si="27"/>
        <v>72.5</v>
      </c>
      <c r="L224" s="162">
        <f t="shared" si="28"/>
        <v>0.29292929292929293</v>
      </c>
      <c r="M224" s="157" t="s">
        <v>594</v>
      </c>
      <c r="N224" s="163">
        <v>44323</v>
      </c>
      <c r="O224" s="1"/>
      <c r="P224" s="1"/>
      <c r="Q224" s="242"/>
      <c r="R224" s="1"/>
      <c r="S224" s="6" t="s">
        <v>785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158</v>
      </c>
      <c r="B225" s="186">
        <v>44140</v>
      </c>
      <c r="C225" s="186"/>
      <c r="D225" s="187" t="s">
        <v>203</v>
      </c>
      <c r="E225" s="188" t="s">
        <v>591</v>
      </c>
      <c r="F225" s="158">
        <v>925</v>
      </c>
      <c r="G225" s="188"/>
      <c r="H225" s="188">
        <v>1095</v>
      </c>
      <c r="I225" s="190">
        <v>1093</v>
      </c>
      <c r="J225" s="160" t="s">
        <v>820</v>
      </c>
      <c r="K225" s="161">
        <f t="shared" si="27"/>
        <v>170</v>
      </c>
      <c r="L225" s="162">
        <f t="shared" si="28"/>
        <v>0.18378378378378379</v>
      </c>
      <c r="M225" s="157" t="s">
        <v>594</v>
      </c>
      <c r="N225" s="163">
        <v>44201</v>
      </c>
      <c r="O225" s="1"/>
      <c r="P225" s="1"/>
      <c r="Q225" s="242"/>
      <c r="R225" s="1"/>
      <c r="S225" s="6" t="s">
        <v>785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159</v>
      </c>
      <c r="B226" s="186">
        <v>44140</v>
      </c>
      <c r="C226" s="186"/>
      <c r="D226" s="187" t="s">
        <v>364</v>
      </c>
      <c r="E226" s="188" t="s">
        <v>591</v>
      </c>
      <c r="F226" s="158">
        <v>332.5</v>
      </c>
      <c r="G226" s="188"/>
      <c r="H226" s="188">
        <v>393</v>
      </c>
      <c r="I226" s="190">
        <v>406</v>
      </c>
      <c r="J226" s="160" t="s">
        <v>821</v>
      </c>
      <c r="K226" s="161">
        <f t="shared" si="27"/>
        <v>60.5</v>
      </c>
      <c r="L226" s="162">
        <f t="shared" si="28"/>
        <v>0.18195488721804512</v>
      </c>
      <c r="M226" s="157" t="s">
        <v>594</v>
      </c>
      <c r="N226" s="163">
        <v>44256</v>
      </c>
      <c r="O226" s="1"/>
      <c r="P226" s="1"/>
      <c r="Q226" s="242"/>
      <c r="R226" s="1"/>
      <c r="S226" s="6" t="s">
        <v>785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5">
        <v>160</v>
      </c>
      <c r="B227" s="186">
        <v>44141</v>
      </c>
      <c r="C227" s="186"/>
      <c r="D227" s="187" t="s">
        <v>488</v>
      </c>
      <c r="E227" s="188" t="s">
        <v>591</v>
      </c>
      <c r="F227" s="158">
        <v>231</v>
      </c>
      <c r="G227" s="188"/>
      <c r="H227" s="188">
        <v>281</v>
      </c>
      <c r="I227" s="190">
        <v>281</v>
      </c>
      <c r="J227" s="160" t="s">
        <v>678</v>
      </c>
      <c r="K227" s="161">
        <f t="shared" si="27"/>
        <v>50</v>
      </c>
      <c r="L227" s="162">
        <f t="shared" si="28"/>
        <v>0.21645021645021645</v>
      </c>
      <c r="M227" s="157" t="s">
        <v>594</v>
      </c>
      <c r="N227" s="163">
        <v>44358</v>
      </c>
      <c r="O227" s="1"/>
      <c r="P227" s="1"/>
      <c r="Q227" s="242"/>
      <c r="R227" s="1"/>
      <c r="S227" s="6" t="s">
        <v>785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161</v>
      </c>
      <c r="B228" s="186">
        <v>44187</v>
      </c>
      <c r="C228" s="186"/>
      <c r="D228" s="187" t="s">
        <v>822</v>
      </c>
      <c r="E228" s="188" t="s">
        <v>591</v>
      </c>
      <c r="F228" s="158">
        <v>190</v>
      </c>
      <c r="G228" s="188"/>
      <c r="H228" s="188">
        <v>239</v>
      </c>
      <c r="I228" s="190">
        <v>239</v>
      </c>
      <c r="J228" s="160" t="s">
        <v>823</v>
      </c>
      <c r="K228" s="161">
        <f t="shared" si="27"/>
        <v>49</v>
      </c>
      <c r="L228" s="162">
        <f t="shared" si="28"/>
        <v>0.25789473684210529</v>
      </c>
      <c r="M228" s="157" t="s">
        <v>594</v>
      </c>
      <c r="N228" s="163">
        <v>44844</v>
      </c>
      <c r="O228" s="1"/>
      <c r="P228" s="1"/>
      <c r="Q228" s="242"/>
      <c r="R228" s="1"/>
      <c r="S228" s="6" t="s">
        <v>785</v>
      </c>
    </row>
    <row r="229" spans="1:27" ht="12.75" customHeight="1">
      <c r="A229" s="185">
        <v>162</v>
      </c>
      <c r="B229" s="186">
        <v>44258</v>
      </c>
      <c r="C229" s="186"/>
      <c r="D229" s="187" t="s">
        <v>818</v>
      </c>
      <c r="E229" s="188" t="s">
        <v>591</v>
      </c>
      <c r="F229" s="158">
        <v>495</v>
      </c>
      <c r="G229" s="188"/>
      <c r="H229" s="188">
        <v>595</v>
      </c>
      <c r="I229" s="190">
        <v>590</v>
      </c>
      <c r="J229" s="160" t="s">
        <v>614</v>
      </c>
      <c r="K229" s="161">
        <f t="shared" si="27"/>
        <v>100</v>
      </c>
      <c r="L229" s="162">
        <f t="shared" si="28"/>
        <v>0.20202020202020202</v>
      </c>
      <c r="M229" s="157" t="s">
        <v>594</v>
      </c>
      <c r="N229" s="163">
        <v>44589</v>
      </c>
      <c r="O229" s="1"/>
      <c r="P229" s="1"/>
      <c r="Q229" s="242"/>
      <c r="S229" s="6" t="s">
        <v>785</v>
      </c>
    </row>
    <row r="230" spans="1:27" ht="12.75" customHeight="1">
      <c r="A230" s="185">
        <v>163</v>
      </c>
      <c r="B230" s="186">
        <v>44274</v>
      </c>
      <c r="C230" s="186"/>
      <c r="D230" s="187" t="s">
        <v>364</v>
      </c>
      <c r="E230" s="188" t="s">
        <v>591</v>
      </c>
      <c r="F230" s="158">
        <v>355</v>
      </c>
      <c r="G230" s="188"/>
      <c r="H230" s="188">
        <v>422.5</v>
      </c>
      <c r="I230" s="190">
        <v>420</v>
      </c>
      <c r="J230" s="160" t="s">
        <v>824</v>
      </c>
      <c r="K230" s="161">
        <f t="shared" si="27"/>
        <v>67.5</v>
      </c>
      <c r="L230" s="162">
        <f t="shared" si="28"/>
        <v>0.19014084507042253</v>
      </c>
      <c r="M230" s="157" t="s">
        <v>594</v>
      </c>
      <c r="N230" s="163">
        <v>44361</v>
      </c>
      <c r="O230" s="1"/>
      <c r="S230" s="203" t="s">
        <v>785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164</v>
      </c>
      <c r="B231" s="186">
        <v>44295</v>
      </c>
      <c r="C231" s="186"/>
      <c r="D231" s="187" t="s">
        <v>326</v>
      </c>
      <c r="E231" s="188" t="s">
        <v>591</v>
      </c>
      <c r="F231" s="158">
        <v>555</v>
      </c>
      <c r="G231" s="188"/>
      <c r="H231" s="188">
        <v>663</v>
      </c>
      <c r="I231" s="190">
        <v>663</v>
      </c>
      <c r="J231" s="160" t="s">
        <v>825</v>
      </c>
      <c r="K231" s="161">
        <f t="shared" si="27"/>
        <v>108</v>
      </c>
      <c r="L231" s="162">
        <f t="shared" si="28"/>
        <v>0.19459459459459461</v>
      </c>
      <c r="M231" s="157" t="s">
        <v>594</v>
      </c>
      <c r="N231" s="163">
        <v>44321</v>
      </c>
      <c r="O231" s="1"/>
      <c r="P231" s="1"/>
      <c r="Q231" s="242"/>
      <c r="R231" s="1"/>
      <c r="S231" s="203" t="s">
        <v>785</v>
      </c>
    </row>
    <row r="232" spans="1:27" ht="12.75" customHeight="1">
      <c r="A232" s="185">
        <v>165</v>
      </c>
      <c r="B232" s="186">
        <v>44308</v>
      </c>
      <c r="C232" s="186"/>
      <c r="D232" s="187" t="s">
        <v>789</v>
      </c>
      <c r="E232" s="188" t="s">
        <v>591</v>
      </c>
      <c r="F232" s="158">
        <v>126.5</v>
      </c>
      <c r="G232" s="188"/>
      <c r="H232" s="188">
        <v>155</v>
      </c>
      <c r="I232" s="190">
        <v>155</v>
      </c>
      <c r="J232" s="160" t="s">
        <v>678</v>
      </c>
      <c r="K232" s="161">
        <f t="shared" si="27"/>
        <v>28.5</v>
      </c>
      <c r="L232" s="162">
        <f t="shared" si="28"/>
        <v>0.22529644268774704</v>
      </c>
      <c r="M232" s="157" t="s">
        <v>594</v>
      </c>
      <c r="N232" s="163">
        <v>44362</v>
      </c>
      <c r="O232" s="1"/>
      <c r="S232" s="203" t="s">
        <v>785</v>
      </c>
    </row>
    <row r="233" spans="1:27" ht="12.75" customHeight="1">
      <c r="A233" s="164">
        <v>166</v>
      </c>
      <c r="B233" s="195">
        <v>44368</v>
      </c>
      <c r="C233" s="195"/>
      <c r="D233" s="166" t="s">
        <v>826</v>
      </c>
      <c r="E233" s="168" t="s">
        <v>591</v>
      </c>
      <c r="F233" s="196">
        <v>287.5</v>
      </c>
      <c r="G233" s="168"/>
      <c r="H233" s="168">
        <v>245</v>
      </c>
      <c r="I233" s="169">
        <v>344</v>
      </c>
      <c r="J233" s="170" t="s">
        <v>827</v>
      </c>
      <c r="K233" s="171">
        <f t="shared" si="27"/>
        <v>-42.5</v>
      </c>
      <c r="L233" s="172">
        <f t="shared" si="28"/>
        <v>-0.14782608695652175</v>
      </c>
      <c r="M233" s="168" t="s">
        <v>604</v>
      </c>
      <c r="N233" s="165">
        <v>44508</v>
      </c>
      <c r="O233" s="1"/>
      <c r="S233" s="203" t="s">
        <v>785</v>
      </c>
    </row>
    <row r="234" spans="1:27" ht="12.75" customHeight="1">
      <c r="A234" s="185">
        <v>167</v>
      </c>
      <c r="B234" s="186">
        <v>44368</v>
      </c>
      <c r="C234" s="186"/>
      <c r="D234" s="187" t="s">
        <v>488</v>
      </c>
      <c r="E234" s="188" t="s">
        <v>591</v>
      </c>
      <c r="F234" s="158">
        <v>241</v>
      </c>
      <c r="G234" s="188"/>
      <c r="H234" s="188">
        <v>298</v>
      </c>
      <c r="I234" s="190">
        <v>320</v>
      </c>
      <c r="J234" s="160" t="s">
        <v>678</v>
      </c>
      <c r="K234" s="161">
        <f t="shared" si="27"/>
        <v>57</v>
      </c>
      <c r="L234" s="162">
        <f t="shared" si="28"/>
        <v>0.23651452282157676</v>
      </c>
      <c r="M234" s="157" t="s">
        <v>594</v>
      </c>
      <c r="N234" s="163">
        <v>44802</v>
      </c>
      <c r="O234" s="37"/>
      <c r="S234" s="203" t="s">
        <v>785</v>
      </c>
    </row>
    <row r="235" spans="1:27" ht="12.75" customHeight="1">
      <c r="A235" s="185">
        <v>168</v>
      </c>
      <c r="B235" s="186">
        <v>44406</v>
      </c>
      <c r="C235" s="186"/>
      <c r="D235" s="187" t="s">
        <v>789</v>
      </c>
      <c r="E235" s="188" t="s">
        <v>591</v>
      </c>
      <c r="F235" s="158">
        <v>162.5</v>
      </c>
      <c r="G235" s="188"/>
      <c r="H235" s="188">
        <v>200</v>
      </c>
      <c r="I235" s="190">
        <v>200</v>
      </c>
      <c r="J235" s="160" t="s">
        <v>678</v>
      </c>
      <c r="K235" s="161">
        <f t="shared" si="27"/>
        <v>37.5</v>
      </c>
      <c r="L235" s="162">
        <f t="shared" si="28"/>
        <v>0.23076923076923078</v>
      </c>
      <c r="M235" s="157" t="s">
        <v>594</v>
      </c>
      <c r="N235" s="163">
        <v>44802</v>
      </c>
      <c r="O235" s="1"/>
      <c r="S235" s="203" t="s">
        <v>785</v>
      </c>
    </row>
    <row r="236" spans="1:27" ht="12.75" customHeight="1">
      <c r="A236" s="185">
        <v>169</v>
      </c>
      <c r="B236" s="186">
        <v>44462</v>
      </c>
      <c r="C236" s="186"/>
      <c r="D236" s="187" t="s">
        <v>445</v>
      </c>
      <c r="E236" s="188" t="s">
        <v>591</v>
      </c>
      <c r="F236" s="158">
        <v>1235</v>
      </c>
      <c r="G236" s="188"/>
      <c r="H236" s="188">
        <v>1505</v>
      </c>
      <c r="I236" s="190">
        <v>1500</v>
      </c>
      <c r="J236" s="160" t="s">
        <v>678</v>
      </c>
      <c r="K236" s="161">
        <f t="shared" si="27"/>
        <v>270</v>
      </c>
      <c r="L236" s="162">
        <f t="shared" si="28"/>
        <v>0.21862348178137653</v>
      </c>
      <c r="M236" s="157" t="s">
        <v>594</v>
      </c>
      <c r="N236" s="163">
        <v>44564</v>
      </c>
      <c r="O236" s="1"/>
      <c r="S236" s="203" t="s">
        <v>785</v>
      </c>
    </row>
    <row r="237" spans="1:27" ht="12.75" customHeight="1">
      <c r="A237" s="204">
        <v>170</v>
      </c>
      <c r="B237" s="205">
        <v>44480</v>
      </c>
      <c r="C237" s="205"/>
      <c r="D237" s="206" t="s">
        <v>828</v>
      </c>
      <c r="E237" s="207" t="s">
        <v>591</v>
      </c>
      <c r="F237" s="55">
        <v>58.75</v>
      </c>
      <c r="G237" s="207"/>
      <c r="H237" s="208"/>
      <c r="I237" s="51"/>
      <c r="J237" s="209" t="s">
        <v>592</v>
      </c>
      <c r="K237" s="204"/>
      <c r="L237" s="205"/>
      <c r="M237" s="205"/>
      <c r="N237" s="206"/>
      <c r="O237" s="37"/>
      <c r="S237" s="203" t="s">
        <v>785</v>
      </c>
    </row>
    <row r="238" spans="1:27" ht="12.75" customHeight="1">
      <c r="A238" s="210">
        <v>171</v>
      </c>
      <c r="B238" s="211">
        <v>44481</v>
      </c>
      <c r="C238" s="211"/>
      <c r="D238" s="212" t="s">
        <v>278</v>
      </c>
      <c r="E238" s="51" t="s">
        <v>591</v>
      </c>
      <c r="F238" s="213" t="s">
        <v>829</v>
      </c>
      <c r="G238" s="51"/>
      <c r="H238" s="51"/>
      <c r="I238" s="51">
        <v>380</v>
      </c>
      <c r="J238" s="214" t="s">
        <v>592</v>
      </c>
      <c r="K238" s="210"/>
      <c r="L238" s="211"/>
      <c r="M238" s="211"/>
      <c r="N238" s="212"/>
      <c r="O238" s="37"/>
      <c r="S238" s="203" t="s">
        <v>785</v>
      </c>
    </row>
    <row r="239" spans="1:27" ht="12.75" customHeight="1">
      <c r="A239" s="154">
        <v>172</v>
      </c>
      <c r="B239" s="155">
        <v>44481</v>
      </c>
      <c r="C239" s="155"/>
      <c r="D239" s="156" t="s">
        <v>830</v>
      </c>
      <c r="E239" s="157" t="s">
        <v>591</v>
      </c>
      <c r="F239" s="158">
        <v>45.5</v>
      </c>
      <c r="G239" s="157"/>
      <c r="H239" s="157">
        <v>56.5</v>
      </c>
      <c r="I239" s="159">
        <v>56</v>
      </c>
      <c r="J239" s="160" t="s">
        <v>678</v>
      </c>
      <c r="K239" s="161">
        <f t="shared" ref="K239:K240" si="29">H239-F239</f>
        <v>11</v>
      </c>
      <c r="L239" s="162">
        <f t="shared" ref="L239:L240" si="30">K239/F239</f>
        <v>0.24175824175824176</v>
      </c>
      <c r="M239" s="157" t="s">
        <v>594</v>
      </c>
      <c r="N239" s="163">
        <v>44881</v>
      </c>
      <c r="O239" s="37"/>
      <c r="S239" s="203"/>
    </row>
    <row r="240" spans="1:27" ht="12.75" customHeight="1">
      <c r="A240" s="154">
        <v>173</v>
      </c>
      <c r="B240" s="155">
        <v>44551</v>
      </c>
      <c r="C240" s="155"/>
      <c r="D240" s="156" t="s">
        <v>131</v>
      </c>
      <c r="E240" s="157" t="s">
        <v>591</v>
      </c>
      <c r="F240" s="158">
        <v>2300</v>
      </c>
      <c r="G240" s="157"/>
      <c r="H240" s="157">
        <f>(2820+2200)/2</f>
        <v>2510</v>
      </c>
      <c r="I240" s="159">
        <v>3000</v>
      </c>
      <c r="J240" s="160" t="s">
        <v>831</v>
      </c>
      <c r="K240" s="161">
        <f t="shared" si="29"/>
        <v>210</v>
      </c>
      <c r="L240" s="162">
        <f t="shared" si="30"/>
        <v>9.1304347826086957E-2</v>
      </c>
      <c r="M240" s="157" t="s">
        <v>594</v>
      </c>
      <c r="N240" s="163">
        <v>44649</v>
      </c>
      <c r="O240" s="1"/>
      <c r="S240" s="203"/>
    </row>
    <row r="241" spans="1:39" ht="12.75" customHeight="1">
      <c r="A241" s="154">
        <v>174</v>
      </c>
      <c r="B241" s="155">
        <v>44606</v>
      </c>
      <c r="C241" s="155"/>
      <c r="D241" s="156" t="s">
        <v>435</v>
      </c>
      <c r="E241" s="157" t="s">
        <v>591</v>
      </c>
      <c r="F241" s="158">
        <v>635</v>
      </c>
      <c r="G241" s="157"/>
      <c r="H241" s="157">
        <v>700</v>
      </c>
      <c r="I241" s="159">
        <v>764</v>
      </c>
      <c r="J241" s="160" t="s">
        <v>865</v>
      </c>
      <c r="K241" s="161">
        <f t="shared" ref="K241" si="31">H241-F241</f>
        <v>65</v>
      </c>
      <c r="L241" s="162">
        <f t="shared" ref="L241" si="32">K241/F241</f>
        <v>0.10236220472440945</v>
      </c>
      <c r="M241" s="157" t="s">
        <v>594</v>
      </c>
      <c r="N241" s="163">
        <v>45159</v>
      </c>
      <c r="O241" s="37"/>
      <c r="S241" s="203"/>
    </row>
    <row r="242" spans="1:39" ht="12.75" customHeight="1">
      <c r="A242" s="154">
        <v>175</v>
      </c>
      <c r="B242" s="155">
        <v>44613</v>
      </c>
      <c r="C242" s="155"/>
      <c r="D242" s="156" t="s">
        <v>445</v>
      </c>
      <c r="E242" s="157" t="s">
        <v>591</v>
      </c>
      <c r="F242" s="158">
        <v>1255</v>
      </c>
      <c r="G242" s="157"/>
      <c r="H242" s="157">
        <v>1515</v>
      </c>
      <c r="I242" s="159">
        <v>1510</v>
      </c>
      <c r="J242" s="160" t="s">
        <v>678</v>
      </c>
      <c r="K242" s="161">
        <f>H242-F242</f>
        <v>260</v>
      </c>
      <c r="L242" s="162">
        <f>K242/F242</f>
        <v>0.20717131474103587</v>
      </c>
      <c r="M242" s="157" t="s">
        <v>594</v>
      </c>
      <c r="N242" s="163">
        <v>44834</v>
      </c>
      <c r="O242" s="37"/>
      <c r="S242" s="203"/>
    </row>
    <row r="243" spans="1:39" ht="12.75" customHeight="1">
      <c r="A243">
        <v>176</v>
      </c>
      <c r="B243" s="211">
        <v>44670</v>
      </c>
      <c r="C243" s="211"/>
      <c r="D243" s="53" t="s">
        <v>551</v>
      </c>
      <c r="E243" s="215" t="s">
        <v>591</v>
      </c>
      <c r="F243" s="51" t="s">
        <v>832</v>
      </c>
      <c r="G243" s="51"/>
      <c r="H243" s="51"/>
      <c r="I243" s="51">
        <v>553</v>
      </c>
      <c r="J243" s="51" t="s">
        <v>592</v>
      </c>
      <c r="K243" s="51"/>
      <c r="L243" s="51"/>
      <c r="M243" s="51"/>
      <c r="N243" s="51"/>
      <c r="O243" s="37"/>
      <c r="S243" s="203"/>
    </row>
    <row r="244" spans="1:39" ht="12.75" customHeight="1">
      <c r="A244" s="185">
        <v>177</v>
      </c>
      <c r="B244" s="186">
        <v>44746</v>
      </c>
      <c r="C244" s="186"/>
      <c r="D244" s="187" t="s">
        <v>833</v>
      </c>
      <c r="E244" s="188" t="s">
        <v>591</v>
      </c>
      <c r="F244" s="188">
        <v>207.5</v>
      </c>
      <c r="G244" s="188"/>
      <c r="H244" s="188">
        <v>254</v>
      </c>
      <c r="I244" s="190">
        <v>254</v>
      </c>
      <c r="J244" s="160" t="s">
        <v>678</v>
      </c>
      <c r="K244" s="161">
        <f t="shared" ref="K244:K246" si="33">H244-F244</f>
        <v>46.5</v>
      </c>
      <c r="L244" s="162">
        <f t="shared" ref="L244:L246" si="34">K244/F244</f>
        <v>0.22409638554216868</v>
      </c>
      <c r="M244" s="157" t="s">
        <v>594</v>
      </c>
      <c r="N244" s="163">
        <v>44792</v>
      </c>
      <c r="O244" s="1"/>
      <c r="S244" s="203"/>
    </row>
    <row r="245" spans="1:39" ht="12.75" customHeight="1">
      <c r="A245" s="185">
        <v>178</v>
      </c>
      <c r="B245" s="186">
        <v>44775</v>
      </c>
      <c r="C245" s="186"/>
      <c r="D245" s="187" t="s">
        <v>490</v>
      </c>
      <c r="E245" s="188" t="s">
        <v>591</v>
      </c>
      <c r="F245" s="188">
        <v>31.25</v>
      </c>
      <c r="G245" s="188"/>
      <c r="H245" s="188">
        <v>38.75</v>
      </c>
      <c r="I245" s="190">
        <v>38</v>
      </c>
      <c r="J245" s="160" t="s">
        <v>678</v>
      </c>
      <c r="K245" s="161">
        <f t="shared" si="33"/>
        <v>7.5</v>
      </c>
      <c r="L245" s="162">
        <f t="shared" si="34"/>
        <v>0.24</v>
      </c>
      <c r="M245" s="157" t="s">
        <v>594</v>
      </c>
      <c r="N245" s="163">
        <v>44844</v>
      </c>
      <c r="O245" s="37"/>
      <c r="S245" s="55"/>
    </row>
    <row r="246" spans="1:39" ht="12.75" customHeight="1">
      <c r="A246" s="185">
        <v>179</v>
      </c>
      <c r="B246" s="186">
        <v>44841</v>
      </c>
      <c r="C246" s="186"/>
      <c r="D246" s="187" t="s">
        <v>834</v>
      </c>
      <c r="E246" s="188" t="s">
        <v>591</v>
      </c>
      <c r="F246" s="158">
        <v>665</v>
      </c>
      <c r="G246" s="188"/>
      <c r="H246" s="188">
        <v>807.5</v>
      </c>
      <c r="I246" s="190">
        <v>840</v>
      </c>
      <c r="J246" s="160" t="s">
        <v>831</v>
      </c>
      <c r="K246" s="161">
        <f t="shared" si="33"/>
        <v>142.5</v>
      </c>
      <c r="L246" s="162">
        <f t="shared" si="34"/>
        <v>0.21428571428571427</v>
      </c>
      <c r="M246" s="157" t="s">
        <v>594</v>
      </c>
      <c r="N246" s="163">
        <v>45097</v>
      </c>
      <c r="O246" s="37"/>
      <c r="S246" s="55"/>
    </row>
    <row r="247" spans="1:39" ht="12.75" customHeight="1">
      <c r="A247" s="185">
        <v>180</v>
      </c>
      <c r="B247" s="186">
        <v>44844</v>
      </c>
      <c r="C247" s="186"/>
      <c r="D247" s="187" t="s">
        <v>437</v>
      </c>
      <c r="E247" s="188" t="s">
        <v>591</v>
      </c>
      <c r="F247" s="158">
        <v>227.5</v>
      </c>
      <c r="G247" s="188"/>
      <c r="H247" s="188">
        <v>270</v>
      </c>
      <c r="I247" s="190">
        <v>291</v>
      </c>
      <c r="J247" s="160" t="s">
        <v>867</v>
      </c>
      <c r="K247" s="161">
        <f t="shared" ref="K247" si="35">H247-F247</f>
        <v>42.5</v>
      </c>
      <c r="L247" s="162">
        <f t="shared" ref="L247" si="36">K247/F247</f>
        <v>0.18681318681318682</v>
      </c>
      <c r="M247" s="157" t="s">
        <v>594</v>
      </c>
      <c r="N247" s="163">
        <v>45160</v>
      </c>
      <c r="O247" s="37"/>
      <c r="R247" s="37"/>
      <c r="S247" s="55"/>
    </row>
    <row r="248" spans="1:39" ht="12.75" customHeight="1">
      <c r="A248" s="185">
        <v>181</v>
      </c>
      <c r="B248" s="186">
        <v>44845</v>
      </c>
      <c r="C248" s="186"/>
      <c r="D248" s="187" t="s">
        <v>435</v>
      </c>
      <c r="E248" s="188" t="s">
        <v>591</v>
      </c>
      <c r="F248" s="158">
        <v>555</v>
      </c>
      <c r="G248" s="188"/>
      <c r="H248" s="188">
        <v>700</v>
      </c>
      <c r="I248" s="190">
        <v>765</v>
      </c>
      <c r="J248" s="160" t="s">
        <v>866</v>
      </c>
      <c r="K248" s="161">
        <f t="shared" ref="K248" si="37">H248-F248</f>
        <v>145</v>
      </c>
      <c r="L248" s="162">
        <f t="shared" ref="L248" si="38">K248/F248</f>
        <v>0.26126126126126126</v>
      </c>
      <c r="M248" s="157" t="s">
        <v>594</v>
      </c>
      <c r="N248" s="163">
        <v>45159</v>
      </c>
      <c r="O248" s="37"/>
      <c r="R248" s="37"/>
      <c r="S248" s="55"/>
    </row>
    <row r="249" spans="1:39" ht="12.75" customHeight="1">
      <c r="A249" s="185">
        <v>182</v>
      </c>
      <c r="B249" s="186">
        <v>44981</v>
      </c>
      <c r="C249" s="186"/>
      <c r="D249" s="187" t="s">
        <v>452</v>
      </c>
      <c r="E249" s="188" t="s">
        <v>591</v>
      </c>
      <c r="F249" s="158">
        <v>1675</v>
      </c>
      <c r="G249" s="188"/>
      <c r="H249" s="188">
        <v>2080</v>
      </c>
      <c r="I249" s="190">
        <v>2080</v>
      </c>
      <c r="J249" s="160" t="s">
        <v>678</v>
      </c>
      <c r="K249" s="161">
        <f>H249-F249</f>
        <v>405</v>
      </c>
      <c r="L249" s="162">
        <f>K249/F249</f>
        <v>0.2417910447761194</v>
      </c>
      <c r="M249" s="157" t="s">
        <v>594</v>
      </c>
      <c r="N249" s="163">
        <v>45119</v>
      </c>
      <c r="O249" s="37"/>
      <c r="S249" s="55" t="s">
        <v>863</v>
      </c>
    </row>
    <row r="250" spans="1:39" ht="12.75" customHeight="1">
      <c r="A250" s="185">
        <v>183</v>
      </c>
      <c r="B250" s="186">
        <v>44986</v>
      </c>
      <c r="C250" s="186"/>
      <c r="D250" s="187" t="s">
        <v>490</v>
      </c>
      <c r="E250" s="188" t="s">
        <v>591</v>
      </c>
      <c r="F250" s="158">
        <v>57.5</v>
      </c>
      <c r="G250" s="188"/>
      <c r="H250" s="188">
        <v>120</v>
      </c>
      <c r="I250" s="190">
        <v>120</v>
      </c>
      <c r="J250" s="160" t="s">
        <v>678</v>
      </c>
      <c r="K250" s="161">
        <f>H250-F250</f>
        <v>62.5</v>
      </c>
      <c r="L250" s="162">
        <f>K250/F250</f>
        <v>1.0869565217391304</v>
      </c>
      <c r="M250" s="157" t="s">
        <v>594</v>
      </c>
      <c r="N250" s="163">
        <v>45049</v>
      </c>
      <c r="O250" s="37"/>
      <c r="S250" s="55" t="s">
        <v>863</v>
      </c>
    </row>
    <row r="251" spans="1:39" ht="12.75" customHeight="1">
      <c r="A251" s="185">
        <v>184</v>
      </c>
      <c r="B251" s="186">
        <v>45008</v>
      </c>
      <c r="C251" s="186"/>
      <c r="D251" s="187" t="s">
        <v>507</v>
      </c>
      <c r="E251" s="188" t="s">
        <v>591</v>
      </c>
      <c r="F251" s="158">
        <v>2765</v>
      </c>
      <c r="G251" s="188"/>
      <c r="H251" s="188">
        <v>3547.5</v>
      </c>
      <c r="I251" s="190">
        <v>3523</v>
      </c>
      <c r="J251" s="160" t="s">
        <v>678</v>
      </c>
      <c r="K251" s="161">
        <f>H251-F251</f>
        <v>782.5</v>
      </c>
      <c r="L251" s="162">
        <f>K251/F251</f>
        <v>0.28300180831826399</v>
      </c>
      <c r="M251" s="157" t="s">
        <v>594</v>
      </c>
      <c r="N251" s="163">
        <v>45177</v>
      </c>
      <c r="O251" s="37"/>
      <c r="S251" s="55" t="s">
        <v>863</v>
      </c>
    </row>
    <row r="252" spans="1:39" ht="12.75" customHeight="1">
      <c r="A252" s="185">
        <v>185</v>
      </c>
      <c r="B252" s="186">
        <v>45027</v>
      </c>
      <c r="C252" s="186"/>
      <c r="D252" s="187" t="s">
        <v>835</v>
      </c>
      <c r="E252" s="188" t="s">
        <v>591</v>
      </c>
      <c r="F252" s="188">
        <v>460</v>
      </c>
      <c r="G252" s="188"/>
      <c r="H252" s="188">
        <v>825</v>
      </c>
      <c r="I252" s="190">
        <v>810</v>
      </c>
      <c r="J252" s="160" t="s">
        <v>678</v>
      </c>
      <c r="K252" s="161">
        <f>H252-F252</f>
        <v>365</v>
      </c>
      <c r="L252" s="162">
        <f>K252/F252</f>
        <v>0.79347826086956519</v>
      </c>
      <c r="M252" s="157" t="s">
        <v>594</v>
      </c>
      <c r="N252" s="163">
        <v>45155</v>
      </c>
      <c r="O252" s="37"/>
      <c r="S252" s="55" t="s">
        <v>863</v>
      </c>
    </row>
    <row r="253" spans="1:39" ht="12.75" customHeight="1">
      <c r="A253" s="210">
        <v>186</v>
      </c>
      <c r="B253" s="211">
        <v>45050</v>
      </c>
      <c r="C253" s="53"/>
      <c r="D253" s="53" t="s">
        <v>42</v>
      </c>
      <c r="E253" s="215" t="s">
        <v>591</v>
      </c>
      <c r="F253" s="51" t="s">
        <v>836</v>
      </c>
      <c r="G253" s="51"/>
      <c r="H253" s="51"/>
      <c r="I253" s="51">
        <v>5040</v>
      </c>
      <c r="J253" s="51" t="s">
        <v>592</v>
      </c>
      <c r="K253" s="51"/>
      <c r="L253" s="51"/>
      <c r="M253" s="51"/>
      <c r="N253" s="51"/>
      <c r="O253" s="37"/>
      <c r="S253" s="55" t="s">
        <v>863</v>
      </c>
    </row>
    <row r="254" spans="1:39" ht="12.75" customHeight="1">
      <c r="A254" s="185">
        <v>187</v>
      </c>
      <c r="B254" s="186">
        <v>45075</v>
      </c>
      <c r="C254" s="186"/>
      <c r="D254" s="187" t="s">
        <v>837</v>
      </c>
      <c r="E254" s="188" t="s">
        <v>591</v>
      </c>
      <c r="F254" s="158">
        <v>585</v>
      </c>
      <c r="G254" s="188"/>
      <c r="H254" s="188">
        <v>732</v>
      </c>
      <c r="I254" s="190">
        <v>732</v>
      </c>
      <c r="J254" s="160" t="s">
        <v>678</v>
      </c>
      <c r="K254" s="161">
        <f>H254-F254</f>
        <v>147</v>
      </c>
      <c r="L254" s="162">
        <f>K254/F254</f>
        <v>0.25128205128205128</v>
      </c>
      <c r="M254" s="157" t="s">
        <v>594</v>
      </c>
      <c r="N254" s="163">
        <v>45152</v>
      </c>
      <c r="O254" s="37"/>
      <c r="R254" s="37"/>
      <c r="S254" s="55" t="s">
        <v>863</v>
      </c>
      <c r="U254" s="37"/>
      <c r="W254" s="37"/>
      <c r="X254" s="55"/>
      <c r="Z254" s="37"/>
      <c r="AB254" s="37"/>
      <c r="AC254" s="55"/>
      <c r="AE254" s="37"/>
      <c r="AG254" s="37"/>
      <c r="AH254" s="55"/>
      <c r="AJ254" s="37"/>
      <c r="AL254" s="37"/>
      <c r="AM254" s="55"/>
    </row>
    <row r="255" spans="1:39" ht="12.75" customHeight="1">
      <c r="A255" s="210">
        <v>188</v>
      </c>
      <c r="B255" s="211">
        <v>45078</v>
      </c>
      <c r="C255" s="53"/>
      <c r="D255" s="53" t="s">
        <v>539</v>
      </c>
      <c r="E255" s="215" t="s">
        <v>591</v>
      </c>
      <c r="F255" s="51" t="s">
        <v>838</v>
      </c>
      <c r="G255" s="51"/>
      <c r="H255" s="51"/>
      <c r="I255" s="51">
        <v>4300</v>
      </c>
      <c r="J255" s="51" t="s">
        <v>592</v>
      </c>
      <c r="K255" s="51"/>
      <c r="L255" s="51"/>
      <c r="M255" s="51"/>
      <c r="N255" s="51"/>
      <c r="O255" s="37"/>
      <c r="R255" s="37"/>
      <c r="S255" s="55" t="s">
        <v>863</v>
      </c>
      <c r="U255" s="37"/>
      <c r="W255" s="37"/>
      <c r="X255" s="55"/>
      <c r="Z255" s="37"/>
      <c r="AB255" s="37"/>
      <c r="AC255" s="55"/>
      <c r="AE255" s="37"/>
      <c r="AG255" s="37"/>
      <c r="AH255" s="55"/>
      <c r="AJ255" s="37"/>
      <c r="AL255" s="37"/>
      <c r="AM255" s="55"/>
    </row>
    <row r="256" spans="1:39" ht="12.75" customHeight="1">
      <c r="A256" s="210">
        <v>189</v>
      </c>
      <c r="B256" s="211">
        <v>45103</v>
      </c>
      <c r="C256" s="53"/>
      <c r="D256" s="53" t="s">
        <v>860</v>
      </c>
      <c r="E256" s="215" t="s">
        <v>591</v>
      </c>
      <c r="F256" s="51" t="s">
        <v>658</v>
      </c>
      <c r="G256" s="51"/>
      <c r="H256" s="51"/>
      <c r="I256" s="51">
        <v>383</v>
      </c>
      <c r="J256" s="51" t="s">
        <v>592</v>
      </c>
      <c r="K256" s="51"/>
      <c r="L256" s="51"/>
      <c r="M256" s="51"/>
      <c r="N256" s="51"/>
      <c r="O256" s="37"/>
      <c r="R256" s="37"/>
      <c r="S256" s="55" t="s">
        <v>863</v>
      </c>
      <c r="U256" s="37"/>
      <c r="W256" s="37"/>
      <c r="X256" s="55"/>
      <c r="Z256" s="37"/>
      <c r="AB256" s="37"/>
      <c r="AC256" s="55"/>
      <c r="AE256" s="37"/>
      <c r="AG256" s="37"/>
      <c r="AH256" s="55"/>
      <c r="AJ256" s="37"/>
      <c r="AL256" s="37"/>
      <c r="AM256" s="55"/>
    </row>
    <row r="257" spans="1:39" ht="12.75" customHeight="1">
      <c r="A257" s="185">
        <v>190</v>
      </c>
      <c r="B257" s="186">
        <v>45120</v>
      </c>
      <c r="C257" s="186"/>
      <c r="D257" s="187" t="s">
        <v>538</v>
      </c>
      <c r="E257" s="188" t="s">
        <v>591</v>
      </c>
      <c r="F257" s="158">
        <v>2312.5</v>
      </c>
      <c r="G257" s="188"/>
      <c r="H257" s="188">
        <v>2935</v>
      </c>
      <c r="I257" s="190">
        <v>2935</v>
      </c>
      <c r="J257" s="160" t="s">
        <v>678</v>
      </c>
      <c r="K257" s="161">
        <f>H257-F257</f>
        <v>622.5</v>
      </c>
      <c r="L257" s="162">
        <f>K257/F257</f>
        <v>0.26918918918918922</v>
      </c>
      <c r="M257" s="157" t="s">
        <v>594</v>
      </c>
      <c r="N257" s="163">
        <v>45177</v>
      </c>
      <c r="O257" s="37"/>
      <c r="R257" s="37"/>
      <c r="S257" s="55" t="s">
        <v>863</v>
      </c>
      <c r="U257" s="37"/>
      <c r="W257" s="37"/>
      <c r="X257" s="55"/>
      <c r="Z257" s="37"/>
      <c r="AB257" s="37"/>
      <c r="AC257" s="55"/>
      <c r="AE257" s="37"/>
      <c r="AG257" s="37"/>
      <c r="AH257" s="55"/>
      <c r="AJ257" s="37"/>
      <c r="AL257" s="37"/>
      <c r="AM257" s="55"/>
    </row>
    <row r="258" spans="1:39" ht="12.75" customHeight="1">
      <c r="A258" s="185">
        <v>191</v>
      </c>
      <c r="B258" s="186">
        <v>45125</v>
      </c>
      <c r="C258" s="186"/>
      <c r="D258" s="187" t="s">
        <v>203</v>
      </c>
      <c r="E258" s="188" t="s">
        <v>591</v>
      </c>
      <c r="F258" s="158">
        <v>3980</v>
      </c>
      <c r="G258" s="188"/>
      <c r="H258" s="188">
        <v>4895</v>
      </c>
      <c r="I258" s="190">
        <v>4895</v>
      </c>
      <c r="J258" s="160" t="s">
        <v>678</v>
      </c>
      <c r="K258" s="161">
        <f>H258-F258</f>
        <v>915</v>
      </c>
      <c r="L258" s="162">
        <f>K258/F258</f>
        <v>0.22989949748743718</v>
      </c>
      <c r="M258" s="157" t="s">
        <v>594</v>
      </c>
      <c r="N258" s="163">
        <v>45155</v>
      </c>
      <c r="O258" s="37"/>
      <c r="S258" s="55" t="s">
        <v>863</v>
      </c>
      <c r="U258" s="37"/>
      <c r="X258" s="55"/>
      <c r="Z258" s="37"/>
      <c r="AC258" s="55"/>
      <c r="AE258" s="37"/>
      <c r="AH258" s="55"/>
      <c r="AJ258" s="37"/>
      <c r="AM258" s="55"/>
    </row>
    <row r="259" spans="1:39" ht="12.75" customHeight="1">
      <c r="A259" s="185">
        <v>192</v>
      </c>
      <c r="B259" s="186">
        <v>45145</v>
      </c>
      <c r="C259" s="186"/>
      <c r="D259" s="187" t="s">
        <v>864</v>
      </c>
      <c r="E259" s="188" t="s">
        <v>591</v>
      </c>
      <c r="F259" s="158">
        <v>565</v>
      </c>
      <c r="G259" s="188"/>
      <c r="H259" s="188">
        <v>725</v>
      </c>
      <c r="I259" s="190">
        <v>725</v>
      </c>
      <c r="J259" s="160" t="s">
        <v>678</v>
      </c>
      <c r="K259" s="161">
        <f>H259-F259</f>
        <v>160</v>
      </c>
      <c r="L259" s="162">
        <f>K259/F259</f>
        <v>0.2831858407079646</v>
      </c>
      <c r="M259" s="157" t="s">
        <v>594</v>
      </c>
      <c r="N259" s="163">
        <v>45169</v>
      </c>
      <c r="O259" s="37"/>
      <c r="S259" s="55" t="s">
        <v>863</v>
      </c>
      <c r="U259" s="37"/>
      <c r="X259" s="55"/>
      <c r="Z259" s="37"/>
      <c r="AC259" s="55"/>
      <c r="AE259" s="37"/>
      <c r="AH259" s="55"/>
      <c r="AJ259" s="37"/>
      <c r="AM259" s="55"/>
    </row>
    <row r="260" spans="1:39" ht="12.75" customHeight="1">
      <c r="A260" s="304">
        <v>193</v>
      </c>
      <c r="B260" s="305">
        <v>45167</v>
      </c>
      <c r="C260" s="305"/>
      <c r="D260" s="306" t="s">
        <v>868</v>
      </c>
      <c r="E260" s="307" t="s">
        <v>591</v>
      </c>
      <c r="F260" s="158">
        <v>700</v>
      </c>
      <c r="G260" s="307"/>
      <c r="H260" s="307">
        <v>950</v>
      </c>
      <c r="I260" s="308">
        <v>950</v>
      </c>
      <c r="J260" s="309" t="s">
        <v>678</v>
      </c>
      <c r="K260" s="161">
        <f>H260-F260</f>
        <v>250</v>
      </c>
      <c r="L260" s="162">
        <f>K260/F260</f>
        <v>0.35714285714285715</v>
      </c>
      <c r="M260" s="157" t="s">
        <v>594</v>
      </c>
      <c r="N260" s="163">
        <v>45262</v>
      </c>
      <c r="O260" s="37"/>
      <c r="S260" s="55" t="s">
        <v>863</v>
      </c>
      <c r="U260" s="37"/>
      <c r="X260" s="55"/>
      <c r="Z260" s="37"/>
      <c r="AC260" s="55"/>
      <c r="AE260" s="37"/>
      <c r="AH260" s="55"/>
      <c r="AJ260" s="37"/>
      <c r="AM260" s="55"/>
    </row>
    <row r="261" spans="1:39" ht="12.75" customHeight="1">
      <c r="A261" s="210">
        <v>194</v>
      </c>
      <c r="B261" s="211">
        <v>45184</v>
      </c>
      <c r="C261" s="53"/>
      <c r="D261" s="53" t="s">
        <v>541</v>
      </c>
      <c r="E261" s="215" t="s">
        <v>591</v>
      </c>
      <c r="F261" s="51" t="s">
        <v>871</v>
      </c>
      <c r="G261" s="51"/>
      <c r="H261" s="51"/>
      <c r="I261" s="51">
        <v>480</v>
      </c>
      <c r="J261" s="51" t="s">
        <v>592</v>
      </c>
      <c r="K261" s="51"/>
      <c r="L261" s="51"/>
      <c r="M261" s="51"/>
      <c r="N261" s="51"/>
      <c r="O261" s="37"/>
      <c r="S261" s="55" t="s">
        <v>863</v>
      </c>
      <c r="U261" s="37"/>
      <c r="X261" s="55"/>
      <c r="Z261" s="37"/>
      <c r="AC261" s="55"/>
      <c r="AE261" s="37"/>
      <c r="AH261" s="55"/>
      <c r="AJ261" s="37"/>
      <c r="AM261" s="55"/>
    </row>
    <row r="262" spans="1:39" ht="12.75" customHeight="1">
      <c r="A262" s="210">
        <v>195</v>
      </c>
      <c r="B262" s="211">
        <v>45203</v>
      </c>
      <c r="C262" s="53"/>
      <c r="D262" s="53" t="s">
        <v>176</v>
      </c>
      <c r="E262" s="215" t="s">
        <v>591</v>
      </c>
      <c r="F262" s="51" t="s">
        <v>876</v>
      </c>
      <c r="G262" s="51"/>
      <c r="H262" s="51"/>
      <c r="I262" s="51">
        <v>1198</v>
      </c>
      <c r="J262" s="51" t="s">
        <v>592</v>
      </c>
      <c r="K262" s="51"/>
      <c r="L262" s="51"/>
      <c r="M262" s="51"/>
      <c r="N262" s="51"/>
      <c r="O262" s="37"/>
      <c r="S262" s="55" t="s">
        <v>885</v>
      </c>
      <c r="U262" s="37"/>
      <c r="X262" s="55"/>
      <c r="Z262" s="37"/>
      <c r="AC262" s="55"/>
      <c r="AE262" s="37"/>
      <c r="AH262" s="55"/>
      <c r="AJ262" s="37"/>
      <c r="AM262" s="55"/>
    </row>
    <row r="263" spans="1:39" ht="12.75" customHeight="1">
      <c r="A263" s="210">
        <v>196</v>
      </c>
      <c r="B263" s="211">
        <v>45216</v>
      </c>
      <c r="C263" s="53"/>
      <c r="D263" s="53" t="s">
        <v>107</v>
      </c>
      <c r="E263" s="215" t="s">
        <v>591</v>
      </c>
      <c r="F263" s="51" t="s">
        <v>878</v>
      </c>
      <c r="G263" s="51"/>
      <c r="H263" s="51"/>
      <c r="I263" s="51">
        <v>6870</v>
      </c>
      <c r="J263" s="51" t="s">
        <v>592</v>
      </c>
      <c r="K263" s="51"/>
      <c r="L263" s="51"/>
      <c r="M263" s="51"/>
      <c r="N263" s="51"/>
      <c r="O263" s="37"/>
      <c r="S263" s="55" t="s">
        <v>885</v>
      </c>
      <c r="U263" s="37"/>
      <c r="X263" s="55"/>
      <c r="Z263" s="37"/>
      <c r="AC263" s="55"/>
      <c r="AE263" s="37"/>
      <c r="AH263" s="55"/>
      <c r="AJ263" s="37"/>
      <c r="AM263" s="55"/>
    </row>
    <row r="264" spans="1:39" ht="12.75" customHeight="1">
      <c r="A264" s="210">
        <v>197</v>
      </c>
      <c r="B264" s="211">
        <v>45216</v>
      </c>
      <c r="C264" s="53"/>
      <c r="D264" s="53" t="s">
        <v>879</v>
      </c>
      <c r="E264" s="215" t="s">
        <v>591</v>
      </c>
      <c r="F264" s="51" t="s">
        <v>880</v>
      </c>
      <c r="G264" s="51"/>
      <c r="H264" s="51"/>
      <c r="I264" s="51">
        <v>1415</v>
      </c>
      <c r="J264" s="51" t="s">
        <v>592</v>
      </c>
      <c r="K264" s="51"/>
      <c r="L264" s="51"/>
      <c r="M264" s="51"/>
      <c r="N264" s="51"/>
      <c r="O264" s="37"/>
      <c r="S264" s="55" t="s">
        <v>863</v>
      </c>
      <c r="U264" s="37"/>
      <c r="X264" s="55"/>
      <c r="Z264" s="37"/>
      <c r="AC264" s="55"/>
      <c r="AE264" s="37"/>
      <c r="AH264" s="55"/>
      <c r="AJ264" s="37"/>
      <c r="AM264" s="55"/>
    </row>
    <row r="265" spans="1:39" ht="12.75" customHeight="1">
      <c r="A265" s="304">
        <v>198</v>
      </c>
      <c r="B265" s="305">
        <v>45236</v>
      </c>
      <c r="C265" s="305"/>
      <c r="D265" s="306" t="s">
        <v>887</v>
      </c>
      <c r="E265" s="307" t="s">
        <v>591</v>
      </c>
      <c r="F265" s="158">
        <v>1270</v>
      </c>
      <c r="G265" s="307"/>
      <c r="H265" s="307">
        <v>1613</v>
      </c>
      <c r="I265" s="308">
        <v>1613</v>
      </c>
      <c r="J265" s="309" t="s">
        <v>678</v>
      </c>
      <c r="K265" s="161">
        <f>H265-F265</f>
        <v>343</v>
      </c>
      <c r="L265" s="162">
        <f>K265/F265</f>
        <v>0.27007874015748029</v>
      </c>
      <c r="M265" s="157" t="s">
        <v>594</v>
      </c>
      <c r="N265" s="163">
        <v>45246</v>
      </c>
      <c r="O265" s="37"/>
      <c r="S265" s="55" t="s">
        <v>885</v>
      </c>
      <c r="U265" s="37"/>
      <c r="X265" s="55"/>
      <c r="Z265" s="37"/>
      <c r="AC265" s="55"/>
      <c r="AE265" s="37"/>
      <c r="AH265" s="55"/>
      <c r="AJ265" s="37"/>
      <c r="AM265" s="55"/>
    </row>
    <row r="266" spans="1:39" ht="12.75" customHeight="1">
      <c r="A266" s="210">
        <v>199</v>
      </c>
      <c r="B266" s="211">
        <v>45251</v>
      </c>
      <c r="C266" s="53"/>
      <c r="D266" s="53" t="s">
        <v>907</v>
      </c>
      <c r="E266" s="215" t="s">
        <v>591</v>
      </c>
      <c r="F266" s="51" t="s">
        <v>908</v>
      </c>
      <c r="G266" s="51"/>
      <c r="H266" s="51"/>
      <c r="I266" s="51">
        <v>1490</v>
      </c>
      <c r="J266" s="51" t="s">
        <v>592</v>
      </c>
      <c r="K266" s="51"/>
      <c r="L266" s="51"/>
      <c r="M266" s="51"/>
      <c r="N266" s="51"/>
      <c r="O266" s="37"/>
      <c r="S266" s="55" t="s">
        <v>863</v>
      </c>
      <c r="U266" s="37"/>
      <c r="X266" s="55"/>
      <c r="Z266" s="37"/>
      <c r="AC266" s="55"/>
      <c r="AE266" s="37"/>
      <c r="AH266" s="55"/>
      <c r="AJ266" s="37"/>
      <c r="AM266" s="55"/>
    </row>
    <row r="267" spans="1:39" ht="12.75" customHeight="1">
      <c r="A267" s="210">
        <v>200</v>
      </c>
      <c r="B267" s="211">
        <v>45254</v>
      </c>
      <c r="C267" s="53"/>
      <c r="D267" s="53" t="s">
        <v>887</v>
      </c>
      <c r="E267" s="215" t="s">
        <v>591</v>
      </c>
      <c r="F267" s="51" t="s">
        <v>915</v>
      </c>
      <c r="G267" s="51"/>
      <c r="H267" s="51"/>
      <c r="I267" s="51">
        <v>1806</v>
      </c>
      <c r="J267" s="51" t="s">
        <v>592</v>
      </c>
      <c r="K267" s="51"/>
      <c r="L267" s="51"/>
      <c r="M267" s="51"/>
      <c r="N267" s="51"/>
      <c r="O267" s="37"/>
      <c r="S267" s="55"/>
      <c r="U267" s="37"/>
      <c r="X267" s="55"/>
      <c r="Z267" s="37"/>
      <c r="AC267" s="55"/>
      <c r="AE267" s="37"/>
      <c r="AH267" s="55"/>
      <c r="AJ267" s="37"/>
      <c r="AM267" s="55"/>
    </row>
    <row r="268" spans="1:39" ht="12.75" customHeight="1">
      <c r="A268" s="210"/>
      <c r="B268" s="211"/>
      <c r="C268" s="53"/>
      <c r="D268" s="53"/>
      <c r="E268" s="215"/>
      <c r="F268" s="51"/>
      <c r="G268" s="51"/>
      <c r="H268" s="51"/>
      <c r="I268" s="51"/>
      <c r="J268" s="51"/>
      <c r="K268" s="51"/>
      <c r="L268" s="51"/>
      <c r="M268" s="51"/>
      <c r="N268" s="51"/>
      <c r="O268" s="37"/>
      <c r="S268" s="55"/>
      <c r="U268" s="37"/>
      <c r="X268" s="55"/>
      <c r="Z268" s="37"/>
      <c r="AC268" s="55"/>
      <c r="AE268" s="37"/>
      <c r="AH268" s="55"/>
      <c r="AJ268" s="37"/>
      <c r="AM268" s="55"/>
    </row>
    <row r="269" spans="1:39" ht="12.75" customHeight="1">
      <c r="A269" s="210"/>
      <c r="B269" s="211"/>
      <c r="C269" s="53"/>
      <c r="D269" s="53"/>
      <c r="E269" s="215"/>
      <c r="F269" s="51"/>
      <c r="G269" s="51"/>
      <c r="H269" s="51"/>
      <c r="I269" s="51"/>
      <c r="J269" s="51"/>
      <c r="K269" s="51"/>
      <c r="L269" s="51"/>
      <c r="M269" s="51"/>
      <c r="N269" s="51"/>
      <c r="O269" s="37"/>
      <c r="S269" s="55"/>
      <c r="U269" s="37"/>
      <c r="X269" s="55"/>
      <c r="Z269" s="37"/>
      <c r="AC269" s="55"/>
      <c r="AE269" s="37"/>
      <c r="AH269" s="55"/>
      <c r="AJ269" s="37"/>
      <c r="AM269" s="55"/>
    </row>
    <row r="270" spans="1:39" ht="12.75" customHeight="1">
      <c r="A270" s="53"/>
      <c r="B270" s="53"/>
      <c r="C270" s="53"/>
      <c r="D270" s="53"/>
      <c r="E270" s="53"/>
      <c r="F270" s="51"/>
      <c r="G270" s="51"/>
      <c r="H270" s="51"/>
      <c r="I270" s="51"/>
      <c r="J270" s="31"/>
      <c r="K270" s="51"/>
      <c r="L270" s="51"/>
      <c r="M270" s="51"/>
      <c r="N270" s="53"/>
      <c r="O270" s="37"/>
      <c r="S270" s="55"/>
      <c r="U270" s="37"/>
      <c r="X270" s="55"/>
      <c r="Z270" s="37"/>
      <c r="AC270" s="55"/>
      <c r="AE270" s="37"/>
      <c r="AH270" s="55"/>
      <c r="AJ270" s="37"/>
      <c r="AM270" s="55"/>
    </row>
    <row r="271" spans="1:39" ht="12.75" customHeight="1">
      <c r="B271" s="216" t="s">
        <v>839</v>
      </c>
      <c r="F271" s="55"/>
      <c r="G271" s="55"/>
      <c r="H271" s="55"/>
      <c r="I271" s="55"/>
      <c r="J271" s="37"/>
      <c r="K271" s="55"/>
      <c r="L271" s="55"/>
      <c r="M271" s="55"/>
      <c r="O271" s="37"/>
      <c r="S271" s="55"/>
      <c r="U271" s="37"/>
      <c r="X271" s="55"/>
      <c r="Z271" s="37"/>
      <c r="AC271" s="55"/>
      <c r="AE271" s="37"/>
      <c r="AH271" s="55"/>
      <c r="AJ271" s="37"/>
      <c r="AM271" s="55"/>
    </row>
    <row r="272" spans="1:39" ht="12.75" customHeight="1">
      <c r="A272" s="217"/>
      <c r="F272" s="55"/>
      <c r="G272" s="55"/>
      <c r="H272" s="55"/>
      <c r="I272" s="55"/>
      <c r="J272" s="37"/>
      <c r="K272" s="55"/>
      <c r="L272" s="55"/>
      <c r="M272" s="55"/>
      <c r="O272" s="37"/>
      <c r="S272" s="55"/>
      <c r="U272" s="37"/>
      <c r="X272" s="55"/>
      <c r="Z272" s="37"/>
      <c r="AC272" s="55"/>
      <c r="AE272" s="37"/>
      <c r="AH272" s="55"/>
      <c r="AJ272" s="37"/>
      <c r="AM272" s="55"/>
    </row>
    <row r="273" spans="1:19" ht="12.75" customHeight="1">
      <c r="A273" s="217"/>
      <c r="F273" s="55"/>
      <c r="G273" s="55"/>
      <c r="H273" s="55"/>
      <c r="I273" s="55"/>
      <c r="J273" s="37"/>
      <c r="K273" s="55"/>
      <c r="L273" s="55"/>
      <c r="M273" s="55"/>
      <c r="O273" s="37"/>
      <c r="S273" s="55"/>
    </row>
    <row r="274" spans="1:19" ht="12.75" customHeight="1">
      <c r="A274" s="51"/>
      <c r="F274" s="55"/>
      <c r="G274" s="55"/>
      <c r="H274" s="55"/>
      <c r="I274" s="55"/>
      <c r="J274" s="37"/>
      <c r="K274" s="55"/>
      <c r="L274" s="55"/>
      <c r="M274" s="55"/>
      <c r="O274" s="37"/>
      <c r="S274" s="55"/>
    </row>
    <row r="275" spans="1:19" ht="12.75" customHeight="1">
      <c r="F275" s="55"/>
      <c r="G275" s="55"/>
      <c r="H275" s="55"/>
      <c r="I275" s="55"/>
      <c r="J275" s="37"/>
      <c r="K275" s="55"/>
      <c r="L275" s="55"/>
      <c r="M275" s="55"/>
      <c r="O275" s="37"/>
      <c r="S275" s="55"/>
    </row>
    <row r="276" spans="1:19" ht="12.75" customHeight="1">
      <c r="F276" s="55"/>
      <c r="G276" s="55"/>
      <c r="H276" s="55"/>
      <c r="I276" s="55"/>
      <c r="J276" s="37"/>
      <c r="K276" s="55"/>
      <c r="L276" s="55"/>
      <c r="M276" s="55"/>
      <c r="O276" s="37"/>
      <c r="S276" s="55"/>
    </row>
    <row r="277" spans="1:19" ht="12.75" customHeight="1">
      <c r="F277" s="55"/>
      <c r="G277" s="55"/>
      <c r="H277" s="55"/>
      <c r="I277" s="55"/>
      <c r="J277" s="37"/>
      <c r="K277" s="55"/>
      <c r="L277" s="55"/>
      <c r="M277" s="55"/>
      <c r="O277" s="37"/>
      <c r="S277" s="55"/>
    </row>
    <row r="278" spans="1:19" ht="12.75" customHeight="1">
      <c r="F278" s="55"/>
      <c r="G278" s="55"/>
      <c r="H278" s="55"/>
      <c r="I278" s="55"/>
      <c r="J278" s="37"/>
      <c r="K278" s="55"/>
      <c r="L278" s="55"/>
      <c r="M278" s="55"/>
      <c r="O278" s="37"/>
      <c r="S278" s="55"/>
    </row>
    <row r="279" spans="1:19" ht="12.75" customHeight="1">
      <c r="F279" s="55"/>
      <c r="G279" s="55"/>
      <c r="H279" s="55"/>
      <c r="I279" s="55"/>
      <c r="J279" s="37"/>
      <c r="K279" s="55"/>
      <c r="L279" s="55"/>
      <c r="M279" s="55"/>
      <c r="O279" s="37"/>
      <c r="S279" s="55"/>
    </row>
    <row r="280" spans="1:19" ht="12.75" customHeight="1">
      <c r="F280" s="55"/>
      <c r="G280" s="55"/>
      <c r="H280" s="55"/>
      <c r="I280" s="55"/>
      <c r="J280" s="37"/>
      <c r="K280" s="55"/>
      <c r="L280" s="55"/>
      <c r="M280" s="55"/>
      <c r="O280" s="37"/>
      <c r="S280" s="55"/>
    </row>
    <row r="281" spans="1:19" ht="12.75" customHeight="1">
      <c r="F281" s="55"/>
      <c r="G281" s="55"/>
      <c r="H281" s="55"/>
      <c r="I281" s="55"/>
      <c r="J281" s="37"/>
      <c r="K281" s="55"/>
      <c r="L281" s="55"/>
      <c r="M281" s="55"/>
      <c r="O281" s="37"/>
      <c r="S281" s="55"/>
    </row>
    <row r="282" spans="1:19" ht="12.75" customHeight="1">
      <c r="F282" s="55"/>
      <c r="G282" s="55"/>
      <c r="H282" s="55"/>
      <c r="I282" s="55"/>
      <c r="J282" s="37"/>
      <c r="K282" s="55"/>
      <c r="L282" s="55"/>
      <c r="M282" s="55"/>
      <c r="O282" s="37"/>
      <c r="S282" s="55"/>
    </row>
    <row r="283" spans="1:19" ht="12.75" customHeight="1">
      <c r="F283" s="55"/>
      <c r="G283" s="55"/>
      <c r="H283" s="55"/>
      <c r="I283" s="55"/>
      <c r="J283" s="37"/>
      <c r="K283" s="55"/>
      <c r="L283" s="55"/>
      <c r="M283" s="55"/>
      <c r="O283" s="37"/>
      <c r="S283" s="55"/>
    </row>
    <row r="284" spans="1:19" ht="12.75" customHeight="1">
      <c r="F284" s="55"/>
      <c r="G284" s="55"/>
      <c r="H284" s="55"/>
      <c r="I284" s="55"/>
      <c r="J284" s="37"/>
      <c r="K284" s="55"/>
      <c r="L284" s="55"/>
      <c r="M284" s="55"/>
      <c r="O284" s="37"/>
      <c r="S284" s="55"/>
    </row>
    <row r="285" spans="1:19" ht="12.75" customHeight="1">
      <c r="F285" s="55"/>
      <c r="G285" s="55"/>
      <c r="H285" s="55"/>
      <c r="I285" s="55"/>
      <c r="J285" s="37"/>
      <c r="K285" s="55"/>
      <c r="L285" s="55"/>
      <c r="M285" s="55"/>
      <c r="O285" s="37"/>
      <c r="S285" s="55"/>
    </row>
    <row r="286" spans="1:19" ht="12.75" customHeight="1">
      <c r="F286" s="55"/>
      <c r="G286" s="55"/>
      <c r="H286" s="55"/>
      <c r="I286" s="55"/>
      <c r="J286" s="37"/>
      <c r="K286" s="55"/>
      <c r="L286" s="55"/>
      <c r="M286" s="55"/>
      <c r="O286" s="37"/>
      <c r="S286" s="55"/>
    </row>
    <row r="287" spans="1:19" ht="12.75" customHeight="1">
      <c r="F287" s="55"/>
      <c r="G287" s="55"/>
      <c r="H287" s="55"/>
      <c r="I287" s="55"/>
      <c r="J287" s="37"/>
      <c r="K287" s="55"/>
      <c r="L287" s="55"/>
      <c r="M287" s="55"/>
      <c r="O287" s="37"/>
      <c r="S287" s="55"/>
    </row>
    <row r="288" spans="1:19" ht="12.75" customHeight="1">
      <c r="F288" s="55"/>
      <c r="G288" s="55"/>
      <c r="H288" s="55"/>
      <c r="I288" s="55"/>
      <c r="J288" s="37"/>
      <c r="K288" s="55"/>
      <c r="L288" s="55"/>
      <c r="M288" s="55"/>
      <c r="O288" s="37"/>
      <c r="S288" s="55"/>
    </row>
    <row r="289" spans="6:19" ht="12.75" customHeight="1">
      <c r="F289" s="55"/>
      <c r="G289" s="55"/>
      <c r="H289" s="55"/>
      <c r="I289" s="55"/>
      <c r="J289" s="37"/>
      <c r="K289" s="55"/>
      <c r="L289" s="55"/>
      <c r="M289" s="55"/>
      <c r="O289" s="37"/>
      <c r="S289" s="55"/>
    </row>
    <row r="290" spans="6:19" ht="12.75" customHeight="1">
      <c r="F290" s="55"/>
      <c r="G290" s="55"/>
      <c r="H290" s="55"/>
      <c r="I290" s="55"/>
      <c r="J290" s="37"/>
      <c r="K290" s="55"/>
      <c r="L290" s="55"/>
      <c r="M290" s="55"/>
      <c r="O290" s="37"/>
      <c r="S290" s="55"/>
    </row>
    <row r="291" spans="6:19" ht="12.75" customHeight="1">
      <c r="F291" s="55"/>
      <c r="G291" s="55"/>
      <c r="H291" s="55"/>
      <c r="I291" s="55"/>
      <c r="J291" s="37"/>
      <c r="K291" s="55"/>
      <c r="L291" s="55"/>
      <c r="M291" s="55"/>
      <c r="O291" s="37"/>
      <c r="S291" s="55"/>
    </row>
    <row r="292" spans="6:19" ht="12.75" customHeight="1">
      <c r="F292" s="55"/>
      <c r="G292" s="55"/>
      <c r="H292" s="55"/>
      <c r="I292" s="55"/>
      <c r="J292" s="37"/>
      <c r="K292" s="55"/>
      <c r="L292" s="55"/>
      <c r="M292" s="55"/>
      <c r="O292" s="37"/>
      <c r="S292" s="55"/>
    </row>
    <row r="293" spans="6:19" ht="12.75" customHeight="1">
      <c r="F293" s="55"/>
      <c r="G293" s="55"/>
      <c r="H293" s="55"/>
      <c r="I293" s="55"/>
      <c r="J293" s="37"/>
      <c r="K293" s="55"/>
      <c r="L293" s="55"/>
      <c r="M293" s="55"/>
      <c r="O293" s="37"/>
      <c r="S293" s="55"/>
    </row>
    <row r="294" spans="6:19" ht="12.75" customHeight="1"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6:19" ht="12.75" customHeight="1"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6:1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6:1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6:1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6:1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6:1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6:1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6:1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6:1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6:1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</sheetData>
  <autoFilter ref="S1:S270"/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2023-07-25T18:59:36Z</cp:lastPrinted>
  <dcterms:created xsi:type="dcterms:W3CDTF">2015-06-08T02:34:00Z</dcterms:created>
  <dcterms:modified xsi:type="dcterms:W3CDTF">2023-12-02T03:42:14Z</dcterms:modified>
</cp:coreProperties>
</file>