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73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F&amp;O)'!$R$1:$R$272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9" i="6" l="1"/>
  <c r="M69" i="6" s="1"/>
  <c r="K67" i="6"/>
  <c r="M67" i="6" s="1"/>
  <c r="K61" i="6"/>
  <c r="M61" i="6" s="1"/>
  <c r="K62" i="6"/>
  <c r="M62" i="6" s="1"/>
  <c r="L19" i="6"/>
  <c r="K19" i="6"/>
  <c r="K59" i="6"/>
  <c r="M59" i="6" s="1"/>
  <c r="K60" i="6"/>
  <c r="M60" i="6" s="1"/>
  <c r="K58" i="6"/>
  <c r="M58" i="6" s="1"/>
  <c r="L48" i="6"/>
  <c r="K48" i="6"/>
  <c r="L47" i="6"/>
  <c r="K47" i="6"/>
  <c r="M47" i="6" s="1"/>
  <c r="M19" i="6" l="1"/>
  <c r="M48" i="6"/>
  <c r="L14" i="6" l="1"/>
  <c r="K14" i="6"/>
  <c r="M14" i="6" l="1"/>
  <c r="L11" i="6"/>
  <c r="K11" i="6"/>
  <c r="M11" i="6" l="1"/>
  <c r="L17" i="6" l="1"/>
  <c r="K17" i="6"/>
  <c r="M17" i="6" l="1"/>
  <c r="K258" i="6" l="1"/>
  <c r="L258" i="6" s="1"/>
  <c r="L15" i="6" l="1"/>
  <c r="K15" i="6"/>
  <c r="M15" i="6" l="1"/>
  <c r="L77" i="6" l="1"/>
  <c r="K77" i="6"/>
  <c r="M77" i="6" l="1"/>
  <c r="L12" i="6" l="1"/>
  <c r="K12" i="6"/>
  <c r="M12" i="6" l="1"/>
  <c r="K264" i="6" l="1"/>
  <c r="L264" i="6" s="1"/>
  <c r="K247" i="6" l="1"/>
  <c r="L247" i="6" s="1"/>
  <c r="K261" i="6" l="1"/>
  <c r="L261" i="6" s="1"/>
  <c r="K253" i="6" l="1"/>
  <c r="L253" i="6" s="1"/>
  <c r="K263" i="6" l="1"/>
  <c r="L263" i="6" s="1"/>
  <c r="H259" i="6" l="1"/>
  <c r="K259" i="6" l="1"/>
  <c r="L259" i="6" s="1"/>
  <c r="K248" i="6"/>
  <c r="L248" i="6" s="1"/>
  <c r="K238" i="6"/>
  <c r="L238" i="6" s="1"/>
  <c r="K254" i="6" l="1"/>
  <c r="L254" i="6" s="1"/>
  <c r="K255" i="6" l="1"/>
  <c r="L255" i="6" s="1"/>
  <c r="K252" i="6" l="1"/>
  <c r="L252" i="6" s="1"/>
  <c r="K231" i="6"/>
  <c r="L231" i="6" s="1"/>
  <c r="K251" i="6"/>
  <c r="L251" i="6" s="1"/>
  <c r="K250" i="6"/>
  <c r="L250" i="6" s="1"/>
  <c r="K249" i="6"/>
  <c r="L249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F220" i="6"/>
  <c r="K220" i="6" s="1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0" i="6"/>
  <c r="L200" i="6" s="1"/>
  <c r="K199" i="6"/>
  <c r="L199" i="6" s="1"/>
  <c r="F198" i="6"/>
  <c r="K198" i="6" s="1"/>
  <c r="L198" i="6" s="1"/>
  <c r="K197" i="6"/>
  <c r="L197" i="6" s="1"/>
  <c r="K194" i="6"/>
  <c r="L194" i="6" s="1"/>
  <c r="K193" i="6"/>
  <c r="L193" i="6" s="1"/>
  <c r="K192" i="6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2" i="6"/>
  <c r="L172" i="6" s="1"/>
  <c r="K170" i="6"/>
  <c r="L170" i="6" s="1"/>
  <c r="K168" i="6"/>
  <c r="L168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L152" i="6" s="1"/>
  <c r="K151" i="6"/>
  <c r="L151" i="6" s="1"/>
  <c r="F150" i="6"/>
  <c r="K150" i="6" s="1"/>
  <c r="L150" i="6" s="1"/>
  <c r="H149" i="6"/>
  <c r="K149" i="6" s="1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H115" i="6"/>
  <c r="K115" i="6" s="1"/>
  <c r="L115" i="6" s="1"/>
  <c r="F114" i="6"/>
  <c r="K114" i="6" s="1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<sst xmlns="http://schemas.openxmlformats.org/spreadsheetml/2006/main" count="3109" uniqueCount="1149">
  <si>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</si>
  <si>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</si>
  <si>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</si>
  <si>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</si>
  <si>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</si>
  <si>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</si>
  <si>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</si>
  <si>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</si>
  <si>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</si>
  <si>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</si>
  <si>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</si>
  <si>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</si>
  <si>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</si>
  <si>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</si>
  <si>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</si>
  <si>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</si>
  <si>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</si>
  <si>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</si>
  <si>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</si>
  <si>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</si>
  <si>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</si>
  <si>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</si>
  <si>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</si>
  <si>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</si>
  <si>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</si>
  <si>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</si>
  <si>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</si>
  <si>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</si>
  <si>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</si>
  <si>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</si>
  <si>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</si>
  <si>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</si>
  <si>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</si>
  <si>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</si>
  <si>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</si>
  <si>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</si>
  <si>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</si>
  <si>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</si>
  <si>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</si>
  <si>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</si>
  <si>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</si>
  <si>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</si>
  <si>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</si>
  <si>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</si>
  <si>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</si>
  <si>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</si>
  <si>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</si>
  <si>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</si>
  <si>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</si>
  <si>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</si>
  <si>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</si>
  <si>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</si>
  <si>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</si>
  <si>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</si>
  <si>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</si>
  <si>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</si>
  <si>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</si>
  <si>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</si>
  <si>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</si>
  <si>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</si>
  <si>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</si>
  <si>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</si>
  <si>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</si>
  <si>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</si>
  <si>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</si>
  <si>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</si>
  <si>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</si>
  <si>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</si>
  <si>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</si>
  <si>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</si>
  <si>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</si>
  <si>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</si>
  <si>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</si>
  <si>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</si>
  <si>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</si>
  <si>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</si>
  <si>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</si>
  <si>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</si>
  <si>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</si>
  <si>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</si>
  <si>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</si>
  <si>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</si>
  <si>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</si>
  <si>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</si>
  <si>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</si>
  <si>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</si>
  <si>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</si>
  <si>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</si>
  <si>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</si>
  <si>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</si>
  <si>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</si>
  <si>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</si>
  <si>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</si>
  <si>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</si>
  <si>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</si>
  <si>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</si>
  <si>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</si>
  <si>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</si>
  <si>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</si>
  <si>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</si>
  <si>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</si>
  <si>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</si>
  <si>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</si>
  <si>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</si>
  <si>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</si>
  <si>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</si>
  <si>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</si>
  <si>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</si>
  <si>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</si>
  <si>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</si>
  <si>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</si>
  <si>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</si>
  <si>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</si>
  <si>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</si>
  <si>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</si>
  <si>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</si>
  <si>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</si>
  <si>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</si>
  <si>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</si>
  <si>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</si>
  <si>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</si>
  <si>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</si>
  <si>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</si>
  <si>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</si>
  <si>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</si>
  <si>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</si>
  <si>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</si>
  <si>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</si>
  <si>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</si>
  <si>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</si>
  <si>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</si>
  <si>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</si>
  <si>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</si>
  <si>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</si>
  <si>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</si>
  <si>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</si>
  <si>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</si>
  <si>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</si>
  <si>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</si>
  <si>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</si>
  <si>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</si>
  <si>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</si>
  <si>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</si>
  <si>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</si>
  <si>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</si>
  <si>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</si>
  <si>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</si>
  <si>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</si>
  <si>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</si>
  <si>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</si>
  <si>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</si>
  <si>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</si>
  <si>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</si>
  <si>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</si>
  <si>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</si>
  <si>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</si>
  <si>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</si>
  <si>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</si>
  <si>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</si>
  <si>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</si>
  <si>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</si>
  <si>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</si>
  <si>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</si>
  <si>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</si>
  <si>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</si>
  <si>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</si>
  <si>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</si>
  <si>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</si>
  <si>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</si>
  <si>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</si>
  <si>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</si>
  <si>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</si>
  <si>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</si>
  <si>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</si>
  <si>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</si>
  <si>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</si>
  <si>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</si>
  <si>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</si>
  <si>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</si>
  <si>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</si>
  <si>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</si>
  <si>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</si>
  <si>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</si>
  <si>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</si>
  <si>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</si>
  <si>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</si>
  <si>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</si>
  <si>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</si>
  <si>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</si>
  <si>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</si>
  <si>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</si>
  <si>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</si>
  <si>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</si>
  <si>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</si>
  <si>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</si>
  <si>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</si>
  <si>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</si>
  <si>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</si>
  <si>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</si>
  <si>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</si>
  <si>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</si>
  <si>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</si>
  <si>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</si>
  <si>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</si>
  <si>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</si>
  <si>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</si>
  <si>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</si>
  <si>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</si>
  <si>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</si>
  <si>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</si>
  <si>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</si>
  <si>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</si>
  <si>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</si>
  <si>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</si>
  <si>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</si>
  <si>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</si>
  <si>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</si>
  <si>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</si>
  <si>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</si>
  <si>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</si>
  <si>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</si>
  <si>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</si>
  <si>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</si>
  <si>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</si>
  <si>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</si>
  <si>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</si>
  <si>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</si>
  <si>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</si>
  <si>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</si>
  <si>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</si>
  <si>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</si>
  <si>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</si>
  <si>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</si>
  <si>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</si>
  <si>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</si>
  <si>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</si>
  <si>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</si>
  <si>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</si>
  <si>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</si>
  <si>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</si>
  <si>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</si>
  <si>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</si>
  <si>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</si>
  <si>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</si>
  <si>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</si>
  <si>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</si>
  <si>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</si>
  <si>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</si>
  <si>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</si>
  <si>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</si>
  <si>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</si>
  <si>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</si>
  <si>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</si>
  <si>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</si>
  <si>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</si>
  <si>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</si>
  <si>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</si>
  <si>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</si>
  <si>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</si>
  <si>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</si>
  <si>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</si>
  <si>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</si>
  <si>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</si>
  <si>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</si>
  <si>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</si>
  <si>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</si>
  <si>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</si>
  <si>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</si>
  <si>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</si>
  <si>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</si>
  <si>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</si>
  <si>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</si>
  <si>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</si>
  <si>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</si>
  <si>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</si>
  <si>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</si>
  <si>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</si>
  <si>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</si>
  <si>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</si>
  <si>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</si>
  <si>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</si>
  <si>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</si>
  <si>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</si>
  <si>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</si>
  <si>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</si>
  <si>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</si>
  <si>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</si>
  <si>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</si>
  <si>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</si>
  <si>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</si>
  <si>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</si>
  <si>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</si>
  <si>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</si>
  <si>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</si>
  <si>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</si>
  <si>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</si>
  <si>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</si>
  <si>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</si>
  <si>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</si>
  <si>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</si>
  <si>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</si>
  <si>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</si>
  <si>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</si>
  <si>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</si>
  <si>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</si>
  <si>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</si>
  <si>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</si>
  <si>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</si>
  <si>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</si>
  <si>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</si>
  <si>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</si>
  <si>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</si>
  <si>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</si>
  <si>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</si>
  <si>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</si>
  <si>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</si>
  <si>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</si>
  <si>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</si>
  <si>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</si>
  <si>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</si>
  <si>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</si>
  <si>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</si>
  <si>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</si>
  <si>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</si>
  <si>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</si>
  <si>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</si>
  <si>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</si>
  <si>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</si>
  <si>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</si>
  <si>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</si>
  <si>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</si>
  <si>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</si>
  <si>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</si>
  <si>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</si>
  <si>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</si>
  <si>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</si>
  <si>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</si>
  <si>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</si>
  <si>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</si>
  <si>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</si>
  <si>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</si>
  <si>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</si>
  <si>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</si>
  <si>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</si>
  <si>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</si>
  <si>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</si>
  <si>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</si>
  <si>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</si>
  <si>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</si>
  <si>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</si>
  <si>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</si>
  <si>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</si>
  <si>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</si>
  <si>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</si>
  <si>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</si>
  <si>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</si>
  <si>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</si>
  <si>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</si>
  <si>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</si>
  <si>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</si>
  <si>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</si>
  <si>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</si>
  <si>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</si>
  <si>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</si>
  <si>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</si>
  <si>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</si>
  <si>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</si>
  <si>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</si>
  <si>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</si>
  <si>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</si>
  <si>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</si>
  <si>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</si>
  <si>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</si>
  <si>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</si>
  <si>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</si>
  <si>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</si>
  <si>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</si>
  <si>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</si>
  <si>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</si>
  <si>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</si>
  <si>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</si>
  <si>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</si>
  <si>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</si>
  <si>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</si>
  <si>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</si>
  <si>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</si>
  <si>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</si>
  <si>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</si>
  <si>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</si>
  <si>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</si>
  <si>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</si>
  <si>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</si>
  <si>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</si>
  <si>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</si>
  <si>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</si>
  <si>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</si>
  <si>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</si>
  <si>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</si>
  <si>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</si>
  <si>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</si>
  <si>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</si>
  <si>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</si>
  <si>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</si>
  <si>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</si>
  <si>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</si>
  <si>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</si>
  <si>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</si>
  <si>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</si>
  <si>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</si>
  <si>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</si>
  <si>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</si>
  <si>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</si>
  <si>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</si>
  <si>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</si>
  <si>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</si>
  <si>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</si>
  <si>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</si>
  <si>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</si>
  <si>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</si>
  <si>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</si>
  <si>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</si>
  <si>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</si>
  <si>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</si>
  <si>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</si>
  <si>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</si>
  <si>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</si>
  <si>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</si>
  <si>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</si>
  <si>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</si>
  <si>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</si>
  <si>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</si>
  <si>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</si>
  <si>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</si>
  <si>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</si>
  <si>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</si>
  <si>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</si>
  <si>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</si>
  <si>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</si>
  <si>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</si>
  <si>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</si>
  <si>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</si>
  <si>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</si>
  <si>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</si>
  <si>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</si>
  <si>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</si>
  <si>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</si>
  <si>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</si>
  <si>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</si>
  <si>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</si>
  <si>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</si>
  <si>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</si>
  <si>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</si>
  <si>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</si>
  <si>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</si>
  <si>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</si>
  <si>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</si>
  <si>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</si>
  <si>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</si>
  <si>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</si>
  <si>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</si>
  <si>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</si>
  <si>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</si>
  <si>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</si>
  <si>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</si>
  <si>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</si>
  <si>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</si>
  <si>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</si>
  <si>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</si>
  <si>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</si>
  <si>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</si>
  <si>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</si>
  <si>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</si>
  <si>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</si>
  <si>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</si>
  <si>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</si>
  <si>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</si>
  <si>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</si>
  <si>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</si>
  <si>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</si>
  <si>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</si>
  <si>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</si>
  <si>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</si>
  <si>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</si>
  <si>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</si>
  <si>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</si>
  <si>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</si>
  <si>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</si>
  <si>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</si>
  <si>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</si>
  <si>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</si>
  <si>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</si>
  <si>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</si>
  <si>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</si>
  <si>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</si>
  <si>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</si>
  <si>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</si>
  <si>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</si>
  <si>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</si>
  <si>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</si>
  <si>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</si>
  <si>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</si>
  <si>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</si>
  <si>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</si>
  <si>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</si>
  <si>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</si>
  <si>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</si>
  <si>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</si>
  <si>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</si>
  <si>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</si>
  <si>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</si>
  <si>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</si>
  <si>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</si>
  <si>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</si>
  <si>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</si>
  <si>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</si>
  <si>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</si>
  <si>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</si>
  <si>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</si>
  <si>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</si>
  <si>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</si>
  <si>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</si>
  <si>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</si>
  <si>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</si>
  <si>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</si>
  <si>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</si>
  <si>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</si>
  <si>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</si>
  <si>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</si>
  <si>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</si>
  <si>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</si>
  <si>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</si>
  <si>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</si>
  <si>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</si>
  <si>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</si>
  <si>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</si>
  <si>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</si>
  <si>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</si>
  <si>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</si>
  <si>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</si>
  <si>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</si>
  <si>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</si>
  <si>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</si>
  <si>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</si>
  <si>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</si>
  <si>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</si>
  <si>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</si>
  <si>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</si>
  <si>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</si>
  <si>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</si>
  <si>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</si>
  <si>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</si>
  <si>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</si>
  <si>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</si>
  <si>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</si>
  <si>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</si>
  <si>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</si>
  <si>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</si>
  <si>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</si>
  <si>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</si>
  <si>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</si>
  <si>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</si>
  <si>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</si>
  <si>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</si>
  <si>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</si>
  <si>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</si>
  <si>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</si>
  <si>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</si>
  <si>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</si>
  <si>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</si>
  <si>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</si>
  <si>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</si>
  <si>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</si>
  <si>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</si>
  <si>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</si>
  <si>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</si>
  <si>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</si>
  <si>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</si>
  <si>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</si>
  <si>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</si>
  <si>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</si>
  <si>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</si>
  <si>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</si>
  <si>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</si>
  <si>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</si>
  <si>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</si>
  <si>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</si>
  <si>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</si>
  <si>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</si>
  <si>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</si>
  <si>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</si>
  <si>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</si>
  <si>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</si>
  <si>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</si>
  <si>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</si>
  <si>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</si>
  <si>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</si>
  <si>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</si>
  <si>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</si>
  <si>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</si>
  <si>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</si>
  <si>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</si>
  <si>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</si>
  <si>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</si>
  <si>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</si>
  <si>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</si>
  <si>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</si>
  <si>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</si>
  <si>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</si>
  <si>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</si>
  <si>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</si>
  <si>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</si>
  <si>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</si>
  <si>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</si>
  <si>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</si>
  <si>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</si>
  <si>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</si>
  <si>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</si>
  <si>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</si>
  <si>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</si>
  <si>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</si>
  <si>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</si>
  <si>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</si>
  <si>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</si>
  <si>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</si>
  <si>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</si>
  <si>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</si>
  <si>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</si>
  <si>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</si>
  <si>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</si>
  <si>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</si>
  <si>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</si>
  <si>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</si>
  <si>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</si>
  <si>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</si>
  <si>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</si>
  <si>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</si>
  <si>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</si>
  <si>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</si>
  <si>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</si>
  <si>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</si>
  <si>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</si>
  <si>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</si>
  <si>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</si>
  <si>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</si>
  <si>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</si>
  <si>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</si>
  <si>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</si>
  <si>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</si>
  <si>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</si>
  <si>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</si>
  <si>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</si>
  <si>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</si>
  <si>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</si>
  <si>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</si>
  <si>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</si>
  <si>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</si>
  <si>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</si>
  <si>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</si>
  <si>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</si>
  <si>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</si>
  <si>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</si>
  <si>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</si>
  <si>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</si>
  <si>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</si>
  <si>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</si>
  <si>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</si>
  <si>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</si>
  <si>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</si>
  <si>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</si>
  <si>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</si>
  <si>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</si>
  <si>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</si>
  <si>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</si>
  <si>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</si>
  <si>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</si>
  <si>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</si>
  <si>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</si>
  <si>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</si>
  <si>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</si>
  <si>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</si>
  <si>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</si>
  <si>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</si>
  <si>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</si>
  <si>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</si>
  <si>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</si>
  <si>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</si>
  <si>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</si>
  <si>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</si>
  <si>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</si>
  <si>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</si>
  <si>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</si>
  <si>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</si>
  <si>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</si>
  <si>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</si>
  <si>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</si>
  <si>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</si>
  <si>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</si>
  <si>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</si>
  <si>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</si>
  <si>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</si>
  <si>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</si>
  <si>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</si>
  <si>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</si>
  <si>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</si>
  <si>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</si>
  <si>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</si>
  <si>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</si>
  <si>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</si>
  <si>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</si>
  <si>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</si>
  <si>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</si>
  <si>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</si>
  <si>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</si>
  <si>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</si>
  <si>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</si>
  <si>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</si>
  <si>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</si>
  <si>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</si>
  <si>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</si>
  <si>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</si>
  <si>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</si>
  <si>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</si>
  <si>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</si>
  <si>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</si>
  <si>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</si>
  <si>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</si>
  <si>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</si>
  <si>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</si>
  <si>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</si>
  <si>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</si>
  <si>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</si>
  <si>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</si>
  <si>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</si>
  <si>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</si>
  <si>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</si>
  <si>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</si>
  <si>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</si>
  <si>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</si>
  <si>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</si>
  <si>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</si>
  <si>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</si>
  <si>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</si>
  <si>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</si>
  <si>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</si>
  <si>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</si>
  <si>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</si>
  <si>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</si>
  <si>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</si>
  <si>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</si>
  <si>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</si>
  <si>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</si>
  <si>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</si>
  <si>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</si>
  <si>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</si>
  <si>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</si>
  <si>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</si>
  <si>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</si>
  <si>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</si>
  <si>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</si>
  <si>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</si>
  <si>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</si>
  <si>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</si>
  <si>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</si>
  <si>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</si>
  <si>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</si>
  <si>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</si>
  <si>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</si>
  <si>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</si>
  <si>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</si>
  <si>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</si>
  <si>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</si>
  <si>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</si>
  <si>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</si>
  <si>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</si>
  <si>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</si>
  <si>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</si>
  <si>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</si>
  <si>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</si>
  <si>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</si>
  <si>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</si>
  <si>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</si>
  <si>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</si>
  <si>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</si>
  <si>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</si>
  <si>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</si>
  <si>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</si>
  <si>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</si>
  <si>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</si>
  <si>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</si>
  <si>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</si>
  <si>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</si>
  <si>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</si>
  <si>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</si>
  <si>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</si>
  <si>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</si>
  <si>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</si>
  <si>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</si>
  <si>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</si>
  <si>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</si>
  <si>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</si>
  <si>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</si>
  <si>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</si>
  <si>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</si>
  <si>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</si>
  <si>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</si>
  <si>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</si>
  <si>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</si>
  <si>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</si>
  <si>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</si>
  <si>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</si>
  <si>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</si>
  <si>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</si>
  <si>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</si>
  <si>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</si>
  <si>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</si>
  <si>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</si>
  <si>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</si>
  <si>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</si>
  <si>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</si>
  <si>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</si>
  <si>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</si>
  <si>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</si>
  <si>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</si>
  <si>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</si>
  <si>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</si>
  <si>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</si>
  <si>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</si>
  <si>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</si>
  <si>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</si>
  <si>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</si>
  <si>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</si>
  <si>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</si>
  <si>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</si>
  <si>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</si>
  <si>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</si>
  <si>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</si>
  <si>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</si>
  <si>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</si>
  <si>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</si>
  <si>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</si>
  <si>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</si>
  <si>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</si>
  <si>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</si>
  <si>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</si>
  <si>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</si>
  <si>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</si>
  <si>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</si>
  <si>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</si>
  <si>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</si>
  <si>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</si>
  <si>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</si>
  <si>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</si>
  <si>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</si>
  <si>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</si>
  <si>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</si>
  <si>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</si>
  <si>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</si>
  <si>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</si>
  <si>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</si>
  <si>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</si>
  <si>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</si>
  <si>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</si>
  <si>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</si>
  <si>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</si>
  <si>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</si>
  <si>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</si>
  <si>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</si>
  <si>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</si>
  <si>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</si>
  <si>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</si>
  <si>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</si>
  <si>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</si>
  <si>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</si>
  <si>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</si>
  <si>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</si>
  <si>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</si>
  <si>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</si>
  <si>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</si>
  <si>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</si>
  <si>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</si>
  <si>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</si>
  <si>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100-130</t>
  </si>
  <si>
    <t>MULTIPLIER SHARE &amp; STOCK ADVISORS PRIVATE LIMITED</t>
  </si>
  <si>
    <t>7400-8000</t>
  </si>
  <si>
    <t>Loss of Rs.33/-</t>
  </si>
  <si>
    <t>Part profit of Rs.220/-</t>
  </si>
  <si>
    <t>3800-4000</t>
  </si>
  <si>
    <t>550-560</t>
  </si>
  <si>
    <t>Part profit of Rs.145/-</t>
  </si>
  <si>
    <t>399-403</t>
  </si>
  <si>
    <t>440-460</t>
  </si>
  <si>
    <t>Profiit of Rs.11/-</t>
  </si>
  <si>
    <t>5200-5500</t>
  </si>
  <si>
    <t>Buy&lt;&gt;</t>
  </si>
  <si>
    <t>MADHUDEVI SANJAY BUCHA</t>
  </si>
  <si>
    <t>SURAJ PANCHAL</t>
  </si>
  <si>
    <t>KOTAKBANK DEC FUT</t>
  </si>
  <si>
    <t>1955-1965</t>
  </si>
  <si>
    <t>2000-2040</t>
  </si>
  <si>
    <t>1485-1495</t>
  </si>
  <si>
    <t>1640-1650</t>
  </si>
  <si>
    <t>1720-1750</t>
  </si>
  <si>
    <t>106-107</t>
  </si>
  <si>
    <t>110-113</t>
  </si>
  <si>
    <t>VEENA RAJESH SHAH</t>
  </si>
  <si>
    <t>460-500</t>
  </si>
  <si>
    <t>NNM SECURITIES PVT LTD</t>
  </si>
  <si>
    <t>WELCURE</t>
  </si>
  <si>
    <t>COMPINFO</t>
  </si>
  <si>
    <t>Compuage Infocom Ltd</t>
  </si>
  <si>
    <t>NAKSHATRA GARMENTS PRIVATE LIMITED</t>
  </si>
  <si>
    <t xml:space="preserve">LT DEC FUT </t>
  </si>
  <si>
    <t>2150-2190</t>
  </si>
  <si>
    <t>5630-5710</t>
  </si>
  <si>
    <t>6200-6500</t>
  </si>
  <si>
    <t>KAPILRAJ</t>
  </si>
  <si>
    <t>RMDRIP</t>
  </si>
  <si>
    <t>R M Drip &amp; Sprink Sys Ltd</t>
  </si>
  <si>
    <t>NIVRUTTI PANDURANG KEDAR</t>
  </si>
  <si>
    <t>SECURCRED</t>
  </si>
  <si>
    <t>SecUR Credentials Limited</t>
  </si>
  <si>
    <t>NURECA</t>
  </si>
  <si>
    <t>Nureca Limited</t>
  </si>
  <si>
    <t>GRAVITON RESEARCH CAPITAL LLP</t>
  </si>
  <si>
    <t>Profit of Rs.33/-</t>
  </si>
  <si>
    <t>NIFTY 18650 PE 1 DEC</t>
  </si>
  <si>
    <t>JSWSTEEL DEC FUT</t>
  </si>
  <si>
    <t>755-762</t>
  </si>
  <si>
    <t>NAVODAYENT</t>
  </si>
  <si>
    <t>PARESH DHIRAJLAL SHAH</t>
  </si>
  <si>
    <t>XTX MARKETS LLP</t>
  </si>
  <si>
    <t>EXCEL</t>
  </si>
  <si>
    <t>Excel Realty N Infra Ltd</t>
  </si>
  <si>
    <t>TOPGAIN FINANCE PRIVATE LIMITED</t>
  </si>
  <si>
    <t>GLOBE</t>
  </si>
  <si>
    <t>Globe Textiles (I) Ltd.</t>
  </si>
  <si>
    <t>LIKHITHA</t>
  </si>
  <si>
    <t>Likhitha Infrastruc Ltd</t>
  </si>
  <si>
    <t>MANSI SHARES &amp; STOCK ADVISORS PVT LTD</t>
  </si>
  <si>
    <t>ANUSTUP TRADING  PRIVATE LIMITED</t>
  </si>
  <si>
    <t>VIJAYKUMAR HANMANT KSHIRSAGAR</t>
  </si>
  <si>
    <t>Part profit of Rs.360/-</t>
  </si>
  <si>
    <t>436-440</t>
  </si>
  <si>
    <t>470-480</t>
  </si>
  <si>
    <t>263-267</t>
  </si>
  <si>
    <t>290-300</t>
  </si>
  <si>
    <t>3430-3480</t>
  </si>
  <si>
    <t>COLPAL DEC FUT</t>
  </si>
  <si>
    <t>1730-1732</t>
  </si>
  <si>
    <t>1780-1800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</si>
  <si>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</si>
  <si>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</si>
  <si>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</si>
  <si>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</si>
  <si>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</si>
  <si>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</si>
  <si>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</si>
  <si>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15-16</t>
  </si>
  <si>
    <t>22-26</t>
  </si>
  <si>
    <t>Profit of Rs.12.5/-</t>
  </si>
  <si>
    <t>Loss of Rs.11/-</t>
  </si>
  <si>
    <t>BILLWIN</t>
  </si>
  <si>
    <t>ZYANA STOCKS AND COMMODITIES</t>
  </si>
  <si>
    <t>GGL</t>
  </si>
  <si>
    <t>YACOOBALI AIYUB MOHAMMED</t>
  </si>
  <si>
    <t>JACQUELINE ANITA LEWIS</t>
  </si>
  <si>
    <t>SUMEDHA</t>
  </si>
  <si>
    <t>ANSHU MISHRA</t>
  </si>
  <si>
    <t>SYMBIOX</t>
  </si>
  <si>
    <t>DEEPA NAVIN PAMNANI</t>
  </si>
  <si>
    <t>ESSEN-RE1</t>
  </si>
  <si>
    <t>Integra Essentia Limited</t>
  </si>
  <si>
    <t>HILTON</t>
  </si>
  <si>
    <t>Hilton Metal Forging Limi</t>
  </si>
  <si>
    <t>KSHITIJPOL</t>
  </si>
  <si>
    <t>Kshitij Polyline Limited</t>
  </si>
  <si>
    <t>SUNEET LAL</t>
  </si>
  <si>
    <t>NK SECURITIES RESEARCH PRIVATE LIMITED</t>
  </si>
  <si>
    <t>PREMIERPOL</t>
  </si>
  <si>
    <t>Premier Polyfilm Ltd</t>
  </si>
  <si>
    <t>PRIYA  MANAVADARIYA</t>
  </si>
  <si>
    <t>SUMIT</t>
  </si>
  <si>
    <t>Sumit Woods Limited</t>
  </si>
  <si>
    <t>BIRLATYRE</t>
  </si>
  <si>
    <t>Birla Tyres Limited</t>
  </si>
  <si>
    <t>AXIS TRUSTEE SERVICES LIMITED</t>
  </si>
  <si>
    <t>Profit of Rs.190/-</t>
  </si>
  <si>
    <t>Profit of Rs.27/-</t>
  </si>
  <si>
    <t>Profit of Rs.2.8/-</t>
  </si>
  <si>
    <t>TCS 3500 CE DEC</t>
  </si>
  <si>
    <t>45-49</t>
  </si>
  <si>
    <t>80-100</t>
  </si>
  <si>
    <t>772-774</t>
  </si>
  <si>
    <t>810-820</t>
  </si>
  <si>
    <t>KOTAKBANK 1980 CE DEC</t>
  </si>
  <si>
    <t>26-28</t>
  </si>
  <si>
    <t>75-79</t>
  </si>
  <si>
    <t>130-150</t>
  </si>
  <si>
    <t xml:space="preserve">NIFTY 18800 CE 8 DEC </t>
  </si>
  <si>
    <t>PIDILITIND 2750 CE DEC</t>
  </si>
  <si>
    <t>80-90</t>
  </si>
  <si>
    <t>HINDUNILVER 2640 CE DEC</t>
  </si>
  <si>
    <t>44-46</t>
  </si>
  <si>
    <t>LT 2080 CE DEC</t>
  </si>
  <si>
    <t>75-85</t>
  </si>
  <si>
    <t>65-80</t>
  </si>
  <si>
    <t>MCDOWELL-N DEC FUT</t>
  </si>
  <si>
    <t>942-944</t>
  </si>
  <si>
    <t>970-985</t>
  </si>
  <si>
    <t>TATACONSUM DEC FUT</t>
  </si>
  <si>
    <t>802-805</t>
  </si>
  <si>
    <t>820-830</t>
  </si>
  <si>
    <t>Profit of Rs.11/-</t>
  </si>
  <si>
    <t>Profit of Rs.10.5/-</t>
  </si>
  <si>
    <t>Profit of Rs.8.5/-</t>
  </si>
  <si>
    <t>7NR</t>
  </si>
  <si>
    <t>TEJAL PRASHANT SHAH</t>
  </si>
  <si>
    <t>ALAN SCOTT</t>
  </si>
  <si>
    <t>KARANGUDI SOMA SUNDARAM</t>
  </si>
  <si>
    <t>AMBOAGRI</t>
  </si>
  <si>
    <t>B.W.TRADERS</t>
  </si>
  <si>
    <t>SAMYAAN SERVICES PRIVATE LIMITED</t>
  </si>
  <si>
    <t>NIKUNJ STOCK BROKERS LIMITED</t>
  </si>
  <si>
    <t>ANSALHSG</t>
  </si>
  <si>
    <t>HOUSING DEVELOPMENT FINANCE CORPORATION LIMITED</t>
  </si>
  <si>
    <t>ASHOKALC</t>
  </si>
  <si>
    <t>MBSV REALTORS PVT.LTD</t>
  </si>
  <si>
    <t>RNSV PROPERTIES PVT LTD</t>
  </si>
  <si>
    <t>SHERWOOD SECURITIES PVT LTD</t>
  </si>
  <si>
    <t>CANDOUR</t>
  </si>
  <si>
    <t>AMITA JAYESH MEHTA</t>
  </si>
  <si>
    <t>SAHI TRADING PRIVATE LIMITED</t>
  </si>
  <si>
    <t>CHOTHANI</t>
  </si>
  <si>
    <t>BP EQUITIES PVT. LTD.</t>
  </si>
  <si>
    <t>CONTAINE</t>
  </si>
  <si>
    <t>BONANZA PORTFOLIO LIMITED</t>
  </si>
  <si>
    <t>GOODVALUE SECURITIES PVT LTD</t>
  </si>
  <si>
    <t>FOCUS</t>
  </si>
  <si>
    <t>VIJAYBHAI GORDHANBHAI PATEL</t>
  </si>
  <si>
    <t>JAYSHREE RAJESH SHAH</t>
  </si>
  <si>
    <t>HARESH VASANTLAL JOISHER</t>
  </si>
  <si>
    <t>NIRMAL MADHU FAMILY PRIVATE TRUST</t>
  </si>
  <si>
    <t>JANUSCORP</t>
  </si>
  <si>
    <t>CHANDRA SHEKER G</t>
  </si>
  <si>
    <t>MEHRAJ KANY</t>
  </si>
  <si>
    <t>BHAGWAN DEI SHARMA</t>
  </si>
  <si>
    <t>SADIK DAWOOD PATEL</t>
  </si>
  <si>
    <t>JAYANT</t>
  </si>
  <si>
    <t>MADHGHNE ADVISORY PRIVATE LIMITED</t>
  </si>
  <si>
    <t>JETMALL</t>
  </si>
  <si>
    <t>RATANCHAND LODHA *</t>
  </si>
  <si>
    <t>KUBEIRKHERAHUF</t>
  </si>
  <si>
    <t>KUBEIRKHERA</t>
  </si>
  <si>
    <t>THOCESS INNOVATION LAB LTD</t>
  </si>
  <si>
    <t>MOHAN ANAND</t>
  </si>
  <si>
    <t>AMISHA YADAV</t>
  </si>
  <si>
    <t>KBCGLOBAL</t>
  </si>
  <si>
    <t>NEELAM RANI</t>
  </si>
  <si>
    <t>KCDGROUP</t>
  </si>
  <si>
    <t>SANSKRUTI COMMOTRADE</t>
  </si>
  <si>
    <t>GENERAL ATLANTIC SINGAPORE KH PTE LTD</t>
  </si>
  <si>
    <t>AMANSA HOLDINGS PRIVATE LIMITED</t>
  </si>
  <si>
    <t>MUZALI</t>
  </si>
  <si>
    <t>SANJAY RAMESH BADIANI</t>
  </si>
  <si>
    <t>PEARLPOLY</t>
  </si>
  <si>
    <t>CHAINROOP SURAJMAL DUGAR</t>
  </si>
  <si>
    <t>QUEST</t>
  </si>
  <si>
    <t>AMIT RAMESH CHANDRA SHETH</t>
  </si>
  <si>
    <t>SAVERA</t>
  </si>
  <si>
    <t>SKANDA SUNDARAM</t>
  </si>
  <si>
    <t>PAUL ARVINDH PANDIAN</t>
  </si>
  <si>
    <t>SYLPH</t>
  </si>
  <si>
    <t>REKHA BHANDARI</t>
  </si>
  <si>
    <t>CHETAN RASIKLAL SHAH</t>
  </si>
  <si>
    <t>VARIMAN</t>
  </si>
  <si>
    <t>VERITAS</t>
  </si>
  <si>
    <t>SWAN ENERGY LIMITED</t>
  </si>
  <si>
    <t>NITI NITINKUMAR DIDWANIA</t>
  </si>
  <si>
    <t>VSTIND</t>
  </si>
  <si>
    <t>DAMANI ESTATES AND FINANCE PRIVATE LIMITED</t>
  </si>
  <si>
    <t>RADHAKISHAN SHIVKISHAN DAMANI</t>
  </si>
  <si>
    <t>WAA</t>
  </si>
  <si>
    <t>HRISHITA INVESTMENTS ADVISORY PRIVATE LIMITED</t>
  </si>
  <si>
    <t>PARTON TRADERS PRIVATE LIMITED</t>
  </si>
  <si>
    <t>NILESH DHAKAD HUF .</t>
  </si>
  <si>
    <t>N L RUNGTA HUF</t>
  </si>
  <si>
    <t>DINESH KUMAR JAIN</t>
  </si>
  <si>
    <t>SUNIL BHANDARI</t>
  </si>
  <si>
    <t>SYEDUMAR</t>
  </si>
  <si>
    <t>BTML</t>
  </si>
  <si>
    <t>Bodhi Tree Multimedia Ltd</t>
  </si>
  <si>
    <t>NAYAN SURESH GUPTA</t>
  </si>
  <si>
    <t>CHARU SHARAD RATHI</t>
  </si>
  <si>
    <t>SOURABH BANSAL HUF</t>
  </si>
  <si>
    <t>YOSHI ENVIROTECH PRIVATE LIMITED</t>
  </si>
  <si>
    <t>VIKAS GARG</t>
  </si>
  <si>
    <t>SHRI GANESH INVESTMENTS</t>
  </si>
  <si>
    <t>VIBRANT SECURITIES PVT. LTD</t>
  </si>
  <si>
    <t>SAIRAM INFRATRADE LLP</t>
  </si>
  <si>
    <t>ZENAB AIYUB YACOOBALI</t>
  </si>
  <si>
    <t>QE SECURITIES</t>
  </si>
  <si>
    <t>MKPL</t>
  </si>
  <si>
    <t>M K Proteins Limited</t>
  </si>
  <si>
    <t>JTL INFRA LIMITED</t>
  </si>
  <si>
    <t>MOLDTECH</t>
  </si>
  <si>
    <t>Mold-Tek Technologies Ltd</t>
  </si>
  <si>
    <t>Pearl Polymers Ltd</t>
  </si>
  <si>
    <t>NEELAM JILESH CHHEDA</t>
  </si>
  <si>
    <t>COMPANY SHIVAAY TRADING</t>
  </si>
  <si>
    <t>PB Fintech Limited</t>
  </si>
  <si>
    <t>SOCIETE GENERALE</t>
  </si>
  <si>
    <t>MORGAN STANLEY MAURITIUS COMPANY LTD</t>
  </si>
  <si>
    <t>Raymond Ltd.</t>
  </si>
  <si>
    <t>RICOAUTO</t>
  </si>
  <si>
    <t>Rico Auto Industries Ltd</t>
  </si>
  <si>
    <t>SADBHAV</t>
  </si>
  <si>
    <t>Sadbhav Engineering Limit</t>
  </si>
  <si>
    <t>ABDUL AZEES</t>
  </si>
  <si>
    <t>Skipper Limited</t>
  </si>
  <si>
    <t>SANTOSH INDUSTRIES LTD</t>
  </si>
  <si>
    <t>TIRUPATIFL</t>
  </si>
  <si>
    <t>Tirupati Forge Limited</t>
  </si>
  <si>
    <t>ATALREAL</t>
  </si>
  <si>
    <t>Atal Realtech Limited</t>
  </si>
  <si>
    <t>NILESHBHAI MADHUBHAI SUKHADIA</t>
  </si>
  <si>
    <t>AVIRAT ENTERPRISE</t>
  </si>
  <si>
    <t>BHAVIK SURYAKANT PARIKH</t>
  </si>
  <si>
    <t>HCC</t>
  </si>
  <si>
    <t>Hindustan Construc Co.</t>
  </si>
  <si>
    <t>IDBI TRUSTEESHIP SERVICES LTD</t>
  </si>
  <si>
    <t>LEXUS</t>
  </si>
  <si>
    <t>Lexus Granito (India) Ltd</t>
  </si>
  <si>
    <t>SAINATHKRIPA COMMERCIAL LLP</t>
  </si>
  <si>
    <t>ARUNA HOMES PRIVATE LIMITED</t>
  </si>
  <si>
    <t>NDTV</t>
  </si>
  <si>
    <t>NDTV Ltd</t>
  </si>
  <si>
    <t>VIKASA INDIA EIF I FUND</t>
  </si>
  <si>
    <t>PATELENG</t>
  </si>
  <si>
    <t>Patel Engineering Limited</t>
  </si>
  <si>
    <t>RAAHITYA CONSTRUCTIONS PRIVATE LIMITED</t>
  </si>
  <si>
    <t>PERFECT</t>
  </si>
  <si>
    <t>Perfect Infraengineer Ltd</t>
  </si>
  <si>
    <t>NICHE FINANCIAL SERVICES PVT LTD</t>
  </si>
  <si>
    <t>SVF INDIA HOLDINGS (CAYMAN) LIMITED</t>
  </si>
  <si>
    <t>SHUBHANGI VIJAYKUMAR KSHIRSAGAR</t>
  </si>
  <si>
    <t>AGARWAL SEEMA</t>
  </si>
  <si>
    <t>VCL</t>
  </si>
  <si>
    <t>Vaxtex Cotfab Limited</t>
  </si>
  <si>
    <t>MIRACLE STORES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</si>
</sst>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ont="1" applyFill="1" applyBorder="1" applyAlignment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44900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21" sqref="D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44900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4" t="s">
        <v>16</v>
      </c>
      <c r="B9" s="376" t="s">
        <v>17</v>
      </c>
      <c r="C9" s="376" t="s">
        <v>18</v>
      </c>
      <c r="D9" s="376" t="s">
        <v>19</v>
      </c>
      <c r="E9" s="23" t="s">
        <v>20</v>
      </c>
      <c r="F9" s="23" t="s">
        <v>21</v>
      </c>
      <c r="G9" s="371" t="s">
        <v>22</v>
      </c>
      <c r="H9" s="372"/>
      <c r="I9" s="373"/>
      <c r="J9" s="371" t="s">
        <v>23</v>
      </c>
      <c r="K9" s="372"/>
      <c r="L9" s="373"/>
      <c r="M9" s="23"/>
      <c r="N9" s="24"/>
      <c r="O9" s="24"/>
      <c r="P9" s="24"/>
    </row>
    <row r="10" spans="1:16" ht="59.25" customHeight="1">
      <c r="A10" s="375"/>
      <c r="B10" s="377"/>
      <c r="C10" s="377"/>
      <c r="D10" s="37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18812.55</v>
      </c>
      <c r="F11" s="32">
        <v>18840.516666666666</v>
      </c>
      <c r="G11" s="33">
        <v>18732.083333333332</v>
      </c>
      <c r="H11" s="33">
        <v>18651.616666666665</v>
      </c>
      <c r="I11" s="33">
        <v>18543.183333333331</v>
      </c>
      <c r="J11" s="33">
        <v>18920.983333333334</v>
      </c>
      <c r="K11" s="33">
        <v>19029.416666666668</v>
      </c>
      <c r="L11" s="33">
        <v>19109.883333333335</v>
      </c>
      <c r="M11" s="34">
        <v>18948.95</v>
      </c>
      <c r="N11" s="34">
        <v>18760.05</v>
      </c>
      <c r="O11" s="35">
        <v>13152400</v>
      </c>
      <c r="P11" s="36">
        <v>-6.6351484691668267E-2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43336</v>
      </c>
      <c r="F12" s="37">
        <v>43295.23333333333</v>
      </c>
      <c r="G12" s="38">
        <v>43202.71666666666</v>
      </c>
      <c r="H12" s="38">
        <v>43069.433333333327</v>
      </c>
      <c r="I12" s="38">
        <v>42976.916666666657</v>
      </c>
      <c r="J12" s="38">
        <v>43428.516666666663</v>
      </c>
      <c r="K12" s="38">
        <v>43521.03333333334</v>
      </c>
      <c r="L12" s="38">
        <v>43654.316666666666</v>
      </c>
      <c r="M12" s="28">
        <v>43387.75</v>
      </c>
      <c r="N12" s="28">
        <v>43161.95</v>
      </c>
      <c r="O12" s="39">
        <v>3063225</v>
      </c>
      <c r="P12" s="40">
        <v>-1.8480246082860714E-2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19377.900000000001</v>
      </c>
      <c r="F13" s="37">
        <v>19379.833333333332</v>
      </c>
      <c r="G13" s="38">
        <v>19344.666666666664</v>
      </c>
      <c r="H13" s="38">
        <v>19311.433333333331</v>
      </c>
      <c r="I13" s="38">
        <v>19276.266666666663</v>
      </c>
      <c r="J13" s="38">
        <v>19413.066666666666</v>
      </c>
      <c r="K13" s="38">
        <v>19448.23333333333</v>
      </c>
      <c r="L13" s="38">
        <v>19481.466666666667</v>
      </c>
      <c r="M13" s="28">
        <v>19415</v>
      </c>
      <c r="N13" s="28">
        <v>19346.599999999999</v>
      </c>
      <c r="O13" s="39">
        <v>8960</v>
      </c>
      <c r="P13" s="40">
        <v>0.27272727272727271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7480.95</v>
      </c>
      <c r="F14" s="37">
        <v>2493.65</v>
      </c>
      <c r="G14" s="38">
        <v>4987.3</v>
      </c>
      <c r="H14" s="38">
        <v>2493.65</v>
      </c>
      <c r="I14" s="38">
        <v>4987.3</v>
      </c>
      <c r="J14" s="38">
        <v>4987.3</v>
      </c>
      <c r="K14" s="38">
        <v>2493.65</v>
      </c>
      <c r="L14" s="38">
        <v>4987.3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678.95</v>
      </c>
      <c r="F15" s="37">
        <v>678.23333333333335</v>
      </c>
      <c r="G15" s="38">
        <v>676.2166666666667</v>
      </c>
      <c r="H15" s="38">
        <v>673.48333333333335</v>
      </c>
      <c r="I15" s="38">
        <v>671.4666666666667</v>
      </c>
      <c r="J15" s="38">
        <v>680.9666666666667</v>
      </c>
      <c r="K15" s="38">
        <v>682.98333333333335</v>
      </c>
      <c r="L15" s="38">
        <v>685.7166666666667</v>
      </c>
      <c r="M15" s="28">
        <v>680.25</v>
      </c>
      <c r="N15" s="28">
        <v>675.5</v>
      </c>
      <c r="O15" s="39">
        <v>2843250</v>
      </c>
      <c r="P15" s="40">
        <v>4.2029420594416091E-3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3000.45</v>
      </c>
      <c r="F16" s="37">
        <v>2991.35</v>
      </c>
      <c r="G16" s="38">
        <v>2957.75</v>
      </c>
      <c r="H16" s="38">
        <v>2915.05</v>
      </c>
      <c r="I16" s="38">
        <v>2881.4500000000003</v>
      </c>
      <c r="J16" s="38">
        <v>3034.0499999999997</v>
      </c>
      <c r="K16" s="38">
        <v>3067.6499999999992</v>
      </c>
      <c r="L16" s="38">
        <v>3110.3499999999995</v>
      </c>
      <c r="M16" s="28">
        <v>3024.95</v>
      </c>
      <c r="N16" s="28">
        <v>2948.65</v>
      </c>
      <c r="O16" s="39">
        <v>1965500</v>
      </c>
      <c r="P16" s="40">
        <v>1.3536160886940828E-2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20332.400000000001</v>
      </c>
      <c r="F17" s="37">
        <v>20427.95</v>
      </c>
      <c r="G17" s="38">
        <v>20190.5</v>
      </c>
      <c r="H17" s="38">
        <v>20048.599999999999</v>
      </c>
      <c r="I17" s="38">
        <v>19811.149999999998</v>
      </c>
      <c r="J17" s="38">
        <v>20569.850000000002</v>
      </c>
      <c r="K17" s="38">
        <v>20807.300000000007</v>
      </c>
      <c r="L17" s="38">
        <v>20949.200000000004</v>
      </c>
      <c r="M17" s="28">
        <v>20665.400000000001</v>
      </c>
      <c r="N17" s="28">
        <v>20286.05</v>
      </c>
      <c r="O17" s="39">
        <v>42120</v>
      </c>
      <c r="P17" s="40">
        <v>-5.2205220522052204E-2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152.55000000000001</v>
      </c>
      <c r="F18" s="37">
        <v>151</v>
      </c>
      <c r="G18" s="38">
        <v>147.69999999999999</v>
      </c>
      <c r="H18" s="38">
        <v>142.85</v>
      </c>
      <c r="I18" s="38">
        <v>139.54999999999998</v>
      </c>
      <c r="J18" s="38">
        <v>155.85</v>
      </c>
      <c r="K18" s="38">
        <v>159.15</v>
      </c>
      <c r="L18" s="38">
        <v>164</v>
      </c>
      <c r="M18" s="28">
        <v>154.30000000000001</v>
      </c>
      <c r="N18" s="28">
        <v>146.15</v>
      </c>
      <c r="O18" s="39">
        <v>35850600</v>
      </c>
      <c r="P18" s="40">
        <v>2.7708978328173376E-2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319.25</v>
      </c>
      <c r="F19" s="37">
        <v>318.36666666666667</v>
      </c>
      <c r="G19" s="38">
        <v>315.28333333333336</v>
      </c>
      <c r="H19" s="38">
        <v>311.31666666666666</v>
      </c>
      <c r="I19" s="38">
        <v>308.23333333333335</v>
      </c>
      <c r="J19" s="38">
        <v>322.33333333333337</v>
      </c>
      <c r="K19" s="38">
        <v>325.41666666666663</v>
      </c>
      <c r="L19" s="38">
        <v>329.38333333333338</v>
      </c>
      <c r="M19" s="28">
        <v>321.45</v>
      </c>
      <c r="N19" s="28">
        <v>314.39999999999998</v>
      </c>
      <c r="O19" s="39">
        <v>12883000</v>
      </c>
      <c r="P19" s="40">
        <v>-4.0201005025125632E-3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2622.75</v>
      </c>
      <c r="F20" s="37">
        <v>2614.25</v>
      </c>
      <c r="G20" s="38">
        <v>2583.5</v>
      </c>
      <c r="H20" s="38">
        <v>2544.25</v>
      </c>
      <c r="I20" s="38">
        <v>2513.5</v>
      </c>
      <c r="J20" s="38">
        <v>2653.5</v>
      </c>
      <c r="K20" s="38">
        <v>2684.25</v>
      </c>
      <c r="L20" s="38">
        <v>2723.5</v>
      </c>
      <c r="M20" s="28">
        <v>2645</v>
      </c>
      <c r="N20" s="28">
        <v>2575</v>
      </c>
      <c r="O20" s="39">
        <v>3242500</v>
      </c>
      <c r="P20" s="40">
        <v>-2.897357190986E-2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3951.1</v>
      </c>
      <c r="F21" s="37">
        <v>3950.3333333333335</v>
      </c>
      <c r="G21" s="38">
        <v>3913.666666666667</v>
      </c>
      <c r="H21" s="38">
        <v>3876.2333333333336</v>
      </c>
      <c r="I21" s="38">
        <v>3839.5666666666671</v>
      </c>
      <c r="J21" s="38">
        <v>3987.7666666666669</v>
      </c>
      <c r="K21" s="38">
        <v>4024.4333333333338</v>
      </c>
      <c r="L21" s="38">
        <v>4061.8666666666668</v>
      </c>
      <c r="M21" s="28">
        <v>3987</v>
      </c>
      <c r="N21" s="28">
        <v>3912.9</v>
      </c>
      <c r="O21" s="39">
        <v>13115000</v>
      </c>
      <c r="P21" s="40">
        <v>1.6802871763537768E-3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895.25</v>
      </c>
      <c r="F22" s="37">
        <v>899.26666666666677</v>
      </c>
      <c r="G22" s="38">
        <v>887.28333333333353</v>
      </c>
      <c r="H22" s="38">
        <v>879.31666666666672</v>
      </c>
      <c r="I22" s="38">
        <v>867.33333333333348</v>
      </c>
      <c r="J22" s="38">
        <v>907.23333333333358</v>
      </c>
      <c r="K22" s="38">
        <v>919.21666666666692</v>
      </c>
      <c r="L22" s="38">
        <v>927.18333333333362</v>
      </c>
      <c r="M22" s="28">
        <v>911.25</v>
      </c>
      <c r="N22" s="28">
        <v>891.3</v>
      </c>
      <c r="O22" s="39">
        <v>67830625</v>
      </c>
      <c r="P22" s="40">
        <v>2.0143627920967043E-2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3140.8</v>
      </c>
      <c r="F23" s="37">
        <v>3148.9333333333329</v>
      </c>
      <c r="G23" s="38">
        <v>3124.8666666666659</v>
      </c>
      <c r="H23" s="38">
        <v>3108.9333333333329</v>
      </c>
      <c r="I23" s="38">
        <v>3084.8666666666659</v>
      </c>
      <c r="J23" s="38">
        <v>3164.8666666666659</v>
      </c>
      <c r="K23" s="38">
        <v>3188.9333333333325</v>
      </c>
      <c r="L23" s="38">
        <v>3204.8666666666659</v>
      </c>
      <c r="M23" s="28">
        <v>3173</v>
      </c>
      <c r="N23" s="28">
        <v>3133</v>
      </c>
      <c r="O23" s="39">
        <v>210800</v>
      </c>
      <c r="P23" s="40">
        <v>3.0303030303030304E-2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658.25</v>
      </c>
      <c r="F24" s="37">
        <v>657.08333333333337</v>
      </c>
      <c r="G24" s="38">
        <v>650.56666666666672</v>
      </c>
      <c r="H24" s="38">
        <v>642.88333333333333</v>
      </c>
      <c r="I24" s="38">
        <v>636.36666666666667</v>
      </c>
      <c r="J24" s="38">
        <v>664.76666666666677</v>
      </c>
      <c r="K24" s="38">
        <v>671.28333333333342</v>
      </c>
      <c r="L24" s="38">
        <v>678.96666666666681</v>
      </c>
      <c r="M24" s="28">
        <v>663.6</v>
      </c>
      <c r="N24" s="28">
        <v>649.4</v>
      </c>
      <c r="O24" s="39">
        <v>5617000</v>
      </c>
      <c r="P24" s="40">
        <v>-7.9477216531261032E-3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582.9</v>
      </c>
      <c r="F25" s="37">
        <v>582.88333333333333</v>
      </c>
      <c r="G25" s="38">
        <v>578.2166666666667</v>
      </c>
      <c r="H25" s="38">
        <v>573.53333333333342</v>
      </c>
      <c r="I25" s="38">
        <v>568.86666666666679</v>
      </c>
      <c r="J25" s="38">
        <v>587.56666666666661</v>
      </c>
      <c r="K25" s="38">
        <v>592.23333333333335</v>
      </c>
      <c r="L25" s="38">
        <v>596.91666666666652</v>
      </c>
      <c r="M25" s="28">
        <v>587.54999999999995</v>
      </c>
      <c r="N25" s="28">
        <v>578.20000000000005</v>
      </c>
      <c r="O25" s="39">
        <v>79466400</v>
      </c>
      <c r="P25" s="40">
        <v>2.6339648959665233E-2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44924</v>
      </c>
      <c r="E26" s="37">
        <v>4895.7</v>
      </c>
      <c r="F26" s="37">
        <v>4864.7</v>
      </c>
      <c r="G26" s="38">
        <v>4817.0499999999993</v>
      </c>
      <c r="H26" s="38">
        <v>4738.3999999999996</v>
      </c>
      <c r="I26" s="38">
        <v>4690.7499999999991</v>
      </c>
      <c r="J26" s="38">
        <v>4943.3499999999995</v>
      </c>
      <c r="K26" s="38">
        <v>4990.9999999999991</v>
      </c>
      <c r="L26" s="38">
        <v>5069.6499999999996</v>
      </c>
      <c r="M26" s="28">
        <v>4912.3500000000004</v>
      </c>
      <c r="N26" s="28">
        <v>4786.05</v>
      </c>
      <c r="O26" s="39">
        <v>1395625</v>
      </c>
      <c r="P26" s="40">
        <v>-1.7511439633931713E-2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320.95</v>
      </c>
      <c r="F27" s="37">
        <v>320.11666666666667</v>
      </c>
      <c r="G27" s="38">
        <v>317.93333333333334</v>
      </c>
      <c r="H27" s="38">
        <v>314.91666666666669</v>
      </c>
      <c r="I27" s="38">
        <v>312.73333333333335</v>
      </c>
      <c r="J27" s="38">
        <v>323.13333333333333</v>
      </c>
      <c r="K27" s="38">
        <v>325.31666666666672</v>
      </c>
      <c r="L27" s="38">
        <v>328.33333333333331</v>
      </c>
      <c r="M27" s="28">
        <v>322.3</v>
      </c>
      <c r="N27" s="28">
        <v>317.10000000000002</v>
      </c>
      <c r="O27" s="39">
        <v>16842000</v>
      </c>
      <c r="P27" s="40">
        <v>-4.1390728476821195E-3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146.94999999999999</v>
      </c>
      <c r="F28" s="37">
        <v>147.71666666666667</v>
      </c>
      <c r="G28" s="38">
        <v>145.13333333333333</v>
      </c>
      <c r="H28" s="38">
        <v>143.31666666666666</v>
      </c>
      <c r="I28" s="38">
        <v>140.73333333333332</v>
      </c>
      <c r="J28" s="38">
        <v>149.53333333333333</v>
      </c>
      <c r="K28" s="38">
        <v>152.11666666666665</v>
      </c>
      <c r="L28" s="38">
        <v>153.93333333333334</v>
      </c>
      <c r="M28" s="28">
        <v>150.30000000000001</v>
      </c>
      <c r="N28" s="28">
        <v>145.9</v>
      </c>
      <c r="O28" s="39">
        <v>77485000</v>
      </c>
      <c r="P28" s="40">
        <v>2.9632582552654309E-2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44924</v>
      </c>
      <c r="E29" s="37">
        <v>3162</v>
      </c>
      <c r="F29" s="37">
        <v>3171.3666666666668</v>
      </c>
      <c r="G29" s="38">
        <v>3143.7333333333336</v>
      </c>
      <c r="H29" s="38">
        <v>3125.4666666666667</v>
      </c>
      <c r="I29" s="38">
        <v>3097.8333333333335</v>
      </c>
      <c r="J29" s="38">
        <v>3189.6333333333337</v>
      </c>
      <c r="K29" s="38">
        <v>3217.2666666666669</v>
      </c>
      <c r="L29" s="38">
        <v>3235.5333333333338</v>
      </c>
      <c r="M29" s="28">
        <v>3199</v>
      </c>
      <c r="N29" s="28">
        <v>3153.1</v>
      </c>
      <c r="O29" s="39">
        <v>6146200</v>
      </c>
      <c r="P29" s="40">
        <v>3.6913317812194216E-2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2034.7</v>
      </c>
      <c r="F30" s="37">
        <v>2006.2833333333335</v>
      </c>
      <c r="G30" s="38">
        <v>1968.9666666666672</v>
      </c>
      <c r="H30" s="38">
        <v>1903.2333333333336</v>
      </c>
      <c r="I30" s="38">
        <v>1865.9166666666672</v>
      </c>
      <c r="J30" s="38">
        <v>2072.0166666666673</v>
      </c>
      <c r="K30" s="38">
        <v>2109.333333333333</v>
      </c>
      <c r="L30" s="38">
        <v>2175.0666666666671</v>
      </c>
      <c r="M30" s="28">
        <v>2043.6</v>
      </c>
      <c r="N30" s="28">
        <v>1940.55</v>
      </c>
      <c r="O30" s="39">
        <v>1385175</v>
      </c>
      <c r="P30" s="40">
        <v>-5.0339366515837106E-2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8889.15</v>
      </c>
      <c r="F31" s="37">
        <v>8822.2666666666682</v>
      </c>
      <c r="G31" s="38">
        <v>8702.5333333333365</v>
      </c>
      <c r="H31" s="38">
        <v>8515.9166666666679</v>
      </c>
      <c r="I31" s="38">
        <v>8396.1833333333361</v>
      </c>
      <c r="J31" s="38">
        <v>9008.8833333333369</v>
      </c>
      <c r="K31" s="38">
        <v>9128.6166666666704</v>
      </c>
      <c r="L31" s="38">
        <v>9315.2333333333372</v>
      </c>
      <c r="M31" s="28">
        <v>8942</v>
      </c>
      <c r="N31" s="28">
        <v>8635.65</v>
      </c>
      <c r="O31" s="39">
        <v>113700</v>
      </c>
      <c r="P31" s="40">
        <v>-6.822372464658881E-2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650.5</v>
      </c>
      <c r="F32" s="37">
        <v>644.66666666666663</v>
      </c>
      <c r="G32" s="38">
        <v>637.48333333333323</v>
      </c>
      <c r="H32" s="38">
        <v>624.46666666666658</v>
      </c>
      <c r="I32" s="38">
        <v>617.28333333333319</v>
      </c>
      <c r="J32" s="38">
        <v>657.68333333333328</v>
      </c>
      <c r="K32" s="38">
        <v>664.86666666666667</v>
      </c>
      <c r="L32" s="38">
        <v>677.88333333333333</v>
      </c>
      <c r="M32" s="28">
        <v>651.85</v>
      </c>
      <c r="N32" s="28">
        <v>631.65</v>
      </c>
      <c r="O32" s="39">
        <v>7070000</v>
      </c>
      <c r="P32" s="40">
        <v>-1.3396595032096009E-2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473.75</v>
      </c>
      <c r="F33" s="37">
        <v>471.51666666666665</v>
      </c>
      <c r="G33" s="38">
        <v>468.48333333333329</v>
      </c>
      <c r="H33" s="38">
        <v>463.21666666666664</v>
      </c>
      <c r="I33" s="38">
        <v>460.18333333333328</v>
      </c>
      <c r="J33" s="38">
        <v>476.7833333333333</v>
      </c>
      <c r="K33" s="38">
        <v>479.81666666666661</v>
      </c>
      <c r="L33" s="38">
        <v>485.08333333333331</v>
      </c>
      <c r="M33" s="28">
        <v>474.55</v>
      </c>
      <c r="N33" s="28">
        <v>466.25</v>
      </c>
      <c r="O33" s="39">
        <v>14175000</v>
      </c>
      <c r="P33" s="40">
        <v>2.0812328964424601E-2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908.5</v>
      </c>
      <c r="F34" s="37">
        <v>905.36666666666667</v>
      </c>
      <c r="G34" s="38">
        <v>901.23333333333335</v>
      </c>
      <c r="H34" s="38">
        <v>893.9666666666667</v>
      </c>
      <c r="I34" s="38">
        <v>889.83333333333337</v>
      </c>
      <c r="J34" s="38">
        <v>912.63333333333333</v>
      </c>
      <c r="K34" s="38">
        <v>916.76666666666677</v>
      </c>
      <c r="L34" s="38">
        <v>924.0333333333333</v>
      </c>
      <c r="M34" s="28">
        <v>909.5</v>
      </c>
      <c r="N34" s="28">
        <v>898.1</v>
      </c>
      <c r="O34" s="39">
        <v>39916800</v>
      </c>
      <c r="P34" s="40">
        <v>-1.4487601102124256E-2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3688.35</v>
      </c>
      <c r="F35" s="37">
        <v>3693.5</v>
      </c>
      <c r="G35" s="38">
        <v>3660.35</v>
      </c>
      <c r="H35" s="38">
        <v>3632.35</v>
      </c>
      <c r="I35" s="38">
        <v>3599.2</v>
      </c>
      <c r="J35" s="38">
        <v>3721.5</v>
      </c>
      <c r="K35" s="38">
        <v>3754.6499999999996</v>
      </c>
      <c r="L35" s="38">
        <v>3782.65</v>
      </c>
      <c r="M35" s="28">
        <v>3726.65</v>
      </c>
      <c r="N35" s="28">
        <v>3665.5</v>
      </c>
      <c r="O35" s="39">
        <v>1188000</v>
      </c>
      <c r="P35" s="40">
        <v>9.1314504141006576E-3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1655.55</v>
      </c>
      <c r="F36" s="37">
        <v>1653.9833333333336</v>
      </c>
      <c r="G36" s="38">
        <v>1640.9666666666672</v>
      </c>
      <c r="H36" s="38">
        <v>1626.3833333333337</v>
      </c>
      <c r="I36" s="38">
        <v>1613.3666666666672</v>
      </c>
      <c r="J36" s="38">
        <v>1668.5666666666671</v>
      </c>
      <c r="K36" s="38">
        <v>1681.5833333333335</v>
      </c>
      <c r="L36" s="38">
        <v>1696.166666666667</v>
      </c>
      <c r="M36" s="28">
        <v>1667</v>
      </c>
      <c r="N36" s="28">
        <v>1639.4</v>
      </c>
      <c r="O36" s="39">
        <v>9107500</v>
      </c>
      <c r="P36" s="40">
        <v>5.7290457394938474E-2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6733.7</v>
      </c>
      <c r="F37" s="37">
        <v>6739.4000000000005</v>
      </c>
      <c r="G37" s="38">
        <v>6694.3000000000011</v>
      </c>
      <c r="H37" s="38">
        <v>6654.9000000000005</v>
      </c>
      <c r="I37" s="38">
        <v>6609.8000000000011</v>
      </c>
      <c r="J37" s="38">
        <v>6778.8000000000011</v>
      </c>
      <c r="K37" s="38">
        <v>6823.9000000000015</v>
      </c>
      <c r="L37" s="38">
        <v>6863.3000000000011</v>
      </c>
      <c r="M37" s="28">
        <v>6784.5</v>
      </c>
      <c r="N37" s="28">
        <v>6700</v>
      </c>
      <c r="O37" s="39">
        <v>5760625</v>
      </c>
      <c r="P37" s="40">
        <v>6.2772409658003361E-2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2072.15</v>
      </c>
      <c r="F38" s="37">
        <v>2074.0499999999997</v>
      </c>
      <c r="G38" s="38">
        <v>2051.9499999999994</v>
      </c>
      <c r="H38" s="38">
        <v>2031.7499999999995</v>
      </c>
      <c r="I38" s="38">
        <v>2009.6499999999992</v>
      </c>
      <c r="J38" s="38">
        <v>2094.2499999999995</v>
      </c>
      <c r="K38" s="38">
        <v>2116.35</v>
      </c>
      <c r="L38" s="38">
        <v>2136.5499999999997</v>
      </c>
      <c r="M38" s="28">
        <v>2096.15</v>
      </c>
      <c r="N38" s="28">
        <v>2053.85</v>
      </c>
      <c r="O38" s="39">
        <v>1940400</v>
      </c>
      <c r="P38" s="40">
        <v>4.6598322460391422E-3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389.85</v>
      </c>
      <c r="F39" s="37">
        <v>388.2166666666667</v>
      </c>
      <c r="G39" s="38">
        <v>382.58333333333337</v>
      </c>
      <c r="H39" s="38">
        <v>375.31666666666666</v>
      </c>
      <c r="I39" s="38">
        <v>369.68333333333334</v>
      </c>
      <c r="J39" s="38">
        <v>395.48333333333341</v>
      </c>
      <c r="K39" s="38">
        <v>401.11666666666673</v>
      </c>
      <c r="L39" s="38">
        <v>408.38333333333344</v>
      </c>
      <c r="M39" s="28">
        <v>393.85</v>
      </c>
      <c r="N39" s="28">
        <v>380.95</v>
      </c>
      <c r="O39" s="39">
        <v>8692800</v>
      </c>
      <c r="P39" s="40">
        <v>5.3315238464521131E-2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242.05</v>
      </c>
      <c r="F40" s="37">
        <v>241.45000000000002</v>
      </c>
      <c r="G40" s="38">
        <v>237.75000000000003</v>
      </c>
      <c r="H40" s="38">
        <v>233.45000000000002</v>
      </c>
      <c r="I40" s="38">
        <v>229.75000000000003</v>
      </c>
      <c r="J40" s="38">
        <v>245.75000000000003</v>
      </c>
      <c r="K40" s="38">
        <v>249.45000000000002</v>
      </c>
      <c r="L40" s="38">
        <v>253.75000000000003</v>
      </c>
      <c r="M40" s="28">
        <v>245.15</v>
      </c>
      <c r="N40" s="28">
        <v>237.15</v>
      </c>
      <c r="O40" s="39">
        <v>54070200</v>
      </c>
      <c r="P40" s="40">
        <v>3.3291164524935082E-5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172.4</v>
      </c>
      <c r="F41" s="37">
        <v>173.06666666666669</v>
      </c>
      <c r="G41" s="38">
        <v>170.93333333333339</v>
      </c>
      <c r="H41" s="38">
        <v>169.4666666666667</v>
      </c>
      <c r="I41" s="38">
        <v>167.3333333333334</v>
      </c>
      <c r="J41" s="38">
        <v>174.53333333333339</v>
      </c>
      <c r="K41" s="38">
        <v>176.66666666666666</v>
      </c>
      <c r="L41" s="38">
        <v>178.13333333333338</v>
      </c>
      <c r="M41" s="28">
        <v>175.2</v>
      </c>
      <c r="N41" s="28">
        <v>171.6</v>
      </c>
      <c r="O41" s="39">
        <v>84503250</v>
      </c>
      <c r="P41" s="40">
        <v>-6.3897349491283784E-2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1743.75</v>
      </c>
      <c r="F42" s="37">
        <v>1739.3500000000001</v>
      </c>
      <c r="G42" s="38">
        <v>1729.4000000000003</v>
      </c>
      <c r="H42" s="38">
        <v>1715.0500000000002</v>
      </c>
      <c r="I42" s="38">
        <v>1705.1000000000004</v>
      </c>
      <c r="J42" s="38">
        <v>1753.7000000000003</v>
      </c>
      <c r="K42" s="38">
        <v>1763.65</v>
      </c>
      <c r="L42" s="38">
        <v>1778.0000000000002</v>
      </c>
      <c r="M42" s="28">
        <v>1749.3</v>
      </c>
      <c r="N42" s="28">
        <v>1725</v>
      </c>
      <c r="O42" s="39">
        <v>2166175</v>
      </c>
      <c r="P42" s="40">
        <v>-2.1535343298707882E-3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106.85</v>
      </c>
      <c r="F43" s="37">
        <v>106.39999999999999</v>
      </c>
      <c r="G43" s="38">
        <v>105.49999999999999</v>
      </c>
      <c r="H43" s="38">
        <v>104.14999999999999</v>
      </c>
      <c r="I43" s="38">
        <v>103.24999999999999</v>
      </c>
      <c r="J43" s="38">
        <v>107.74999999999999</v>
      </c>
      <c r="K43" s="38">
        <v>108.64999999999999</v>
      </c>
      <c r="L43" s="38">
        <v>109.99999999999999</v>
      </c>
      <c r="M43" s="28">
        <v>107.3</v>
      </c>
      <c r="N43" s="28">
        <v>105.05</v>
      </c>
      <c r="O43" s="39">
        <v>99841200</v>
      </c>
      <c r="P43" s="40">
        <v>-1.9260918253079507E-2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620.79999999999995</v>
      </c>
      <c r="F44" s="37">
        <v>621.15</v>
      </c>
      <c r="G44" s="38">
        <v>617.25</v>
      </c>
      <c r="H44" s="38">
        <v>613.70000000000005</v>
      </c>
      <c r="I44" s="38">
        <v>609.80000000000007</v>
      </c>
      <c r="J44" s="38">
        <v>624.69999999999993</v>
      </c>
      <c r="K44" s="38">
        <v>628.5999999999998</v>
      </c>
      <c r="L44" s="38">
        <v>632.14999999999986</v>
      </c>
      <c r="M44" s="28">
        <v>625.04999999999995</v>
      </c>
      <c r="N44" s="28">
        <v>617.6</v>
      </c>
      <c r="O44" s="39">
        <v>6176500</v>
      </c>
      <c r="P44" s="40">
        <v>1.6105682229460731E-2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860.95</v>
      </c>
      <c r="F45" s="37">
        <v>856.5333333333333</v>
      </c>
      <c r="G45" s="38">
        <v>850.51666666666665</v>
      </c>
      <c r="H45" s="38">
        <v>840.08333333333337</v>
      </c>
      <c r="I45" s="38">
        <v>834.06666666666672</v>
      </c>
      <c r="J45" s="38">
        <v>866.96666666666658</v>
      </c>
      <c r="K45" s="38">
        <v>872.98333333333323</v>
      </c>
      <c r="L45" s="38">
        <v>883.41666666666652</v>
      </c>
      <c r="M45" s="28">
        <v>862.55</v>
      </c>
      <c r="N45" s="28">
        <v>846.1</v>
      </c>
      <c r="O45" s="39">
        <v>7381000</v>
      </c>
      <c r="P45" s="40">
        <v>-1.1384945084382534E-2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853.15</v>
      </c>
      <c r="F46" s="37">
        <v>852.13333333333333</v>
      </c>
      <c r="G46" s="38">
        <v>846.86666666666667</v>
      </c>
      <c r="H46" s="38">
        <v>840.58333333333337</v>
      </c>
      <c r="I46" s="38">
        <v>835.31666666666672</v>
      </c>
      <c r="J46" s="38">
        <v>858.41666666666663</v>
      </c>
      <c r="K46" s="38">
        <v>863.68333333333328</v>
      </c>
      <c r="L46" s="38">
        <v>869.96666666666658</v>
      </c>
      <c r="M46" s="28">
        <v>857.4</v>
      </c>
      <c r="N46" s="28">
        <v>845.85</v>
      </c>
      <c r="O46" s="39">
        <v>37303650</v>
      </c>
      <c r="P46" s="40">
        <v>-1.2523576009053187E-2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91.5</v>
      </c>
      <c r="F47" s="37">
        <v>89.533333333333346</v>
      </c>
      <c r="G47" s="38">
        <v>87.216666666666697</v>
      </c>
      <c r="H47" s="38">
        <v>82.933333333333351</v>
      </c>
      <c r="I47" s="38">
        <v>80.616666666666703</v>
      </c>
      <c r="J47" s="38">
        <v>93.816666666666691</v>
      </c>
      <c r="K47" s="38">
        <v>96.133333333333326</v>
      </c>
      <c r="L47" s="38">
        <v>100.41666666666669</v>
      </c>
      <c r="M47" s="28">
        <v>91.85</v>
      </c>
      <c r="N47" s="28">
        <v>85.25</v>
      </c>
      <c r="O47" s="39">
        <v>101104500</v>
      </c>
      <c r="P47" s="40">
        <v>-0.11171586715867159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285.89999999999998</v>
      </c>
      <c r="F48" s="37">
        <v>285.75</v>
      </c>
      <c r="G48" s="38">
        <v>284.45</v>
      </c>
      <c r="H48" s="38">
        <v>283</v>
      </c>
      <c r="I48" s="38">
        <v>281.7</v>
      </c>
      <c r="J48" s="38">
        <v>287.2</v>
      </c>
      <c r="K48" s="38">
        <v>288.49999999999994</v>
      </c>
      <c r="L48" s="38">
        <v>289.95</v>
      </c>
      <c r="M48" s="28">
        <v>287.05</v>
      </c>
      <c r="N48" s="28">
        <v>284.3</v>
      </c>
      <c r="O48" s="39">
        <v>20474600</v>
      </c>
      <c r="P48" s="40">
        <v>-1.3738089962331043E-2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17255.400000000001</v>
      </c>
      <c r="F49" s="37">
        <v>17240.150000000001</v>
      </c>
      <c r="G49" s="38">
        <v>17132.150000000001</v>
      </c>
      <c r="H49" s="38">
        <v>17008.900000000001</v>
      </c>
      <c r="I49" s="38">
        <v>16900.900000000001</v>
      </c>
      <c r="J49" s="38">
        <v>17363.400000000001</v>
      </c>
      <c r="K49" s="38">
        <v>17471.400000000001</v>
      </c>
      <c r="L49" s="38">
        <v>17594.650000000001</v>
      </c>
      <c r="M49" s="28">
        <v>17348.150000000001</v>
      </c>
      <c r="N49" s="28">
        <v>17116.900000000001</v>
      </c>
      <c r="O49" s="39">
        <v>141500</v>
      </c>
      <c r="P49" s="40">
        <v>-2.6487788097695218E-2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343.6</v>
      </c>
      <c r="F50" s="37">
        <v>343.38333333333338</v>
      </c>
      <c r="G50" s="38">
        <v>340.96666666666675</v>
      </c>
      <c r="H50" s="38">
        <v>338.33333333333337</v>
      </c>
      <c r="I50" s="38">
        <v>335.91666666666674</v>
      </c>
      <c r="J50" s="38">
        <v>346.01666666666677</v>
      </c>
      <c r="K50" s="38">
        <v>348.43333333333339</v>
      </c>
      <c r="L50" s="38">
        <v>351.06666666666678</v>
      </c>
      <c r="M50" s="28">
        <v>345.8</v>
      </c>
      <c r="N50" s="28">
        <v>340.75</v>
      </c>
      <c r="O50" s="39">
        <v>19141200</v>
      </c>
      <c r="P50" s="40">
        <v>7.7710386656557997E-3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4454.1499999999996</v>
      </c>
      <c r="F51" s="37">
        <v>4440.3666666666659</v>
      </c>
      <c r="G51" s="38">
        <v>4416.7833333333319</v>
      </c>
      <c r="H51" s="38">
        <v>4379.4166666666661</v>
      </c>
      <c r="I51" s="38">
        <v>4355.8333333333321</v>
      </c>
      <c r="J51" s="38">
        <v>4477.7333333333318</v>
      </c>
      <c r="K51" s="38">
        <v>4501.3166666666657</v>
      </c>
      <c r="L51" s="38">
        <v>4538.6833333333316</v>
      </c>
      <c r="M51" s="28">
        <v>4463.95</v>
      </c>
      <c r="N51" s="28">
        <v>4403</v>
      </c>
      <c r="O51" s="39">
        <v>1416600</v>
      </c>
      <c r="P51" s="40">
        <v>-7.0096733492219267E-3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334.25</v>
      </c>
      <c r="F52" s="37">
        <v>331.09999999999997</v>
      </c>
      <c r="G52" s="38">
        <v>326.39999999999992</v>
      </c>
      <c r="H52" s="38">
        <v>318.54999999999995</v>
      </c>
      <c r="I52" s="38">
        <v>313.84999999999991</v>
      </c>
      <c r="J52" s="38">
        <v>338.94999999999993</v>
      </c>
      <c r="K52" s="38">
        <v>343.65</v>
      </c>
      <c r="L52" s="38">
        <v>351.49999999999994</v>
      </c>
      <c r="M52" s="28">
        <v>335.8</v>
      </c>
      <c r="N52" s="28">
        <v>323.25</v>
      </c>
      <c r="O52" s="39">
        <v>8560000</v>
      </c>
      <c r="P52" s="40">
        <v>4.885251124208153E-2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320.64999999999998</v>
      </c>
      <c r="F53" s="37">
        <v>322.23333333333335</v>
      </c>
      <c r="G53" s="38">
        <v>318.11666666666667</v>
      </c>
      <c r="H53" s="38">
        <v>315.58333333333331</v>
      </c>
      <c r="I53" s="38">
        <v>311.46666666666664</v>
      </c>
      <c r="J53" s="38">
        <v>324.76666666666671</v>
      </c>
      <c r="K53" s="38">
        <v>328.88333333333338</v>
      </c>
      <c r="L53" s="38">
        <v>331.41666666666674</v>
      </c>
      <c r="M53" s="28">
        <v>326.35000000000002</v>
      </c>
      <c r="N53" s="28">
        <v>319.7</v>
      </c>
      <c r="O53" s="39">
        <v>43974900</v>
      </c>
      <c r="P53" s="40">
        <v>1.2306544844303562E-2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554.85</v>
      </c>
      <c r="F54" s="37">
        <v>553.85</v>
      </c>
      <c r="G54" s="38">
        <v>550.95000000000005</v>
      </c>
      <c r="H54" s="38">
        <v>547.05000000000007</v>
      </c>
      <c r="I54" s="38">
        <v>544.15000000000009</v>
      </c>
      <c r="J54" s="38">
        <v>557.75</v>
      </c>
      <c r="K54" s="38">
        <v>560.64999999999986</v>
      </c>
      <c r="L54" s="38">
        <v>564.54999999999995</v>
      </c>
      <c r="M54" s="28">
        <v>556.75</v>
      </c>
      <c r="N54" s="28">
        <v>549.95000000000005</v>
      </c>
      <c r="O54" s="39">
        <v>4372875</v>
      </c>
      <c r="P54" s="40">
        <v>7.6387328690181982E-3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304.64999999999998</v>
      </c>
      <c r="F55" s="37">
        <v>305.14999999999998</v>
      </c>
      <c r="G55" s="38">
        <v>302.89999999999998</v>
      </c>
      <c r="H55" s="38">
        <v>301.14999999999998</v>
      </c>
      <c r="I55" s="38">
        <v>298.89999999999998</v>
      </c>
      <c r="J55" s="38">
        <v>306.89999999999998</v>
      </c>
      <c r="K55" s="38">
        <v>309.14999999999998</v>
      </c>
      <c r="L55" s="38">
        <v>310.89999999999998</v>
      </c>
      <c r="M55" s="28">
        <v>307.39999999999998</v>
      </c>
      <c r="N55" s="28">
        <v>303.39999999999998</v>
      </c>
      <c r="O55" s="39">
        <v>7941000</v>
      </c>
      <c r="P55" s="40">
        <v>3.3580632565404139E-2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735.85</v>
      </c>
      <c r="F56" s="37">
        <v>734.6</v>
      </c>
      <c r="G56" s="38">
        <v>730.25</v>
      </c>
      <c r="H56" s="38">
        <v>724.65</v>
      </c>
      <c r="I56" s="38">
        <v>720.3</v>
      </c>
      <c r="J56" s="38">
        <v>740.2</v>
      </c>
      <c r="K56" s="38">
        <v>744.55000000000018</v>
      </c>
      <c r="L56" s="38">
        <v>750.15000000000009</v>
      </c>
      <c r="M56" s="28">
        <v>738.95</v>
      </c>
      <c r="N56" s="28">
        <v>729</v>
      </c>
      <c r="O56" s="39">
        <v>7510000</v>
      </c>
      <c r="P56" s="40">
        <v>7.7155317007715531E-3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1121.55</v>
      </c>
      <c r="F57" s="37">
        <v>1121.0166666666667</v>
      </c>
      <c r="G57" s="38">
        <v>1109.0333333333333</v>
      </c>
      <c r="H57" s="38">
        <v>1096.5166666666667</v>
      </c>
      <c r="I57" s="38">
        <v>1084.5333333333333</v>
      </c>
      <c r="J57" s="38">
        <v>1133.5333333333333</v>
      </c>
      <c r="K57" s="38">
        <v>1145.5166666666664</v>
      </c>
      <c r="L57" s="38">
        <v>1158.0333333333333</v>
      </c>
      <c r="M57" s="28">
        <v>1133</v>
      </c>
      <c r="N57" s="28">
        <v>1108.5</v>
      </c>
      <c r="O57" s="39">
        <v>7952750</v>
      </c>
      <c r="P57" s="40">
        <v>1.4426664455683608E-2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228.4</v>
      </c>
      <c r="F58" s="37">
        <v>228.36666666666667</v>
      </c>
      <c r="G58" s="38">
        <v>227.13333333333335</v>
      </c>
      <c r="H58" s="38">
        <v>225.86666666666667</v>
      </c>
      <c r="I58" s="38">
        <v>224.63333333333335</v>
      </c>
      <c r="J58" s="38">
        <v>229.63333333333335</v>
      </c>
      <c r="K58" s="38">
        <v>230.8666666666667</v>
      </c>
      <c r="L58" s="38">
        <v>232.13333333333335</v>
      </c>
      <c r="M58" s="28">
        <v>229.6</v>
      </c>
      <c r="N58" s="28">
        <v>227.1</v>
      </c>
      <c r="O58" s="39">
        <v>32020800</v>
      </c>
      <c r="P58" s="40">
        <v>-2.5313219125543341E-2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4244.05</v>
      </c>
      <c r="F59" s="37">
        <v>4214.1499999999996</v>
      </c>
      <c r="G59" s="38">
        <v>4173.2999999999993</v>
      </c>
      <c r="H59" s="38">
        <v>4102.5499999999993</v>
      </c>
      <c r="I59" s="38">
        <v>4061.6999999999989</v>
      </c>
      <c r="J59" s="38">
        <v>4284.8999999999996</v>
      </c>
      <c r="K59" s="38">
        <v>4325.75</v>
      </c>
      <c r="L59" s="38">
        <v>4396.5</v>
      </c>
      <c r="M59" s="28">
        <v>4255</v>
      </c>
      <c r="N59" s="28">
        <v>4143.3999999999996</v>
      </c>
      <c r="O59" s="39">
        <v>710400</v>
      </c>
      <c r="P59" s="40">
        <v>1.9152141166343877E-2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1631.85</v>
      </c>
      <c r="F60" s="37">
        <v>1633.3833333333332</v>
      </c>
      <c r="G60" s="38">
        <v>1616.8166666666664</v>
      </c>
      <c r="H60" s="38">
        <v>1601.7833333333331</v>
      </c>
      <c r="I60" s="38">
        <v>1585.2166666666662</v>
      </c>
      <c r="J60" s="38">
        <v>1648.4166666666665</v>
      </c>
      <c r="K60" s="38">
        <v>1664.9833333333331</v>
      </c>
      <c r="L60" s="38">
        <v>1680.0166666666667</v>
      </c>
      <c r="M60" s="28">
        <v>1649.95</v>
      </c>
      <c r="N60" s="28">
        <v>1618.35</v>
      </c>
      <c r="O60" s="39">
        <v>2070600</v>
      </c>
      <c r="P60" s="40">
        <v>4.8564338886919529E-2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785.55</v>
      </c>
      <c r="F61" s="37">
        <v>782.30000000000007</v>
      </c>
      <c r="G61" s="38">
        <v>776.25000000000011</v>
      </c>
      <c r="H61" s="38">
        <v>766.95</v>
      </c>
      <c r="I61" s="38">
        <v>760.90000000000009</v>
      </c>
      <c r="J61" s="38">
        <v>791.60000000000014</v>
      </c>
      <c r="K61" s="38">
        <v>797.65000000000009</v>
      </c>
      <c r="L61" s="38">
        <v>806.95000000000016</v>
      </c>
      <c r="M61" s="28">
        <v>788.35</v>
      </c>
      <c r="N61" s="28">
        <v>773</v>
      </c>
      <c r="O61" s="39">
        <v>8360000</v>
      </c>
      <c r="P61" s="40">
        <v>-4.6532846715328466E-2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921.1</v>
      </c>
      <c r="F62" s="37">
        <v>923.2833333333333</v>
      </c>
      <c r="G62" s="38">
        <v>917.16666666666663</v>
      </c>
      <c r="H62" s="38">
        <v>913.23333333333335</v>
      </c>
      <c r="I62" s="38">
        <v>907.11666666666667</v>
      </c>
      <c r="J62" s="38">
        <v>927.21666666666658</v>
      </c>
      <c r="K62" s="38">
        <v>933.33333333333337</v>
      </c>
      <c r="L62" s="38">
        <v>937.26666666666654</v>
      </c>
      <c r="M62" s="28">
        <v>929.4</v>
      </c>
      <c r="N62" s="28">
        <v>919.35</v>
      </c>
      <c r="O62" s="39">
        <v>2574600</v>
      </c>
      <c r="P62" s="40">
        <v>8.500137098985467E-3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370.2</v>
      </c>
      <c r="F63" s="37">
        <v>371.48333333333329</v>
      </c>
      <c r="G63" s="38">
        <v>368.06666666666661</v>
      </c>
      <c r="H63" s="38">
        <v>365.93333333333334</v>
      </c>
      <c r="I63" s="38">
        <v>362.51666666666665</v>
      </c>
      <c r="J63" s="38">
        <v>373.61666666666656</v>
      </c>
      <c r="K63" s="38">
        <v>377.03333333333319</v>
      </c>
      <c r="L63" s="38">
        <v>379.16666666666652</v>
      </c>
      <c r="M63" s="28">
        <v>374.9</v>
      </c>
      <c r="N63" s="28">
        <v>369.35</v>
      </c>
      <c r="O63" s="39">
        <v>3795000</v>
      </c>
      <c r="P63" s="40">
        <v>-9.3970242756460463E-3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193.2</v>
      </c>
      <c r="F64" s="37">
        <v>192.96666666666667</v>
      </c>
      <c r="G64" s="38">
        <v>191.43333333333334</v>
      </c>
      <c r="H64" s="38">
        <v>189.66666666666666</v>
      </c>
      <c r="I64" s="38">
        <v>188.13333333333333</v>
      </c>
      <c r="J64" s="38">
        <v>194.73333333333335</v>
      </c>
      <c r="K64" s="38">
        <v>196.26666666666671</v>
      </c>
      <c r="L64" s="38">
        <v>198.03333333333336</v>
      </c>
      <c r="M64" s="28">
        <v>194.5</v>
      </c>
      <c r="N64" s="28">
        <v>191.2</v>
      </c>
      <c r="O64" s="39">
        <v>7770000</v>
      </c>
      <c r="P64" s="40">
        <v>1.1060507482108002E-2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1439.1</v>
      </c>
      <c r="F65" s="37">
        <v>1436.4666666666665</v>
      </c>
      <c r="G65" s="38">
        <v>1431.333333333333</v>
      </c>
      <c r="H65" s="38">
        <v>1423.5666666666666</v>
      </c>
      <c r="I65" s="38">
        <v>1418.4333333333332</v>
      </c>
      <c r="J65" s="38">
        <v>1444.2333333333329</v>
      </c>
      <c r="K65" s="38">
        <v>1449.3666666666666</v>
      </c>
      <c r="L65" s="38">
        <v>1457.1333333333328</v>
      </c>
      <c r="M65" s="28">
        <v>1441.6</v>
      </c>
      <c r="N65" s="28">
        <v>1428.7</v>
      </c>
      <c r="O65" s="39">
        <v>1581600</v>
      </c>
      <c r="P65" s="40">
        <v>-5.2830188679245287E-3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593.9</v>
      </c>
      <c r="F66" s="37">
        <v>590.11666666666667</v>
      </c>
      <c r="G66" s="38">
        <v>584.2833333333333</v>
      </c>
      <c r="H66" s="38">
        <v>574.66666666666663</v>
      </c>
      <c r="I66" s="38">
        <v>568.83333333333326</v>
      </c>
      <c r="J66" s="38">
        <v>599.73333333333335</v>
      </c>
      <c r="K66" s="38">
        <v>605.56666666666661</v>
      </c>
      <c r="L66" s="38">
        <v>615.18333333333339</v>
      </c>
      <c r="M66" s="28">
        <v>595.95000000000005</v>
      </c>
      <c r="N66" s="28">
        <v>580.5</v>
      </c>
      <c r="O66" s="39">
        <v>11452500</v>
      </c>
      <c r="P66" s="40">
        <v>-2.0316509837467921E-2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1948.6</v>
      </c>
      <c r="F67" s="37">
        <v>1937.2</v>
      </c>
      <c r="G67" s="38">
        <v>1916.4</v>
      </c>
      <c r="H67" s="38">
        <v>1884.2</v>
      </c>
      <c r="I67" s="38">
        <v>1863.4</v>
      </c>
      <c r="J67" s="38">
        <v>1969.4</v>
      </c>
      <c r="K67" s="38">
        <v>1990.1999999999998</v>
      </c>
      <c r="L67" s="38">
        <v>2022.4</v>
      </c>
      <c r="M67" s="28">
        <v>1958</v>
      </c>
      <c r="N67" s="28">
        <v>1905</v>
      </c>
      <c r="O67" s="39">
        <v>1278000</v>
      </c>
      <c r="P67" s="40">
        <v>2.403846153846154E-2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2223.0500000000002</v>
      </c>
      <c r="F68" s="37">
        <v>2203.9666666666667</v>
      </c>
      <c r="G68" s="38">
        <v>2179.5833333333335</v>
      </c>
      <c r="H68" s="38">
        <v>2136.1166666666668</v>
      </c>
      <c r="I68" s="38">
        <v>2111.7333333333336</v>
      </c>
      <c r="J68" s="38">
        <v>2247.4333333333334</v>
      </c>
      <c r="K68" s="38">
        <v>2271.8166666666666</v>
      </c>
      <c r="L68" s="38">
        <v>2315.2833333333333</v>
      </c>
      <c r="M68" s="28">
        <v>2228.35</v>
      </c>
      <c r="N68" s="28">
        <v>2160.5</v>
      </c>
      <c r="O68" s="39">
        <v>1447000</v>
      </c>
      <c r="P68" s="40">
        <v>3.5235199427651583E-2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230</v>
      </c>
      <c r="F69" s="37">
        <v>230.56666666666669</v>
      </c>
      <c r="G69" s="38">
        <v>227.78333333333339</v>
      </c>
      <c r="H69" s="38">
        <v>225.56666666666669</v>
      </c>
      <c r="I69" s="38">
        <v>222.78333333333339</v>
      </c>
      <c r="J69" s="38">
        <v>232.78333333333339</v>
      </c>
      <c r="K69" s="38">
        <v>235.56666666666669</v>
      </c>
      <c r="L69" s="38">
        <v>237.78333333333339</v>
      </c>
      <c r="M69" s="28">
        <v>233.35</v>
      </c>
      <c r="N69" s="28">
        <v>228.35</v>
      </c>
      <c r="O69" s="39">
        <v>17546600</v>
      </c>
      <c r="P69" s="40">
        <v>-1.7536590555325367E-2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3393.7</v>
      </c>
      <c r="F70" s="37">
        <v>3383.35</v>
      </c>
      <c r="G70" s="38">
        <v>3362.85</v>
      </c>
      <c r="H70" s="38">
        <v>3332</v>
      </c>
      <c r="I70" s="38">
        <v>3311.5</v>
      </c>
      <c r="J70" s="38">
        <v>3414.2</v>
      </c>
      <c r="K70" s="38">
        <v>3434.7</v>
      </c>
      <c r="L70" s="38">
        <v>3465.5499999999997</v>
      </c>
      <c r="M70" s="28">
        <v>3403.85</v>
      </c>
      <c r="N70" s="28">
        <v>3352.5</v>
      </c>
      <c r="O70" s="39">
        <v>2882100</v>
      </c>
      <c r="P70" s="40">
        <v>2.8531663187195546E-2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4407.8500000000004</v>
      </c>
      <c r="F71" s="37">
        <v>4414.9833333333336</v>
      </c>
      <c r="G71" s="38">
        <v>4381.9666666666672</v>
      </c>
      <c r="H71" s="38">
        <v>4356.0833333333339</v>
      </c>
      <c r="I71" s="38">
        <v>4323.0666666666675</v>
      </c>
      <c r="J71" s="38">
        <v>4440.8666666666668</v>
      </c>
      <c r="K71" s="38">
        <v>4473.8833333333332</v>
      </c>
      <c r="L71" s="38">
        <v>4499.7666666666664</v>
      </c>
      <c r="M71" s="28">
        <v>4448</v>
      </c>
      <c r="N71" s="28">
        <v>4389.1000000000004</v>
      </c>
      <c r="O71" s="39">
        <v>520500</v>
      </c>
      <c r="P71" s="40">
        <v>-1.4437869822485207E-2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413.45</v>
      </c>
      <c r="F72" s="37">
        <v>415.16666666666669</v>
      </c>
      <c r="G72" s="38">
        <v>410.58333333333337</v>
      </c>
      <c r="H72" s="38">
        <v>407.7166666666667</v>
      </c>
      <c r="I72" s="38">
        <v>403.13333333333338</v>
      </c>
      <c r="J72" s="38">
        <v>418.03333333333336</v>
      </c>
      <c r="K72" s="38">
        <v>422.61666666666673</v>
      </c>
      <c r="L72" s="38">
        <v>425.48333333333335</v>
      </c>
      <c r="M72" s="28">
        <v>419.75</v>
      </c>
      <c r="N72" s="28">
        <v>412.3</v>
      </c>
      <c r="O72" s="39">
        <v>46680150</v>
      </c>
      <c r="P72" s="40">
        <v>1.9275111687563049E-2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4535.25</v>
      </c>
      <c r="F73" s="37">
        <v>4523.2666666666664</v>
      </c>
      <c r="G73" s="38">
        <v>4503.9333333333325</v>
      </c>
      <c r="H73" s="38">
        <v>4472.6166666666659</v>
      </c>
      <c r="I73" s="38">
        <v>4453.2833333333319</v>
      </c>
      <c r="J73" s="38">
        <v>4554.583333333333</v>
      </c>
      <c r="K73" s="38">
        <v>4573.916666666667</v>
      </c>
      <c r="L73" s="38">
        <v>4605.2333333333336</v>
      </c>
      <c r="M73" s="28">
        <v>4542.6000000000004</v>
      </c>
      <c r="N73" s="28">
        <v>4491.95</v>
      </c>
      <c r="O73" s="39">
        <v>1777125</v>
      </c>
      <c r="P73" s="40">
        <v>-1.7688108892420368E-2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44924</v>
      </c>
      <c r="E74" s="37">
        <v>3340.55</v>
      </c>
      <c r="F74" s="37">
        <v>3369.9</v>
      </c>
      <c r="G74" s="38">
        <v>3299.75</v>
      </c>
      <c r="H74" s="38">
        <v>3258.95</v>
      </c>
      <c r="I74" s="38">
        <v>3188.7999999999997</v>
      </c>
      <c r="J74" s="38">
        <v>3410.7000000000003</v>
      </c>
      <c r="K74" s="38">
        <v>3480.8500000000008</v>
      </c>
      <c r="L74" s="38">
        <v>3521.6500000000005</v>
      </c>
      <c r="M74" s="28">
        <v>3440.05</v>
      </c>
      <c r="N74" s="28">
        <v>3329.1</v>
      </c>
      <c r="O74" s="39">
        <v>3648225</v>
      </c>
      <c r="P74" s="40">
        <v>0.16633098355152737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2321.1999999999998</v>
      </c>
      <c r="F75" s="37">
        <v>2316.8333333333335</v>
      </c>
      <c r="G75" s="38">
        <v>2297.6166666666668</v>
      </c>
      <c r="H75" s="38">
        <v>2274.0333333333333</v>
      </c>
      <c r="I75" s="38">
        <v>2254.8166666666666</v>
      </c>
      <c r="J75" s="38">
        <v>2340.416666666667</v>
      </c>
      <c r="K75" s="38">
        <v>2359.6333333333332</v>
      </c>
      <c r="L75" s="38">
        <v>2383.2166666666672</v>
      </c>
      <c r="M75" s="28">
        <v>2336.0500000000002</v>
      </c>
      <c r="N75" s="28">
        <v>2293.25</v>
      </c>
      <c r="O75" s="39">
        <v>1231725</v>
      </c>
      <c r="P75" s="40">
        <v>-4.1515086668093303E-2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191.65</v>
      </c>
      <c r="F76" s="37">
        <v>190.9</v>
      </c>
      <c r="G76" s="38">
        <v>189.20000000000002</v>
      </c>
      <c r="H76" s="38">
        <v>186.75</v>
      </c>
      <c r="I76" s="38">
        <v>185.05</v>
      </c>
      <c r="J76" s="38">
        <v>193.35000000000002</v>
      </c>
      <c r="K76" s="38">
        <v>195.05</v>
      </c>
      <c r="L76" s="38">
        <v>197.50000000000003</v>
      </c>
      <c r="M76" s="28">
        <v>192.6</v>
      </c>
      <c r="N76" s="28">
        <v>188.45</v>
      </c>
      <c r="O76" s="39">
        <v>27406800</v>
      </c>
      <c r="P76" s="40">
        <v>-3.7790697674418602E-2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133.15</v>
      </c>
      <c r="F77" s="37">
        <v>133.13333333333333</v>
      </c>
      <c r="G77" s="38">
        <v>131.91666666666666</v>
      </c>
      <c r="H77" s="38">
        <v>130.68333333333334</v>
      </c>
      <c r="I77" s="38">
        <v>129.46666666666667</v>
      </c>
      <c r="J77" s="38">
        <v>134.36666666666665</v>
      </c>
      <c r="K77" s="38">
        <v>135.58333333333334</v>
      </c>
      <c r="L77" s="38">
        <v>136.81666666666663</v>
      </c>
      <c r="M77" s="28">
        <v>134.35</v>
      </c>
      <c r="N77" s="28">
        <v>131.9</v>
      </c>
      <c r="O77" s="39">
        <v>75760000</v>
      </c>
      <c r="P77" s="40">
        <v>-1.6167781312901759E-2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114.55</v>
      </c>
      <c r="F78" s="37">
        <v>114.51666666666667</v>
      </c>
      <c r="G78" s="38">
        <v>113.03333333333333</v>
      </c>
      <c r="H78" s="38">
        <v>111.51666666666667</v>
      </c>
      <c r="I78" s="38">
        <v>110.03333333333333</v>
      </c>
      <c r="J78" s="38">
        <v>116.03333333333333</v>
      </c>
      <c r="K78" s="38">
        <v>117.51666666666665</v>
      </c>
      <c r="L78" s="38">
        <v>119.03333333333333</v>
      </c>
      <c r="M78" s="28">
        <v>116</v>
      </c>
      <c r="N78" s="28">
        <v>113</v>
      </c>
      <c r="O78" s="39">
        <v>15782000</v>
      </c>
      <c r="P78" s="40">
        <v>-2.7555270746555591E-2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94</v>
      </c>
      <c r="F79" s="37">
        <v>94.3</v>
      </c>
      <c r="G79" s="38">
        <v>93.6</v>
      </c>
      <c r="H79" s="38">
        <v>93.2</v>
      </c>
      <c r="I79" s="38">
        <v>92.5</v>
      </c>
      <c r="J79" s="38">
        <v>94.699999999999989</v>
      </c>
      <c r="K79" s="38">
        <v>95.4</v>
      </c>
      <c r="L79" s="38">
        <v>95.799999999999983</v>
      </c>
      <c r="M79" s="28">
        <v>95</v>
      </c>
      <c r="N79" s="28">
        <v>93.9</v>
      </c>
      <c r="O79" s="39">
        <v>55879050</v>
      </c>
      <c r="P79" s="40">
        <v>4.7692571624635444E-2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437.3</v>
      </c>
      <c r="F80" s="37">
        <v>435.41666666666669</v>
      </c>
      <c r="G80" s="38">
        <v>431.88333333333338</v>
      </c>
      <c r="H80" s="38">
        <v>426.4666666666667</v>
      </c>
      <c r="I80" s="38">
        <v>422.93333333333339</v>
      </c>
      <c r="J80" s="38">
        <v>440.83333333333337</v>
      </c>
      <c r="K80" s="38">
        <v>444.36666666666667</v>
      </c>
      <c r="L80" s="38">
        <v>449.78333333333336</v>
      </c>
      <c r="M80" s="28">
        <v>438.95</v>
      </c>
      <c r="N80" s="28">
        <v>430</v>
      </c>
      <c r="O80" s="39">
        <v>6501700</v>
      </c>
      <c r="P80" s="40">
        <v>-1.1368699205727367E-3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43.3</v>
      </c>
      <c r="F81" s="37">
        <v>43.366666666666667</v>
      </c>
      <c r="G81" s="38">
        <v>42.833333333333336</v>
      </c>
      <c r="H81" s="38">
        <v>42.366666666666667</v>
      </c>
      <c r="I81" s="38">
        <v>41.833333333333336</v>
      </c>
      <c r="J81" s="38">
        <v>43.833333333333336</v>
      </c>
      <c r="K81" s="38">
        <v>44.366666666666667</v>
      </c>
      <c r="L81" s="38">
        <v>44.833333333333336</v>
      </c>
      <c r="M81" s="28">
        <v>43.9</v>
      </c>
      <c r="N81" s="28">
        <v>42.9</v>
      </c>
      <c r="O81" s="39">
        <v>150300000</v>
      </c>
      <c r="P81" s="40">
        <v>1.7672151127361365E-2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601.04999999999995</v>
      </c>
      <c r="F82" s="37">
        <v>600.44999999999993</v>
      </c>
      <c r="G82" s="38">
        <v>595.89999999999986</v>
      </c>
      <c r="H82" s="38">
        <v>590.74999999999989</v>
      </c>
      <c r="I82" s="38">
        <v>586.19999999999982</v>
      </c>
      <c r="J82" s="38">
        <v>605.59999999999991</v>
      </c>
      <c r="K82" s="38">
        <v>610.14999999999986</v>
      </c>
      <c r="L82" s="38">
        <v>615.29999999999995</v>
      </c>
      <c r="M82" s="28">
        <v>605</v>
      </c>
      <c r="N82" s="28">
        <v>595.29999999999995</v>
      </c>
      <c r="O82" s="39">
        <v>7088900</v>
      </c>
      <c r="P82" s="40">
        <v>3.4528552456839307E-2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887.5</v>
      </c>
      <c r="F83" s="37">
        <v>882.9</v>
      </c>
      <c r="G83" s="38">
        <v>876.8</v>
      </c>
      <c r="H83" s="38">
        <v>866.1</v>
      </c>
      <c r="I83" s="38">
        <v>860</v>
      </c>
      <c r="J83" s="38">
        <v>893.59999999999991</v>
      </c>
      <c r="K83" s="38">
        <v>899.7</v>
      </c>
      <c r="L83" s="38">
        <v>910.39999999999986</v>
      </c>
      <c r="M83" s="28">
        <v>889</v>
      </c>
      <c r="N83" s="28">
        <v>872.2</v>
      </c>
      <c r="O83" s="39">
        <v>5649000</v>
      </c>
      <c r="P83" s="40">
        <v>-5.6328111248019714E-3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1341</v>
      </c>
      <c r="F84" s="37">
        <v>1342.3166666666666</v>
      </c>
      <c r="G84" s="38">
        <v>1330.6833333333332</v>
      </c>
      <c r="H84" s="38">
        <v>1320.3666666666666</v>
      </c>
      <c r="I84" s="38">
        <v>1308.7333333333331</v>
      </c>
      <c r="J84" s="38">
        <v>1352.6333333333332</v>
      </c>
      <c r="K84" s="38">
        <v>1364.2666666666664</v>
      </c>
      <c r="L84" s="38">
        <v>1374.5833333333333</v>
      </c>
      <c r="M84" s="28">
        <v>1353.95</v>
      </c>
      <c r="N84" s="28">
        <v>1332</v>
      </c>
      <c r="O84" s="39">
        <v>4485475</v>
      </c>
      <c r="P84" s="40">
        <v>1.0965048204515616E-2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44924</v>
      </c>
      <c r="E85" s="37">
        <v>342.45</v>
      </c>
      <c r="F85" s="37">
        <v>341.81666666666666</v>
      </c>
      <c r="G85" s="38">
        <v>338.63333333333333</v>
      </c>
      <c r="H85" s="38">
        <v>334.81666666666666</v>
      </c>
      <c r="I85" s="38">
        <v>331.63333333333333</v>
      </c>
      <c r="J85" s="38">
        <v>345.63333333333333</v>
      </c>
      <c r="K85" s="38">
        <v>348.81666666666661</v>
      </c>
      <c r="L85" s="38">
        <v>352.63333333333333</v>
      </c>
      <c r="M85" s="28">
        <v>345</v>
      </c>
      <c r="N85" s="28">
        <v>338</v>
      </c>
      <c r="O85" s="39">
        <v>7358000</v>
      </c>
      <c r="P85" s="40">
        <v>1.4896551724137931E-2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1830.1</v>
      </c>
      <c r="F86" s="37">
        <v>1822.7833333333335</v>
      </c>
      <c r="G86" s="38">
        <v>1808.616666666667</v>
      </c>
      <c r="H86" s="38">
        <v>1787.1333333333334</v>
      </c>
      <c r="I86" s="38">
        <v>1772.9666666666669</v>
      </c>
      <c r="J86" s="38">
        <v>1844.2666666666671</v>
      </c>
      <c r="K86" s="38">
        <v>1858.4333333333336</v>
      </c>
      <c r="L86" s="38">
        <v>1879.9166666666672</v>
      </c>
      <c r="M86" s="28">
        <v>1836.95</v>
      </c>
      <c r="N86" s="28">
        <v>1801.3</v>
      </c>
      <c r="O86" s="39">
        <v>7051850</v>
      </c>
      <c r="P86" s="40">
        <v>-2.9673202614379085E-2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519.65</v>
      </c>
      <c r="F87" s="37">
        <v>518.4</v>
      </c>
      <c r="G87" s="38">
        <v>511.09999999999991</v>
      </c>
      <c r="H87" s="38">
        <v>502.54999999999995</v>
      </c>
      <c r="I87" s="38">
        <v>495.24999999999989</v>
      </c>
      <c r="J87" s="38">
        <v>526.94999999999993</v>
      </c>
      <c r="K87" s="38">
        <v>534.24999999999989</v>
      </c>
      <c r="L87" s="38">
        <v>542.79999999999995</v>
      </c>
      <c r="M87" s="28">
        <v>525.70000000000005</v>
      </c>
      <c r="N87" s="28">
        <v>509.85</v>
      </c>
      <c r="O87" s="39">
        <v>5285000</v>
      </c>
      <c r="P87" s="40">
        <v>2.4969696969696968E-2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2789.8</v>
      </c>
      <c r="F88" s="37">
        <v>2790.9500000000003</v>
      </c>
      <c r="G88" s="38">
        <v>2761.6000000000004</v>
      </c>
      <c r="H88" s="38">
        <v>2733.4</v>
      </c>
      <c r="I88" s="38">
        <v>2704.05</v>
      </c>
      <c r="J88" s="38">
        <v>2819.1500000000005</v>
      </c>
      <c r="K88" s="38">
        <v>2848.5</v>
      </c>
      <c r="L88" s="38">
        <v>2876.7000000000007</v>
      </c>
      <c r="M88" s="28">
        <v>2820.3</v>
      </c>
      <c r="N88" s="28">
        <v>2762.75</v>
      </c>
      <c r="O88" s="39">
        <v>3481900</v>
      </c>
      <c r="P88" s="40">
        <v>-8.4223866039200047E-3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1243.95</v>
      </c>
      <c r="F89" s="37">
        <v>1248.0333333333335</v>
      </c>
      <c r="G89" s="38">
        <v>1234.166666666667</v>
      </c>
      <c r="H89" s="38">
        <v>1224.3833333333334</v>
      </c>
      <c r="I89" s="38">
        <v>1210.5166666666669</v>
      </c>
      <c r="J89" s="38">
        <v>1257.8166666666671</v>
      </c>
      <c r="K89" s="38">
        <v>1271.6833333333334</v>
      </c>
      <c r="L89" s="38">
        <v>1281.4666666666672</v>
      </c>
      <c r="M89" s="28">
        <v>1261.9000000000001</v>
      </c>
      <c r="N89" s="28">
        <v>1238.25</v>
      </c>
      <c r="O89" s="39">
        <v>4677500</v>
      </c>
      <c r="P89" s="40">
        <v>4.8296727924697448E-2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1140.95</v>
      </c>
      <c r="F90" s="37">
        <v>1139.6499999999999</v>
      </c>
      <c r="G90" s="38">
        <v>1131.7999999999997</v>
      </c>
      <c r="H90" s="38">
        <v>1122.6499999999999</v>
      </c>
      <c r="I90" s="38">
        <v>1114.7999999999997</v>
      </c>
      <c r="J90" s="38">
        <v>1148.7999999999997</v>
      </c>
      <c r="K90" s="38">
        <v>1156.6499999999996</v>
      </c>
      <c r="L90" s="38">
        <v>1165.7999999999997</v>
      </c>
      <c r="M90" s="28">
        <v>1147.5</v>
      </c>
      <c r="N90" s="28">
        <v>1130.5</v>
      </c>
      <c r="O90" s="39">
        <v>10840200</v>
      </c>
      <c r="P90" s="40">
        <v>-7.4080717488789236E-2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2686.45</v>
      </c>
      <c r="F91" s="37">
        <v>2692.2000000000003</v>
      </c>
      <c r="G91" s="38">
        <v>2677.5000000000005</v>
      </c>
      <c r="H91" s="38">
        <v>2668.55</v>
      </c>
      <c r="I91" s="38">
        <v>2653.8500000000004</v>
      </c>
      <c r="J91" s="38">
        <v>2701.1500000000005</v>
      </c>
      <c r="K91" s="38">
        <v>2715.8500000000004</v>
      </c>
      <c r="L91" s="38">
        <v>2724.8000000000006</v>
      </c>
      <c r="M91" s="28">
        <v>2706.9</v>
      </c>
      <c r="N91" s="28">
        <v>2683.25</v>
      </c>
      <c r="O91" s="39">
        <v>16246500</v>
      </c>
      <c r="P91" s="40">
        <v>-1.9907700660573704E-2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2211.1</v>
      </c>
      <c r="F92" s="37">
        <v>2219.9166666666665</v>
      </c>
      <c r="G92" s="38">
        <v>2195.1833333333329</v>
      </c>
      <c r="H92" s="38">
        <v>2179.2666666666664</v>
      </c>
      <c r="I92" s="38">
        <v>2154.5333333333328</v>
      </c>
      <c r="J92" s="38">
        <v>2235.833333333333</v>
      </c>
      <c r="K92" s="38">
        <v>2260.5666666666666</v>
      </c>
      <c r="L92" s="38">
        <v>2276.4833333333331</v>
      </c>
      <c r="M92" s="28">
        <v>2244.65</v>
      </c>
      <c r="N92" s="28">
        <v>2204</v>
      </c>
      <c r="O92" s="39">
        <v>1412700</v>
      </c>
      <c r="P92" s="40">
        <v>5.3373185311699402E-3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1619.05</v>
      </c>
      <c r="F93" s="37">
        <v>1622.05</v>
      </c>
      <c r="G93" s="38">
        <v>1613.35</v>
      </c>
      <c r="H93" s="38">
        <v>1607.6499999999999</v>
      </c>
      <c r="I93" s="38">
        <v>1598.9499999999998</v>
      </c>
      <c r="J93" s="38">
        <v>1627.75</v>
      </c>
      <c r="K93" s="38">
        <v>1636.4500000000003</v>
      </c>
      <c r="L93" s="38">
        <v>1642.15</v>
      </c>
      <c r="M93" s="28">
        <v>1630.75</v>
      </c>
      <c r="N93" s="28">
        <v>1616.35</v>
      </c>
      <c r="O93" s="39">
        <v>66041800</v>
      </c>
      <c r="P93" s="40">
        <v>-9.3393175367962513E-3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594.54999999999995</v>
      </c>
      <c r="F94" s="37">
        <v>595.44999999999993</v>
      </c>
      <c r="G94" s="38">
        <v>591.09999999999991</v>
      </c>
      <c r="H94" s="38">
        <v>587.65</v>
      </c>
      <c r="I94" s="38">
        <v>583.29999999999995</v>
      </c>
      <c r="J94" s="38">
        <v>598.89999999999986</v>
      </c>
      <c r="K94" s="38">
        <v>603.25</v>
      </c>
      <c r="L94" s="38">
        <v>606.69999999999982</v>
      </c>
      <c r="M94" s="28">
        <v>599.79999999999995</v>
      </c>
      <c r="N94" s="28">
        <v>592</v>
      </c>
      <c r="O94" s="39">
        <v>13158200</v>
      </c>
      <c r="P94" s="40">
        <v>3.345040976751965E-4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2820.65</v>
      </c>
      <c r="F95" s="37">
        <v>2834</v>
      </c>
      <c r="G95" s="38">
        <v>2801.65</v>
      </c>
      <c r="H95" s="38">
        <v>2782.65</v>
      </c>
      <c r="I95" s="38">
        <v>2750.3</v>
      </c>
      <c r="J95" s="38">
        <v>2853</v>
      </c>
      <c r="K95" s="38">
        <v>2885.3500000000004</v>
      </c>
      <c r="L95" s="38">
        <v>2904.35</v>
      </c>
      <c r="M95" s="28">
        <v>2866.35</v>
      </c>
      <c r="N95" s="28">
        <v>2815</v>
      </c>
      <c r="O95" s="39">
        <v>2779500</v>
      </c>
      <c r="P95" s="40">
        <v>2.0549426779147739E-3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463.8</v>
      </c>
      <c r="F96" s="37">
        <v>466.33333333333331</v>
      </c>
      <c r="G96" s="38">
        <v>460.51666666666665</v>
      </c>
      <c r="H96" s="38">
        <v>457.23333333333335</v>
      </c>
      <c r="I96" s="38">
        <v>451.41666666666669</v>
      </c>
      <c r="J96" s="38">
        <v>469.61666666666662</v>
      </c>
      <c r="K96" s="38">
        <v>475.43333333333334</v>
      </c>
      <c r="L96" s="38">
        <v>478.71666666666658</v>
      </c>
      <c r="M96" s="28">
        <v>472.15</v>
      </c>
      <c r="N96" s="28">
        <v>463.05</v>
      </c>
      <c r="O96" s="39">
        <v>19405350</v>
      </c>
      <c r="P96" s="40">
        <v>-2.700080475936191E-2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119.7</v>
      </c>
      <c r="F97" s="37">
        <v>119.83333333333333</v>
      </c>
      <c r="G97" s="38">
        <v>118.26666666666665</v>
      </c>
      <c r="H97" s="38">
        <v>116.83333333333333</v>
      </c>
      <c r="I97" s="38">
        <v>115.26666666666665</v>
      </c>
      <c r="J97" s="38">
        <v>121.26666666666665</v>
      </c>
      <c r="K97" s="38">
        <v>122.83333333333334</v>
      </c>
      <c r="L97" s="38">
        <v>124.26666666666665</v>
      </c>
      <c r="M97" s="28">
        <v>121.4</v>
      </c>
      <c r="N97" s="28">
        <v>118.4</v>
      </c>
      <c r="O97" s="39">
        <v>20367000</v>
      </c>
      <c r="P97" s="40">
        <v>-1.4169514461239759E-3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237.35</v>
      </c>
      <c r="F98" s="37">
        <v>237.88333333333335</v>
      </c>
      <c r="G98" s="38">
        <v>235.76666666666671</v>
      </c>
      <c r="H98" s="38">
        <v>234.18333333333337</v>
      </c>
      <c r="I98" s="38">
        <v>232.06666666666672</v>
      </c>
      <c r="J98" s="38">
        <v>239.4666666666667</v>
      </c>
      <c r="K98" s="38">
        <v>241.58333333333331</v>
      </c>
      <c r="L98" s="38">
        <v>243.16666666666669</v>
      </c>
      <c r="M98" s="28">
        <v>240</v>
      </c>
      <c r="N98" s="28">
        <v>236.3</v>
      </c>
      <c r="O98" s="39">
        <v>21845700</v>
      </c>
      <c r="P98" s="40">
        <v>-1.850481125092524E-3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2636.85</v>
      </c>
      <c r="F99" s="37">
        <v>2647.7166666666667</v>
      </c>
      <c r="G99" s="38">
        <v>2619.5833333333335</v>
      </c>
      <c r="H99" s="38">
        <v>2602.3166666666666</v>
      </c>
      <c r="I99" s="38">
        <v>2574.1833333333334</v>
      </c>
      <c r="J99" s="38">
        <v>2664.9833333333336</v>
      </c>
      <c r="K99" s="38">
        <v>2693.1166666666668</v>
      </c>
      <c r="L99" s="38">
        <v>2710.3833333333337</v>
      </c>
      <c r="M99" s="28">
        <v>2675.85</v>
      </c>
      <c r="N99" s="28">
        <v>2630.45</v>
      </c>
      <c r="O99" s="39">
        <v>6759900</v>
      </c>
      <c r="P99" s="40">
        <v>-1.6799022602321318E-2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42691.9</v>
      </c>
      <c r="F100" s="37">
        <v>42634.116666666669</v>
      </c>
      <c r="G100" s="38">
        <v>42308.383333333339</v>
      </c>
      <c r="H100" s="38">
        <v>41924.866666666669</v>
      </c>
      <c r="I100" s="38">
        <v>41599.133333333339</v>
      </c>
      <c r="J100" s="38">
        <v>43017.633333333339</v>
      </c>
      <c r="K100" s="38">
        <v>43343.366666666676</v>
      </c>
      <c r="L100" s="38">
        <v>43726.883333333339</v>
      </c>
      <c r="M100" s="28">
        <v>42959.85</v>
      </c>
      <c r="N100" s="28">
        <v>42250.6</v>
      </c>
      <c r="O100" s="39">
        <v>33585</v>
      </c>
      <c r="P100" s="40">
        <v>1.4039855072463768E-2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143.65</v>
      </c>
      <c r="F101" s="37">
        <v>143.36666666666667</v>
      </c>
      <c r="G101" s="38">
        <v>142.28333333333336</v>
      </c>
      <c r="H101" s="38">
        <v>140.91666666666669</v>
      </c>
      <c r="I101" s="38">
        <v>139.83333333333337</v>
      </c>
      <c r="J101" s="38">
        <v>144.73333333333335</v>
      </c>
      <c r="K101" s="38">
        <v>145.81666666666666</v>
      </c>
      <c r="L101" s="38">
        <v>147.18333333333334</v>
      </c>
      <c r="M101" s="28">
        <v>144.44999999999999</v>
      </c>
      <c r="N101" s="28">
        <v>142</v>
      </c>
      <c r="O101" s="39">
        <v>47604000</v>
      </c>
      <c r="P101" s="40">
        <v>-1.4491553494534614E-2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935.75</v>
      </c>
      <c r="F102" s="37">
        <v>936.0333333333333</v>
      </c>
      <c r="G102" s="38">
        <v>930.96666666666658</v>
      </c>
      <c r="H102" s="38">
        <v>926.18333333333328</v>
      </c>
      <c r="I102" s="38">
        <v>921.11666666666656</v>
      </c>
      <c r="J102" s="38">
        <v>940.81666666666661</v>
      </c>
      <c r="K102" s="38">
        <v>945.88333333333321</v>
      </c>
      <c r="L102" s="38">
        <v>950.66666666666663</v>
      </c>
      <c r="M102" s="28">
        <v>941.1</v>
      </c>
      <c r="N102" s="28">
        <v>931.25</v>
      </c>
      <c r="O102" s="39">
        <v>70826450</v>
      </c>
      <c r="P102" s="40">
        <v>-2.9267682608211481E-2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1245.3499999999999</v>
      </c>
      <c r="F103" s="37">
        <v>1247.1333333333334</v>
      </c>
      <c r="G103" s="38">
        <v>1232.1166666666668</v>
      </c>
      <c r="H103" s="38">
        <v>1218.8833333333334</v>
      </c>
      <c r="I103" s="38">
        <v>1203.8666666666668</v>
      </c>
      <c r="J103" s="38">
        <v>1260.3666666666668</v>
      </c>
      <c r="K103" s="38">
        <v>1275.3833333333337</v>
      </c>
      <c r="L103" s="38">
        <v>1288.6166666666668</v>
      </c>
      <c r="M103" s="28">
        <v>1262.1500000000001</v>
      </c>
      <c r="N103" s="28">
        <v>1233.9000000000001</v>
      </c>
      <c r="O103" s="39">
        <v>3903200</v>
      </c>
      <c r="P103" s="40">
        <v>-2.7633668607728958E-2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485.3</v>
      </c>
      <c r="F104" s="37">
        <v>482.88333333333338</v>
      </c>
      <c r="G104" s="38">
        <v>479.36666666666679</v>
      </c>
      <c r="H104" s="38">
        <v>473.43333333333339</v>
      </c>
      <c r="I104" s="38">
        <v>469.9166666666668</v>
      </c>
      <c r="J104" s="38">
        <v>488.81666666666678</v>
      </c>
      <c r="K104" s="38">
        <v>492.33333333333331</v>
      </c>
      <c r="L104" s="38">
        <v>498.26666666666677</v>
      </c>
      <c r="M104" s="28">
        <v>486.4</v>
      </c>
      <c r="N104" s="28">
        <v>476.95</v>
      </c>
      <c r="O104" s="39">
        <v>16765500</v>
      </c>
      <c r="P104" s="40">
        <v>-7.723721590909091E-3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8.4</v>
      </c>
      <c r="F105" s="37">
        <v>8.35</v>
      </c>
      <c r="G105" s="38">
        <v>8.2999999999999989</v>
      </c>
      <c r="H105" s="38">
        <v>8.1999999999999993</v>
      </c>
      <c r="I105" s="38">
        <v>8.1499999999999986</v>
      </c>
      <c r="J105" s="38">
        <v>8.4499999999999993</v>
      </c>
      <c r="K105" s="38">
        <v>8.5</v>
      </c>
      <c r="L105" s="38">
        <v>8.6</v>
      </c>
      <c r="M105" s="28">
        <v>8.4</v>
      </c>
      <c r="N105" s="28">
        <v>8.25</v>
      </c>
      <c r="O105" s="39">
        <v>547470000</v>
      </c>
      <c r="P105" s="40">
        <v>-1.0218418699706221E-3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84.35</v>
      </c>
      <c r="F106" s="37">
        <v>84.016666666666666</v>
      </c>
      <c r="G106" s="38">
        <v>83.333333333333329</v>
      </c>
      <c r="H106" s="38">
        <v>82.316666666666663</v>
      </c>
      <c r="I106" s="38">
        <v>81.633333333333326</v>
      </c>
      <c r="J106" s="38">
        <v>85.033333333333331</v>
      </c>
      <c r="K106" s="38">
        <v>85.716666666666669</v>
      </c>
      <c r="L106" s="38">
        <v>86.733333333333334</v>
      </c>
      <c r="M106" s="28">
        <v>84.7</v>
      </c>
      <c r="N106" s="28">
        <v>83</v>
      </c>
      <c r="O106" s="39">
        <v>105920000</v>
      </c>
      <c r="P106" s="40">
        <v>-1.0185963928604803E-2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59.5</v>
      </c>
      <c r="F107" s="37">
        <v>59.416666666666664</v>
      </c>
      <c r="G107" s="38">
        <v>58.983333333333327</v>
      </c>
      <c r="H107" s="38">
        <v>58.466666666666661</v>
      </c>
      <c r="I107" s="38">
        <v>58.033333333333324</v>
      </c>
      <c r="J107" s="38">
        <v>59.93333333333333</v>
      </c>
      <c r="K107" s="38">
        <v>60.366666666666667</v>
      </c>
      <c r="L107" s="38">
        <v>60.883333333333333</v>
      </c>
      <c r="M107" s="28">
        <v>59.85</v>
      </c>
      <c r="N107" s="28">
        <v>58.9</v>
      </c>
      <c r="O107" s="39">
        <v>168960000</v>
      </c>
      <c r="P107" s="40">
        <v>2.9992684711046085E-2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151.44999999999999</v>
      </c>
      <c r="F108" s="37">
        <v>151.06666666666666</v>
      </c>
      <c r="G108" s="38">
        <v>149.88333333333333</v>
      </c>
      <c r="H108" s="38">
        <v>148.31666666666666</v>
      </c>
      <c r="I108" s="38">
        <v>147.13333333333333</v>
      </c>
      <c r="J108" s="38">
        <v>152.63333333333333</v>
      </c>
      <c r="K108" s="38">
        <v>153.81666666666666</v>
      </c>
      <c r="L108" s="38">
        <v>155.38333333333333</v>
      </c>
      <c r="M108" s="28">
        <v>152.25</v>
      </c>
      <c r="N108" s="28">
        <v>149.5</v>
      </c>
      <c r="O108" s="39">
        <v>54213750</v>
      </c>
      <c r="P108" s="40">
        <v>-7.483180008238363E-3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441.1</v>
      </c>
      <c r="F109" s="37">
        <v>439.90000000000003</v>
      </c>
      <c r="G109" s="38">
        <v>436.50000000000006</v>
      </c>
      <c r="H109" s="38">
        <v>431.90000000000003</v>
      </c>
      <c r="I109" s="38">
        <v>428.50000000000006</v>
      </c>
      <c r="J109" s="38">
        <v>444.50000000000006</v>
      </c>
      <c r="K109" s="38">
        <v>447.90000000000003</v>
      </c>
      <c r="L109" s="38">
        <v>452.50000000000006</v>
      </c>
      <c r="M109" s="28">
        <v>443.3</v>
      </c>
      <c r="N109" s="28">
        <v>435.3</v>
      </c>
      <c r="O109" s="39">
        <v>9395375</v>
      </c>
      <c r="P109" s="40">
        <v>-5.2409375454942498E-3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326.7</v>
      </c>
      <c r="F110" s="37">
        <v>326.7833333333333</v>
      </c>
      <c r="G110" s="38">
        <v>324.66666666666663</v>
      </c>
      <c r="H110" s="38">
        <v>322.63333333333333</v>
      </c>
      <c r="I110" s="38">
        <v>320.51666666666665</v>
      </c>
      <c r="J110" s="38">
        <v>328.81666666666661</v>
      </c>
      <c r="K110" s="38">
        <v>330.93333333333328</v>
      </c>
      <c r="L110" s="38">
        <v>332.96666666666658</v>
      </c>
      <c r="M110" s="28">
        <v>328.9</v>
      </c>
      <c r="N110" s="28">
        <v>324.75</v>
      </c>
      <c r="O110" s="39">
        <v>37802552</v>
      </c>
      <c r="P110" s="40">
        <v>-3.4467687398702575E-2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250.35</v>
      </c>
      <c r="F111" s="37">
        <v>250.95000000000002</v>
      </c>
      <c r="G111" s="38">
        <v>248.30000000000004</v>
      </c>
      <c r="H111" s="38">
        <v>246.25000000000003</v>
      </c>
      <c r="I111" s="38">
        <v>243.60000000000005</v>
      </c>
      <c r="J111" s="38">
        <v>253.00000000000003</v>
      </c>
      <c r="K111" s="38">
        <v>255.65</v>
      </c>
      <c r="L111" s="38">
        <v>257.70000000000005</v>
      </c>
      <c r="M111" s="28">
        <v>253.6</v>
      </c>
      <c r="N111" s="28">
        <v>248.9</v>
      </c>
      <c r="O111" s="39">
        <v>17342000</v>
      </c>
      <c r="P111" s="40">
        <v>3.8555053838138245E-2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4504.1000000000004</v>
      </c>
      <c r="F112" s="37">
        <v>4491.083333333333</v>
      </c>
      <c r="G112" s="38">
        <v>4471.0166666666664</v>
      </c>
      <c r="H112" s="38">
        <v>4437.9333333333334</v>
      </c>
      <c r="I112" s="38">
        <v>4417.8666666666668</v>
      </c>
      <c r="J112" s="38">
        <v>4524.1666666666661</v>
      </c>
      <c r="K112" s="38">
        <v>4544.2333333333336</v>
      </c>
      <c r="L112" s="38">
        <v>4577.3166666666657</v>
      </c>
      <c r="M112" s="28">
        <v>4511.1499999999996</v>
      </c>
      <c r="N112" s="28">
        <v>4458</v>
      </c>
      <c r="O112" s="39">
        <v>274800</v>
      </c>
      <c r="P112" s="40">
        <v>2.5181869054280919E-2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1932.45</v>
      </c>
      <c r="F113" s="37">
        <v>1938.6666666666667</v>
      </c>
      <c r="G113" s="38">
        <v>1916.1333333333334</v>
      </c>
      <c r="H113" s="38">
        <v>1899.8166666666666</v>
      </c>
      <c r="I113" s="38">
        <v>1877.2833333333333</v>
      </c>
      <c r="J113" s="38">
        <v>1954.9833333333336</v>
      </c>
      <c r="K113" s="38">
        <v>1977.5166666666669</v>
      </c>
      <c r="L113" s="38">
        <v>1993.8333333333337</v>
      </c>
      <c r="M113" s="28">
        <v>1961.2</v>
      </c>
      <c r="N113" s="28">
        <v>1922.35</v>
      </c>
      <c r="O113" s="39">
        <v>3205200</v>
      </c>
      <c r="P113" s="40">
        <v>-1.61156644258219E-2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1187.95</v>
      </c>
      <c r="F114" s="37">
        <v>1186.0166666666667</v>
      </c>
      <c r="G114" s="38">
        <v>1178.2333333333333</v>
      </c>
      <c r="H114" s="38">
        <v>1168.5166666666667</v>
      </c>
      <c r="I114" s="38">
        <v>1160.7333333333333</v>
      </c>
      <c r="J114" s="38">
        <v>1195.7333333333333</v>
      </c>
      <c r="K114" s="38">
        <v>1203.5166666666667</v>
      </c>
      <c r="L114" s="38">
        <v>1213.2333333333333</v>
      </c>
      <c r="M114" s="28">
        <v>1193.8</v>
      </c>
      <c r="N114" s="28">
        <v>1176.3</v>
      </c>
      <c r="O114" s="39">
        <v>29286450</v>
      </c>
      <c r="P114" s="40">
        <v>4.848147976593018E-3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204.35</v>
      </c>
      <c r="F115" s="37">
        <v>204.58333333333334</v>
      </c>
      <c r="G115" s="38">
        <v>203.06666666666669</v>
      </c>
      <c r="H115" s="38">
        <v>201.78333333333336</v>
      </c>
      <c r="I115" s="38">
        <v>200.26666666666671</v>
      </c>
      <c r="J115" s="38">
        <v>205.86666666666667</v>
      </c>
      <c r="K115" s="38">
        <v>207.38333333333333</v>
      </c>
      <c r="L115" s="38">
        <v>208.66666666666666</v>
      </c>
      <c r="M115" s="28">
        <v>206.1</v>
      </c>
      <c r="N115" s="28">
        <v>203.3</v>
      </c>
      <c r="O115" s="39">
        <v>13087200</v>
      </c>
      <c r="P115" s="40">
        <v>-1.3715973834142223E-2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1651.25</v>
      </c>
      <c r="F116" s="37">
        <v>1657.6833333333334</v>
      </c>
      <c r="G116" s="38">
        <v>1640.5666666666668</v>
      </c>
      <c r="H116" s="38">
        <v>1629.8833333333334</v>
      </c>
      <c r="I116" s="38">
        <v>1612.7666666666669</v>
      </c>
      <c r="J116" s="38">
        <v>1668.3666666666668</v>
      </c>
      <c r="K116" s="38">
        <v>1685.4833333333336</v>
      </c>
      <c r="L116" s="38">
        <v>1696.1666666666667</v>
      </c>
      <c r="M116" s="28">
        <v>1674.8</v>
      </c>
      <c r="N116" s="28">
        <v>1647</v>
      </c>
      <c r="O116" s="39">
        <v>25865500</v>
      </c>
      <c r="P116" s="40">
        <v>-8.5402268449841501E-3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474.4</v>
      </c>
      <c r="F117" s="37">
        <v>471.76666666666665</v>
      </c>
      <c r="G117" s="38">
        <v>467.33333333333331</v>
      </c>
      <c r="H117" s="38">
        <v>460.26666666666665</v>
      </c>
      <c r="I117" s="38">
        <v>455.83333333333331</v>
      </c>
      <c r="J117" s="38">
        <v>478.83333333333331</v>
      </c>
      <c r="K117" s="38">
        <v>483.26666666666671</v>
      </c>
      <c r="L117" s="38">
        <v>490.33333333333331</v>
      </c>
      <c r="M117" s="28">
        <v>476.2</v>
      </c>
      <c r="N117" s="28">
        <v>464.7</v>
      </c>
      <c r="O117" s="39">
        <v>5024500</v>
      </c>
      <c r="P117" s="40">
        <v>-8.3386786401539442E-3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77.45</v>
      </c>
      <c r="F118" s="37">
        <v>77.183333333333337</v>
      </c>
      <c r="G118" s="38">
        <v>76.666666666666671</v>
      </c>
      <c r="H118" s="38">
        <v>75.88333333333334</v>
      </c>
      <c r="I118" s="38">
        <v>75.366666666666674</v>
      </c>
      <c r="J118" s="38">
        <v>77.966666666666669</v>
      </c>
      <c r="K118" s="38">
        <v>78.48333333333332</v>
      </c>
      <c r="L118" s="38">
        <v>79.266666666666666</v>
      </c>
      <c r="M118" s="28">
        <v>77.7</v>
      </c>
      <c r="N118" s="28">
        <v>76.400000000000006</v>
      </c>
      <c r="O118" s="39">
        <v>76050000</v>
      </c>
      <c r="P118" s="40">
        <v>-3.4055727554179564E-2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875.1</v>
      </c>
      <c r="F119" s="37">
        <v>873.76666666666677</v>
      </c>
      <c r="G119" s="38">
        <v>865.08333333333348</v>
      </c>
      <c r="H119" s="38">
        <v>855.06666666666672</v>
      </c>
      <c r="I119" s="38">
        <v>846.38333333333344</v>
      </c>
      <c r="J119" s="38">
        <v>883.78333333333353</v>
      </c>
      <c r="K119" s="38">
        <v>892.4666666666667</v>
      </c>
      <c r="L119" s="38">
        <v>902.48333333333358</v>
      </c>
      <c r="M119" s="28">
        <v>882.45</v>
      </c>
      <c r="N119" s="28">
        <v>863.75</v>
      </c>
      <c r="O119" s="39">
        <v>1808300</v>
      </c>
      <c r="P119" s="40">
        <v>3.5355414960922961E-2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733.7</v>
      </c>
      <c r="F120" s="37">
        <v>732.7833333333333</v>
      </c>
      <c r="G120" s="38">
        <v>728.91666666666663</v>
      </c>
      <c r="H120" s="38">
        <v>724.13333333333333</v>
      </c>
      <c r="I120" s="38">
        <v>720.26666666666665</v>
      </c>
      <c r="J120" s="38">
        <v>737.56666666666661</v>
      </c>
      <c r="K120" s="38">
        <v>741.43333333333339</v>
      </c>
      <c r="L120" s="38">
        <v>746.21666666666658</v>
      </c>
      <c r="M120" s="28">
        <v>736.65</v>
      </c>
      <c r="N120" s="28">
        <v>728</v>
      </c>
      <c r="O120" s="39">
        <v>14973000</v>
      </c>
      <c r="P120" s="40">
        <v>1.1701380762930026E-3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339.7</v>
      </c>
      <c r="F121" s="37">
        <v>340.84999999999997</v>
      </c>
      <c r="G121" s="38">
        <v>337.99999999999994</v>
      </c>
      <c r="H121" s="38">
        <v>336.29999999999995</v>
      </c>
      <c r="I121" s="38">
        <v>333.44999999999993</v>
      </c>
      <c r="J121" s="38">
        <v>342.54999999999995</v>
      </c>
      <c r="K121" s="38">
        <v>345.4</v>
      </c>
      <c r="L121" s="38">
        <v>347.09999999999997</v>
      </c>
      <c r="M121" s="28">
        <v>343.7</v>
      </c>
      <c r="N121" s="28">
        <v>339.15</v>
      </c>
      <c r="O121" s="39">
        <v>81190400</v>
      </c>
      <c r="P121" s="40">
        <v>7.2850705679178987E-3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568.15</v>
      </c>
      <c r="F122" s="37">
        <v>569.25</v>
      </c>
      <c r="G122" s="38">
        <v>563.04999999999995</v>
      </c>
      <c r="H122" s="38">
        <v>557.94999999999993</v>
      </c>
      <c r="I122" s="38">
        <v>551.74999999999989</v>
      </c>
      <c r="J122" s="38">
        <v>574.35</v>
      </c>
      <c r="K122" s="38">
        <v>580.55000000000007</v>
      </c>
      <c r="L122" s="38">
        <v>585.65000000000009</v>
      </c>
      <c r="M122" s="28">
        <v>575.45000000000005</v>
      </c>
      <c r="N122" s="28">
        <v>564.15</v>
      </c>
      <c r="O122" s="39">
        <v>23346250</v>
      </c>
      <c r="P122" s="40">
        <v>-5.6963373083475299E-3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3258.95</v>
      </c>
      <c r="F123" s="37">
        <v>3246.9833333333336</v>
      </c>
      <c r="G123" s="38">
        <v>3221.9666666666672</v>
      </c>
      <c r="H123" s="38">
        <v>3184.9833333333336</v>
      </c>
      <c r="I123" s="38">
        <v>3159.9666666666672</v>
      </c>
      <c r="J123" s="38">
        <v>3283.9666666666672</v>
      </c>
      <c r="K123" s="38">
        <v>3308.9833333333336</v>
      </c>
      <c r="L123" s="38">
        <v>3345.9666666666672</v>
      </c>
      <c r="M123" s="28">
        <v>3272</v>
      </c>
      <c r="N123" s="28">
        <v>3210</v>
      </c>
      <c r="O123" s="39">
        <v>524250</v>
      </c>
      <c r="P123" s="40">
        <v>7.5384615384615383E-2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748.8</v>
      </c>
      <c r="F124" s="37">
        <v>749.85</v>
      </c>
      <c r="G124" s="38">
        <v>744.15000000000009</v>
      </c>
      <c r="H124" s="38">
        <v>739.50000000000011</v>
      </c>
      <c r="I124" s="38">
        <v>733.80000000000018</v>
      </c>
      <c r="J124" s="38">
        <v>754.5</v>
      </c>
      <c r="K124" s="38">
        <v>760.2</v>
      </c>
      <c r="L124" s="38">
        <v>764.84999999999991</v>
      </c>
      <c r="M124" s="28">
        <v>755.55</v>
      </c>
      <c r="N124" s="28">
        <v>745.2</v>
      </c>
      <c r="O124" s="39">
        <v>23707350</v>
      </c>
      <c r="P124" s="40">
        <v>3.6004114755972109E-3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551.1</v>
      </c>
      <c r="F125" s="37">
        <v>551.68333333333339</v>
      </c>
      <c r="G125" s="38">
        <v>547.66666666666674</v>
      </c>
      <c r="H125" s="38">
        <v>544.23333333333335</v>
      </c>
      <c r="I125" s="38">
        <v>540.2166666666667</v>
      </c>
      <c r="J125" s="38">
        <v>555.11666666666679</v>
      </c>
      <c r="K125" s="38">
        <v>559.13333333333344</v>
      </c>
      <c r="L125" s="38">
        <v>562.56666666666683</v>
      </c>
      <c r="M125" s="28">
        <v>555.70000000000005</v>
      </c>
      <c r="N125" s="28">
        <v>548.25</v>
      </c>
      <c r="O125" s="39">
        <v>13588750</v>
      </c>
      <c r="P125" s="40">
        <v>3.7309160305343508E-2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1946.4</v>
      </c>
      <c r="F126" s="37">
        <v>1943.1000000000001</v>
      </c>
      <c r="G126" s="38">
        <v>1937.0000000000002</v>
      </c>
      <c r="H126" s="38">
        <v>1927.6000000000001</v>
      </c>
      <c r="I126" s="38">
        <v>1921.5000000000002</v>
      </c>
      <c r="J126" s="38">
        <v>1952.5000000000002</v>
      </c>
      <c r="K126" s="38">
        <v>1958.6000000000001</v>
      </c>
      <c r="L126" s="38">
        <v>1968.0000000000002</v>
      </c>
      <c r="M126" s="28">
        <v>1949.2</v>
      </c>
      <c r="N126" s="28">
        <v>1933.7</v>
      </c>
      <c r="O126" s="39">
        <v>22217200</v>
      </c>
      <c r="P126" s="40">
        <v>9.7992873245582139E-3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92.1</v>
      </c>
      <c r="F127" s="37">
        <v>91.36666666666666</v>
      </c>
      <c r="G127" s="38">
        <v>89.683333333333323</v>
      </c>
      <c r="H127" s="38">
        <v>87.266666666666666</v>
      </c>
      <c r="I127" s="38">
        <v>85.583333333333329</v>
      </c>
      <c r="J127" s="38">
        <v>93.783333333333317</v>
      </c>
      <c r="K127" s="38">
        <v>95.466666666666654</v>
      </c>
      <c r="L127" s="38">
        <v>97.883333333333312</v>
      </c>
      <c r="M127" s="28">
        <v>93.05</v>
      </c>
      <c r="N127" s="28">
        <v>88.95</v>
      </c>
      <c r="O127" s="39">
        <v>62923124</v>
      </c>
      <c r="P127" s="40">
        <v>0.10017163364019348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2485</v>
      </c>
      <c r="F128" s="37">
        <v>2472.2833333333333</v>
      </c>
      <c r="G128" s="38">
        <v>2452.1166666666668</v>
      </c>
      <c r="H128" s="38">
        <v>2419.2333333333336</v>
      </c>
      <c r="I128" s="38">
        <v>2399.0666666666671</v>
      </c>
      <c r="J128" s="38">
        <v>2505.1666666666665</v>
      </c>
      <c r="K128" s="38">
        <v>2525.3333333333335</v>
      </c>
      <c r="L128" s="38">
        <v>2558.2166666666662</v>
      </c>
      <c r="M128" s="28">
        <v>2492.4499999999998</v>
      </c>
      <c r="N128" s="28">
        <v>2439.4</v>
      </c>
      <c r="O128" s="39">
        <v>883000</v>
      </c>
      <c r="P128" s="40">
        <v>4.8382309290590682E-2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426.9</v>
      </c>
      <c r="F129" s="37">
        <v>424.5</v>
      </c>
      <c r="G129" s="38">
        <v>419.75</v>
      </c>
      <c r="H129" s="38">
        <v>412.6</v>
      </c>
      <c r="I129" s="38">
        <v>407.85</v>
      </c>
      <c r="J129" s="38">
        <v>431.65</v>
      </c>
      <c r="K129" s="38">
        <v>436.4</v>
      </c>
      <c r="L129" s="38">
        <v>443.54999999999995</v>
      </c>
      <c r="M129" s="28">
        <v>429.25</v>
      </c>
      <c r="N129" s="28">
        <v>417.35</v>
      </c>
      <c r="O129" s="39">
        <v>9014100</v>
      </c>
      <c r="P129" s="40">
        <v>-3.0575152714445497E-2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396.45</v>
      </c>
      <c r="F130" s="37">
        <v>395.65000000000003</v>
      </c>
      <c r="G130" s="38">
        <v>392.80000000000007</v>
      </c>
      <c r="H130" s="38">
        <v>389.15000000000003</v>
      </c>
      <c r="I130" s="38">
        <v>386.30000000000007</v>
      </c>
      <c r="J130" s="38">
        <v>399.30000000000007</v>
      </c>
      <c r="K130" s="38">
        <v>402.15000000000009</v>
      </c>
      <c r="L130" s="38">
        <v>405.80000000000007</v>
      </c>
      <c r="M130" s="28">
        <v>398.5</v>
      </c>
      <c r="N130" s="28">
        <v>392</v>
      </c>
      <c r="O130" s="39">
        <v>9950000</v>
      </c>
      <c r="P130" s="40">
        <v>1.3857754228652945E-2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2097.9</v>
      </c>
      <c r="F131" s="37">
        <v>2098.1000000000004</v>
      </c>
      <c r="G131" s="38">
        <v>2082.9000000000005</v>
      </c>
      <c r="H131" s="38">
        <v>2067.9</v>
      </c>
      <c r="I131" s="38">
        <v>2052.7000000000003</v>
      </c>
      <c r="J131" s="38">
        <v>2113.1000000000008</v>
      </c>
      <c r="K131" s="38">
        <v>2128.3000000000006</v>
      </c>
      <c r="L131" s="38">
        <v>2143.3000000000011</v>
      </c>
      <c r="M131" s="28">
        <v>2113.3000000000002</v>
      </c>
      <c r="N131" s="28">
        <v>2083.1</v>
      </c>
      <c r="O131" s="39">
        <v>8147400</v>
      </c>
      <c r="P131" s="40">
        <v>-7.7265535891681079E-4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44924</v>
      </c>
      <c r="E132" s="37">
        <v>5106.75</v>
      </c>
      <c r="F132" s="37">
        <v>5090.9000000000005</v>
      </c>
      <c r="G132" s="38">
        <v>5025.8500000000013</v>
      </c>
      <c r="H132" s="38">
        <v>4944.9500000000007</v>
      </c>
      <c r="I132" s="38">
        <v>4879.9000000000015</v>
      </c>
      <c r="J132" s="38">
        <v>5171.8000000000011</v>
      </c>
      <c r="K132" s="38">
        <v>5236.8500000000004</v>
      </c>
      <c r="L132" s="38">
        <v>5317.7500000000009</v>
      </c>
      <c r="M132" s="28">
        <v>5155.95</v>
      </c>
      <c r="N132" s="28">
        <v>5010</v>
      </c>
      <c r="O132" s="39">
        <v>1584450</v>
      </c>
      <c r="P132" s="40">
        <v>2.8481913984619764E-3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4296.2</v>
      </c>
      <c r="F133" s="37">
        <v>4254.833333333333</v>
      </c>
      <c r="G133" s="38">
        <v>4178.1666666666661</v>
      </c>
      <c r="H133" s="38">
        <v>4060.1333333333332</v>
      </c>
      <c r="I133" s="38">
        <v>3983.4666666666662</v>
      </c>
      <c r="J133" s="38">
        <v>4372.8666666666659</v>
      </c>
      <c r="K133" s="38">
        <v>4449.5333333333319</v>
      </c>
      <c r="L133" s="38">
        <v>4567.5666666666657</v>
      </c>
      <c r="M133" s="28">
        <v>4331.5</v>
      </c>
      <c r="N133" s="28">
        <v>4136.8</v>
      </c>
      <c r="O133" s="39">
        <v>975600</v>
      </c>
      <c r="P133" s="40">
        <v>-6.4262420870899672E-2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781.8</v>
      </c>
      <c r="F134" s="37">
        <v>778.44999999999993</v>
      </c>
      <c r="G134" s="38">
        <v>772.19999999999982</v>
      </c>
      <c r="H134" s="38">
        <v>762.59999999999991</v>
      </c>
      <c r="I134" s="38">
        <v>756.3499999999998</v>
      </c>
      <c r="J134" s="38">
        <v>788.04999999999984</v>
      </c>
      <c r="K134" s="38">
        <v>794.30000000000007</v>
      </c>
      <c r="L134" s="38">
        <v>803.89999999999986</v>
      </c>
      <c r="M134" s="28">
        <v>784.7</v>
      </c>
      <c r="N134" s="28">
        <v>768.85</v>
      </c>
      <c r="O134" s="39">
        <v>6545850</v>
      </c>
      <c r="P134" s="40">
        <v>2.6526259664089575E-2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1275.0999999999999</v>
      </c>
      <c r="F135" s="37">
        <v>1282.5</v>
      </c>
      <c r="G135" s="38">
        <v>1262.1500000000001</v>
      </c>
      <c r="H135" s="38">
        <v>1249.2</v>
      </c>
      <c r="I135" s="38">
        <v>1228.8500000000001</v>
      </c>
      <c r="J135" s="38">
        <v>1295.45</v>
      </c>
      <c r="K135" s="38">
        <v>1315.8</v>
      </c>
      <c r="L135" s="38">
        <v>1328.75</v>
      </c>
      <c r="M135" s="28">
        <v>1302.8499999999999</v>
      </c>
      <c r="N135" s="28">
        <v>1269.55</v>
      </c>
      <c r="O135" s="39">
        <v>11680200</v>
      </c>
      <c r="P135" s="40">
        <v>4.3941491602961539E-3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229.85</v>
      </c>
      <c r="F136" s="37">
        <v>227.93333333333331</v>
      </c>
      <c r="G136" s="38">
        <v>223.71666666666661</v>
      </c>
      <c r="H136" s="38">
        <v>217.58333333333331</v>
      </c>
      <c r="I136" s="38">
        <v>213.36666666666662</v>
      </c>
      <c r="J136" s="38">
        <v>234.06666666666661</v>
      </c>
      <c r="K136" s="38">
        <v>238.2833333333333</v>
      </c>
      <c r="L136" s="38">
        <v>244.4166666666666</v>
      </c>
      <c r="M136" s="28">
        <v>232.15</v>
      </c>
      <c r="N136" s="28">
        <v>221.8</v>
      </c>
      <c r="O136" s="39">
        <v>18492000</v>
      </c>
      <c r="P136" s="40">
        <v>-4.0930633347694961E-3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120.25</v>
      </c>
      <c r="F137" s="37">
        <v>119.36666666666667</v>
      </c>
      <c r="G137" s="38">
        <v>117.53333333333335</v>
      </c>
      <c r="H137" s="38">
        <v>114.81666666666668</v>
      </c>
      <c r="I137" s="38">
        <v>112.98333333333335</v>
      </c>
      <c r="J137" s="38">
        <v>122.08333333333334</v>
      </c>
      <c r="K137" s="38">
        <v>123.91666666666666</v>
      </c>
      <c r="L137" s="38">
        <v>126.63333333333334</v>
      </c>
      <c r="M137" s="28">
        <v>121.2</v>
      </c>
      <c r="N137" s="28">
        <v>116.65</v>
      </c>
      <c r="O137" s="39">
        <v>38148000</v>
      </c>
      <c r="P137" s="40">
        <v>2.5649298273915148E-2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508.1</v>
      </c>
      <c r="F138" s="37">
        <v>506.9666666666667</v>
      </c>
      <c r="G138" s="38">
        <v>504.13333333333338</v>
      </c>
      <c r="H138" s="38">
        <v>500.16666666666669</v>
      </c>
      <c r="I138" s="38">
        <v>497.33333333333337</v>
      </c>
      <c r="J138" s="38">
        <v>510.93333333333339</v>
      </c>
      <c r="K138" s="38">
        <v>513.76666666666665</v>
      </c>
      <c r="L138" s="38">
        <v>517.73333333333335</v>
      </c>
      <c r="M138" s="28">
        <v>509.8</v>
      </c>
      <c r="N138" s="28">
        <v>503</v>
      </c>
      <c r="O138" s="39">
        <v>8691600</v>
      </c>
      <c r="P138" s="40">
        <v>3.7381839014608995E-2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8883.2000000000007</v>
      </c>
      <c r="F139" s="37">
        <v>8900.4666666666672</v>
      </c>
      <c r="G139" s="38">
        <v>8815.9333333333343</v>
      </c>
      <c r="H139" s="38">
        <v>8748.6666666666679</v>
      </c>
      <c r="I139" s="38">
        <v>8664.133333333335</v>
      </c>
      <c r="J139" s="38">
        <v>8967.7333333333336</v>
      </c>
      <c r="K139" s="38">
        <v>9052.2666666666664</v>
      </c>
      <c r="L139" s="38">
        <v>9119.5333333333328</v>
      </c>
      <c r="M139" s="28">
        <v>8985</v>
      </c>
      <c r="N139" s="28">
        <v>8833.2000000000007</v>
      </c>
      <c r="O139" s="39">
        <v>3180200</v>
      </c>
      <c r="P139" s="40">
        <v>5.7458269601649264E-2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941.15</v>
      </c>
      <c r="F140" s="37">
        <v>939.03333333333342</v>
      </c>
      <c r="G140" s="38">
        <v>932.06666666666683</v>
      </c>
      <c r="H140" s="38">
        <v>922.98333333333346</v>
      </c>
      <c r="I140" s="38">
        <v>916.01666666666688</v>
      </c>
      <c r="J140" s="38">
        <v>948.11666666666679</v>
      </c>
      <c r="K140" s="38">
        <v>955.08333333333326</v>
      </c>
      <c r="L140" s="38">
        <v>964.16666666666674</v>
      </c>
      <c r="M140" s="28">
        <v>946</v>
      </c>
      <c r="N140" s="28">
        <v>929.95</v>
      </c>
      <c r="O140" s="39">
        <v>17298125</v>
      </c>
      <c r="P140" s="40">
        <v>-1.7466008733004367E-2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1572.85</v>
      </c>
      <c r="F141" s="37">
        <v>1572.5333333333335</v>
      </c>
      <c r="G141" s="38">
        <v>1552.3166666666671</v>
      </c>
      <c r="H141" s="38">
        <v>1531.7833333333335</v>
      </c>
      <c r="I141" s="38">
        <v>1511.5666666666671</v>
      </c>
      <c r="J141" s="38">
        <v>1593.0666666666671</v>
      </c>
      <c r="K141" s="38">
        <v>1613.2833333333338</v>
      </c>
      <c r="L141" s="38">
        <v>1633.8166666666671</v>
      </c>
      <c r="M141" s="28">
        <v>1592.75</v>
      </c>
      <c r="N141" s="28">
        <v>1552</v>
      </c>
      <c r="O141" s="39">
        <v>1982000</v>
      </c>
      <c r="P141" s="40">
        <v>5.0709939148073022E-3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1487.8</v>
      </c>
      <c r="F142" s="37">
        <v>1490.05</v>
      </c>
      <c r="G142" s="38">
        <v>1474.8999999999999</v>
      </c>
      <c r="H142" s="38">
        <v>1462</v>
      </c>
      <c r="I142" s="38">
        <v>1446.85</v>
      </c>
      <c r="J142" s="38">
        <v>1502.9499999999998</v>
      </c>
      <c r="K142" s="38">
        <v>1518.1</v>
      </c>
      <c r="L142" s="38">
        <v>1530.9999999999998</v>
      </c>
      <c r="M142" s="28">
        <v>1505.2</v>
      </c>
      <c r="N142" s="28">
        <v>1477.15</v>
      </c>
      <c r="O142" s="39">
        <v>847900</v>
      </c>
      <c r="P142" s="40">
        <v>-5.5895779979957691E-2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710.55</v>
      </c>
      <c r="F143" s="37">
        <v>709.88333333333333</v>
      </c>
      <c r="G143" s="38">
        <v>702.81666666666661</v>
      </c>
      <c r="H143" s="38">
        <v>695.08333333333326</v>
      </c>
      <c r="I143" s="38">
        <v>688.01666666666654</v>
      </c>
      <c r="J143" s="38">
        <v>717.61666666666667</v>
      </c>
      <c r="K143" s="38">
        <v>724.68333333333351</v>
      </c>
      <c r="L143" s="38">
        <v>732.41666666666674</v>
      </c>
      <c r="M143" s="28">
        <v>716.95</v>
      </c>
      <c r="N143" s="28">
        <v>702.15</v>
      </c>
      <c r="O143" s="39">
        <v>5783700</v>
      </c>
      <c r="P143" s="40">
        <v>-9.2417325464870283E-3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914.65</v>
      </c>
      <c r="F144" s="37">
        <v>915.61666666666679</v>
      </c>
      <c r="G144" s="38">
        <v>904.98333333333358</v>
      </c>
      <c r="H144" s="38">
        <v>895.31666666666683</v>
      </c>
      <c r="I144" s="38">
        <v>884.68333333333362</v>
      </c>
      <c r="J144" s="38">
        <v>925.28333333333353</v>
      </c>
      <c r="K144" s="38">
        <v>935.91666666666674</v>
      </c>
      <c r="L144" s="38">
        <v>945.58333333333348</v>
      </c>
      <c r="M144" s="28">
        <v>926.25</v>
      </c>
      <c r="N144" s="28">
        <v>905.95</v>
      </c>
      <c r="O144" s="39">
        <v>2841600</v>
      </c>
      <c r="P144" s="40">
        <v>-1.4428412874583796E-2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74.650000000000006</v>
      </c>
      <c r="F145" s="37">
        <v>74.600000000000009</v>
      </c>
      <c r="G145" s="38">
        <v>73.700000000000017</v>
      </c>
      <c r="H145" s="38">
        <v>72.750000000000014</v>
      </c>
      <c r="I145" s="38">
        <v>71.850000000000023</v>
      </c>
      <c r="J145" s="38">
        <v>75.550000000000011</v>
      </c>
      <c r="K145" s="38">
        <v>76.450000000000017</v>
      </c>
      <c r="L145" s="38">
        <v>77.400000000000006</v>
      </c>
      <c r="M145" s="28">
        <v>75.5</v>
      </c>
      <c r="N145" s="28">
        <v>73.650000000000006</v>
      </c>
      <c r="O145" s="39">
        <v>91827000</v>
      </c>
      <c r="P145" s="40">
        <v>1.4769506191257645E-2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2175.4</v>
      </c>
      <c r="F146" s="37">
        <v>2169.2333333333336</v>
      </c>
      <c r="G146" s="38">
        <v>2155.2666666666673</v>
      </c>
      <c r="H146" s="38">
        <v>2135.1333333333337</v>
      </c>
      <c r="I146" s="38">
        <v>2121.1666666666674</v>
      </c>
      <c r="J146" s="38">
        <v>2189.3666666666672</v>
      </c>
      <c r="K146" s="38">
        <v>2203.3333333333335</v>
      </c>
      <c r="L146" s="38">
        <v>2223.4666666666672</v>
      </c>
      <c r="M146" s="28">
        <v>2183.1999999999998</v>
      </c>
      <c r="N146" s="28">
        <v>2149.1</v>
      </c>
      <c r="O146" s="39">
        <v>2281000</v>
      </c>
      <c r="P146" s="40">
        <v>8.2882086418388772E-3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95049</v>
      </c>
      <c r="F147" s="37">
        <v>94810.566666666666</v>
      </c>
      <c r="G147" s="38">
        <v>94012.283333333326</v>
      </c>
      <c r="H147" s="38">
        <v>92975.566666666666</v>
      </c>
      <c r="I147" s="38">
        <v>92177.283333333326</v>
      </c>
      <c r="J147" s="38">
        <v>95847.283333333326</v>
      </c>
      <c r="K147" s="38">
        <v>96645.56666666668</v>
      </c>
      <c r="L147" s="38">
        <v>97682.283333333326</v>
      </c>
      <c r="M147" s="28">
        <v>95608.85</v>
      </c>
      <c r="N147" s="28">
        <v>93773.85</v>
      </c>
      <c r="O147" s="39">
        <v>55740</v>
      </c>
      <c r="P147" s="40">
        <v>8.9782725803555399E-4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1142</v>
      </c>
      <c r="F148" s="37">
        <v>1132.5333333333333</v>
      </c>
      <c r="G148" s="38">
        <v>1120.5666666666666</v>
      </c>
      <c r="H148" s="38">
        <v>1099.1333333333332</v>
      </c>
      <c r="I148" s="38">
        <v>1087.1666666666665</v>
      </c>
      <c r="J148" s="38">
        <v>1153.9666666666667</v>
      </c>
      <c r="K148" s="38">
        <v>1165.9333333333334</v>
      </c>
      <c r="L148" s="38">
        <v>1187.3666666666668</v>
      </c>
      <c r="M148" s="28">
        <v>1144.5</v>
      </c>
      <c r="N148" s="28">
        <v>1111.0999999999999</v>
      </c>
      <c r="O148" s="39">
        <v>6930850</v>
      </c>
      <c r="P148" s="40">
        <v>-1.8772696062122618E-2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78.55</v>
      </c>
      <c r="F149" s="37">
        <v>78.683333333333337</v>
      </c>
      <c r="G149" s="38">
        <v>78.066666666666677</v>
      </c>
      <c r="H149" s="38">
        <v>77.583333333333343</v>
      </c>
      <c r="I149" s="38">
        <v>76.966666666666683</v>
      </c>
      <c r="J149" s="38">
        <v>79.166666666666671</v>
      </c>
      <c r="K149" s="38">
        <v>79.783333333333346</v>
      </c>
      <c r="L149" s="38">
        <v>80.266666666666666</v>
      </c>
      <c r="M149" s="28">
        <v>79.3</v>
      </c>
      <c r="N149" s="28">
        <v>78.2</v>
      </c>
      <c r="O149" s="39">
        <v>64558000</v>
      </c>
      <c r="P149" s="40">
        <v>-8.9384059778708242E-3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4075.85</v>
      </c>
      <c r="F150" s="37">
        <v>4055.1666666666665</v>
      </c>
      <c r="G150" s="38">
        <v>4020.6833333333329</v>
      </c>
      <c r="H150" s="38">
        <v>3965.5166666666664</v>
      </c>
      <c r="I150" s="38">
        <v>3931.0333333333328</v>
      </c>
      <c r="J150" s="38">
        <v>4110.333333333333</v>
      </c>
      <c r="K150" s="38">
        <v>4144.8166666666666</v>
      </c>
      <c r="L150" s="38">
        <v>4199.9833333333336</v>
      </c>
      <c r="M150" s="28">
        <v>4089.65</v>
      </c>
      <c r="N150" s="28">
        <v>4000</v>
      </c>
      <c r="O150" s="39">
        <v>1582750</v>
      </c>
      <c r="P150" s="40">
        <v>-8.6125900407140622E-3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4451.8500000000004</v>
      </c>
      <c r="F151" s="37">
        <v>4426.3666666666668</v>
      </c>
      <c r="G151" s="38">
        <v>4395.0833333333339</v>
      </c>
      <c r="H151" s="38">
        <v>4338.3166666666675</v>
      </c>
      <c r="I151" s="38">
        <v>4307.0333333333347</v>
      </c>
      <c r="J151" s="38">
        <v>4483.1333333333332</v>
      </c>
      <c r="K151" s="38">
        <v>4514.4166666666661</v>
      </c>
      <c r="L151" s="38">
        <v>4571.1833333333325</v>
      </c>
      <c r="M151" s="28">
        <v>4457.6499999999996</v>
      </c>
      <c r="N151" s="28">
        <v>4369.6000000000004</v>
      </c>
      <c r="O151" s="39">
        <v>348600</v>
      </c>
      <c r="P151" s="40">
        <v>3.7499999999999999E-2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19917.55</v>
      </c>
      <c r="F152" s="37">
        <v>20004.533333333336</v>
      </c>
      <c r="G152" s="38">
        <v>19764.066666666673</v>
      </c>
      <c r="H152" s="38">
        <v>19610.583333333336</v>
      </c>
      <c r="I152" s="38">
        <v>19370.116666666672</v>
      </c>
      <c r="J152" s="38">
        <v>20158.016666666674</v>
      </c>
      <c r="K152" s="38">
        <v>20398.483333333341</v>
      </c>
      <c r="L152" s="38">
        <v>20551.966666666674</v>
      </c>
      <c r="M152" s="28">
        <v>20245</v>
      </c>
      <c r="N152" s="28">
        <v>19851.05</v>
      </c>
      <c r="O152" s="39">
        <v>291400</v>
      </c>
      <c r="P152" s="40">
        <v>2.3390203632361033E-3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120.8</v>
      </c>
      <c r="F153" s="37">
        <v>121.18333333333334</v>
      </c>
      <c r="G153" s="38">
        <v>120.06666666666668</v>
      </c>
      <c r="H153" s="38">
        <v>119.33333333333334</v>
      </c>
      <c r="I153" s="38">
        <v>118.21666666666668</v>
      </c>
      <c r="J153" s="38">
        <v>121.91666666666667</v>
      </c>
      <c r="K153" s="38">
        <v>123.03333333333335</v>
      </c>
      <c r="L153" s="38">
        <v>123.76666666666667</v>
      </c>
      <c r="M153" s="28">
        <v>122.3</v>
      </c>
      <c r="N153" s="28">
        <v>120.45</v>
      </c>
      <c r="O153" s="39">
        <v>31037200</v>
      </c>
      <c r="P153" s="40">
        <v>-2.4795632883219481E-3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173.1</v>
      </c>
      <c r="F154" s="37">
        <v>173.2166666666667</v>
      </c>
      <c r="G154" s="38">
        <v>172.43333333333339</v>
      </c>
      <c r="H154" s="38">
        <v>171.76666666666671</v>
      </c>
      <c r="I154" s="38">
        <v>170.98333333333341</v>
      </c>
      <c r="J154" s="38">
        <v>173.88333333333338</v>
      </c>
      <c r="K154" s="38">
        <v>174.66666666666669</v>
      </c>
      <c r="L154" s="38">
        <v>175.33333333333337</v>
      </c>
      <c r="M154" s="28">
        <v>174</v>
      </c>
      <c r="N154" s="28">
        <v>172.55</v>
      </c>
      <c r="O154" s="39">
        <v>56509800</v>
      </c>
      <c r="P154" s="40">
        <v>-1.3630484528902597E-2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962</v>
      </c>
      <c r="F155" s="37">
        <v>967.28333333333342</v>
      </c>
      <c r="G155" s="38">
        <v>950.91666666666686</v>
      </c>
      <c r="H155" s="38">
        <v>939.83333333333348</v>
      </c>
      <c r="I155" s="38">
        <v>923.46666666666692</v>
      </c>
      <c r="J155" s="38">
        <v>978.36666666666679</v>
      </c>
      <c r="K155" s="38">
        <v>994.73333333333335</v>
      </c>
      <c r="L155" s="38">
        <v>1005.8166666666667</v>
      </c>
      <c r="M155" s="28">
        <v>983.65</v>
      </c>
      <c r="N155" s="28">
        <v>956.2</v>
      </c>
      <c r="O155" s="39">
        <v>6688500</v>
      </c>
      <c r="P155" s="40">
        <v>5.4985094402119905E-2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3244.95</v>
      </c>
      <c r="F156" s="37">
        <v>3241</v>
      </c>
      <c r="G156" s="38">
        <v>3157</v>
      </c>
      <c r="H156" s="38">
        <v>3069.05</v>
      </c>
      <c r="I156" s="38">
        <v>2985.05</v>
      </c>
      <c r="J156" s="38">
        <v>3328.95</v>
      </c>
      <c r="K156" s="38">
        <v>3412.95</v>
      </c>
      <c r="L156" s="38">
        <v>3500.8999999999996</v>
      </c>
      <c r="M156" s="28">
        <v>3325</v>
      </c>
      <c r="N156" s="28">
        <v>3153.05</v>
      </c>
      <c r="O156" s="39">
        <v>636200</v>
      </c>
      <c r="P156" s="40">
        <v>0.12881476224272534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142.05000000000001</v>
      </c>
      <c r="F157" s="37">
        <v>143.28333333333333</v>
      </c>
      <c r="G157" s="38">
        <v>140.56666666666666</v>
      </c>
      <c r="H157" s="38">
        <v>139.08333333333334</v>
      </c>
      <c r="I157" s="38">
        <v>136.36666666666667</v>
      </c>
      <c r="J157" s="38">
        <v>144.76666666666665</v>
      </c>
      <c r="K157" s="38">
        <v>147.48333333333329</v>
      </c>
      <c r="L157" s="38">
        <v>148.96666666666664</v>
      </c>
      <c r="M157" s="28">
        <v>146</v>
      </c>
      <c r="N157" s="28">
        <v>141.80000000000001</v>
      </c>
      <c r="O157" s="39">
        <v>38888850</v>
      </c>
      <c r="P157" s="40">
        <v>-1.4536585365853659E-2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47917.45</v>
      </c>
      <c r="F158" s="37">
        <v>47942.866666666669</v>
      </c>
      <c r="G158" s="38">
        <v>47574.583333333336</v>
      </c>
      <c r="H158" s="38">
        <v>47231.716666666667</v>
      </c>
      <c r="I158" s="38">
        <v>46863.433333333334</v>
      </c>
      <c r="J158" s="38">
        <v>48285.733333333337</v>
      </c>
      <c r="K158" s="38">
        <v>48654.016666666663</v>
      </c>
      <c r="L158" s="38">
        <v>48996.883333333339</v>
      </c>
      <c r="M158" s="28">
        <v>48311.15</v>
      </c>
      <c r="N158" s="28">
        <v>47600</v>
      </c>
      <c r="O158" s="39">
        <v>93240</v>
      </c>
      <c r="P158" s="40">
        <v>-1.7388555169143217E-2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866.85</v>
      </c>
      <c r="F159" s="37">
        <v>867.0333333333333</v>
      </c>
      <c r="G159" s="38">
        <v>859.21666666666658</v>
      </c>
      <c r="H159" s="38">
        <v>851.58333333333326</v>
      </c>
      <c r="I159" s="38">
        <v>843.76666666666654</v>
      </c>
      <c r="J159" s="38">
        <v>874.66666666666663</v>
      </c>
      <c r="K159" s="38">
        <v>882.48333333333323</v>
      </c>
      <c r="L159" s="38">
        <v>890.11666666666667</v>
      </c>
      <c r="M159" s="28">
        <v>874.85</v>
      </c>
      <c r="N159" s="28">
        <v>859.4</v>
      </c>
      <c r="O159" s="39">
        <v>5443625</v>
      </c>
      <c r="P159" s="40">
        <v>-6.9231926955300258E-3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4381.3999999999996</v>
      </c>
      <c r="F160" s="37">
        <v>4380.95</v>
      </c>
      <c r="G160" s="38">
        <v>4335.95</v>
      </c>
      <c r="H160" s="38">
        <v>4290.5</v>
      </c>
      <c r="I160" s="38">
        <v>4245.5</v>
      </c>
      <c r="J160" s="38">
        <v>4426.3999999999996</v>
      </c>
      <c r="K160" s="38">
        <v>4471.3999999999996</v>
      </c>
      <c r="L160" s="38">
        <v>4516.8499999999995</v>
      </c>
      <c r="M160" s="28">
        <v>4425.95</v>
      </c>
      <c r="N160" s="28">
        <v>4335.5</v>
      </c>
      <c r="O160" s="39">
        <v>574625</v>
      </c>
      <c r="P160" s="40">
        <v>4.97351114358787E-2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213.7</v>
      </c>
      <c r="F161" s="37">
        <v>213.88333333333333</v>
      </c>
      <c r="G161" s="38">
        <v>212.26666666666665</v>
      </c>
      <c r="H161" s="38">
        <v>210.83333333333331</v>
      </c>
      <c r="I161" s="38">
        <v>209.21666666666664</v>
      </c>
      <c r="J161" s="38">
        <v>215.31666666666666</v>
      </c>
      <c r="K161" s="38">
        <v>216.93333333333334</v>
      </c>
      <c r="L161" s="38">
        <v>218.36666666666667</v>
      </c>
      <c r="M161" s="28">
        <v>215.5</v>
      </c>
      <c r="N161" s="28">
        <v>212.45</v>
      </c>
      <c r="O161" s="39">
        <v>13749000</v>
      </c>
      <c r="P161" s="40">
        <v>1.3489606368863335E-2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140.1</v>
      </c>
      <c r="F162" s="37">
        <v>139.58333333333331</v>
      </c>
      <c r="G162" s="38">
        <v>138.46666666666664</v>
      </c>
      <c r="H162" s="38">
        <v>136.83333333333331</v>
      </c>
      <c r="I162" s="38">
        <v>135.71666666666664</v>
      </c>
      <c r="J162" s="38">
        <v>141.21666666666664</v>
      </c>
      <c r="K162" s="38">
        <v>142.33333333333331</v>
      </c>
      <c r="L162" s="38">
        <v>143.96666666666664</v>
      </c>
      <c r="M162" s="28">
        <v>140.69999999999999</v>
      </c>
      <c r="N162" s="28">
        <v>137.94999999999999</v>
      </c>
      <c r="O162" s="39">
        <v>46307800</v>
      </c>
      <c r="P162" s="40">
        <v>-6.7819148936170215E-3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2756.8</v>
      </c>
      <c r="F163" s="37">
        <v>2746.7666666666664</v>
      </c>
      <c r="G163" s="38">
        <v>2733.5333333333328</v>
      </c>
      <c r="H163" s="38">
        <v>2710.2666666666664</v>
      </c>
      <c r="I163" s="38">
        <v>2697.0333333333328</v>
      </c>
      <c r="J163" s="38">
        <v>2770.0333333333328</v>
      </c>
      <c r="K163" s="38">
        <v>2783.2666666666664</v>
      </c>
      <c r="L163" s="38">
        <v>2806.5333333333328</v>
      </c>
      <c r="M163" s="28">
        <v>2760</v>
      </c>
      <c r="N163" s="28">
        <v>2723.5</v>
      </c>
      <c r="O163" s="39">
        <v>2714500</v>
      </c>
      <c r="P163" s="40">
        <v>-1.2370383845734037E-2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3502.35</v>
      </c>
      <c r="F164" s="37">
        <v>3489.1833333333329</v>
      </c>
      <c r="G164" s="38">
        <v>3454.2166666666658</v>
      </c>
      <c r="H164" s="38">
        <v>3406.083333333333</v>
      </c>
      <c r="I164" s="38">
        <v>3371.1166666666659</v>
      </c>
      <c r="J164" s="38">
        <v>3537.3166666666657</v>
      </c>
      <c r="K164" s="38">
        <v>3572.2833333333328</v>
      </c>
      <c r="L164" s="38">
        <v>3620.4166666666656</v>
      </c>
      <c r="M164" s="28">
        <v>3524.15</v>
      </c>
      <c r="N164" s="28">
        <v>3441.05</v>
      </c>
      <c r="O164" s="39">
        <v>1720250</v>
      </c>
      <c r="P164" s="40">
        <v>-1.8682258984597834E-2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54.35</v>
      </c>
      <c r="F165" s="37">
        <v>53.983333333333327</v>
      </c>
      <c r="G165" s="38">
        <v>53.466666666666654</v>
      </c>
      <c r="H165" s="38">
        <v>52.583333333333329</v>
      </c>
      <c r="I165" s="38">
        <v>52.066666666666656</v>
      </c>
      <c r="J165" s="38">
        <v>54.866666666666653</v>
      </c>
      <c r="K165" s="38">
        <v>55.383333333333319</v>
      </c>
      <c r="L165" s="38">
        <v>56.266666666666652</v>
      </c>
      <c r="M165" s="28">
        <v>54.5</v>
      </c>
      <c r="N165" s="28">
        <v>53.1</v>
      </c>
      <c r="O165" s="39">
        <v>224800000</v>
      </c>
      <c r="P165" s="40">
        <v>-3.9184845790877387E-2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2696.15</v>
      </c>
      <c r="F166" s="37">
        <v>2677.3833333333337</v>
      </c>
      <c r="G166" s="38">
        <v>2627.0666666666675</v>
      </c>
      <c r="H166" s="38">
        <v>2557.983333333334</v>
      </c>
      <c r="I166" s="38">
        <v>2507.6666666666679</v>
      </c>
      <c r="J166" s="38">
        <v>2746.4666666666672</v>
      </c>
      <c r="K166" s="38">
        <v>2796.7833333333338</v>
      </c>
      <c r="L166" s="38">
        <v>2865.8666666666668</v>
      </c>
      <c r="M166" s="28">
        <v>2727.7</v>
      </c>
      <c r="N166" s="28">
        <v>2608.3000000000002</v>
      </c>
      <c r="O166" s="39">
        <v>1069800</v>
      </c>
      <c r="P166" s="40">
        <v>-6.7712418300653596E-2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221.6</v>
      </c>
      <c r="F167" s="37">
        <v>221.93333333333331</v>
      </c>
      <c r="G167" s="38">
        <v>220.46666666666661</v>
      </c>
      <c r="H167" s="38">
        <v>219.33333333333331</v>
      </c>
      <c r="I167" s="38">
        <v>217.86666666666662</v>
      </c>
      <c r="J167" s="38">
        <v>223.06666666666661</v>
      </c>
      <c r="K167" s="38">
        <v>224.5333333333333</v>
      </c>
      <c r="L167" s="38">
        <v>225.6666666666666</v>
      </c>
      <c r="M167" s="28">
        <v>223.4</v>
      </c>
      <c r="N167" s="28">
        <v>220.8</v>
      </c>
      <c r="O167" s="39">
        <v>34595100</v>
      </c>
      <c r="P167" s="40">
        <v>7.1529633705392235E-3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1906.35</v>
      </c>
      <c r="F168" s="37">
        <v>1904.4666666666665</v>
      </c>
      <c r="G168" s="38">
        <v>1882.9333333333329</v>
      </c>
      <c r="H168" s="38">
        <v>1859.5166666666664</v>
      </c>
      <c r="I168" s="38">
        <v>1837.9833333333329</v>
      </c>
      <c r="J168" s="38">
        <v>1927.883333333333</v>
      </c>
      <c r="K168" s="38">
        <v>1949.4166666666663</v>
      </c>
      <c r="L168" s="38">
        <v>1972.833333333333</v>
      </c>
      <c r="M168" s="28">
        <v>1926</v>
      </c>
      <c r="N168" s="28">
        <v>1881.05</v>
      </c>
      <c r="O168" s="39">
        <v>3010579</v>
      </c>
      <c r="P168" s="40">
        <v>-2.1948962052095729E-2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187.05</v>
      </c>
      <c r="F169" s="37">
        <v>187.21666666666667</v>
      </c>
      <c r="G169" s="38">
        <v>185.18333333333334</v>
      </c>
      <c r="H169" s="38">
        <v>183.31666666666666</v>
      </c>
      <c r="I169" s="38">
        <v>181.28333333333333</v>
      </c>
      <c r="J169" s="38">
        <v>189.08333333333334</v>
      </c>
      <c r="K169" s="38">
        <v>191.1166666666667</v>
      </c>
      <c r="L169" s="38">
        <v>192.98333333333335</v>
      </c>
      <c r="M169" s="28">
        <v>189.25</v>
      </c>
      <c r="N169" s="28">
        <v>185.35</v>
      </c>
      <c r="O169" s="39">
        <v>10122000</v>
      </c>
      <c r="P169" s="40">
        <v>-6.868131868131868E-3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695.8</v>
      </c>
      <c r="F170" s="37">
        <v>692.19999999999993</v>
      </c>
      <c r="G170" s="38">
        <v>684.39999999999986</v>
      </c>
      <c r="H170" s="38">
        <v>672.99999999999989</v>
      </c>
      <c r="I170" s="38">
        <v>665.19999999999982</v>
      </c>
      <c r="J170" s="38">
        <v>703.59999999999991</v>
      </c>
      <c r="K170" s="38">
        <v>711.39999999999986</v>
      </c>
      <c r="L170" s="38">
        <v>722.8</v>
      </c>
      <c r="M170" s="28">
        <v>700</v>
      </c>
      <c r="N170" s="28">
        <v>680.8</v>
      </c>
      <c r="O170" s="39">
        <v>4240650</v>
      </c>
      <c r="P170" s="40">
        <v>-5.9772863120143458E-3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153.75</v>
      </c>
      <c r="F171" s="37">
        <v>154.38333333333333</v>
      </c>
      <c r="G171" s="38">
        <v>152.46666666666664</v>
      </c>
      <c r="H171" s="38">
        <v>151.18333333333331</v>
      </c>
      <c r="I171" s="38">
        <v>149.26666666666662</v>
      </c>
      <c r="J171" s="38">
        <v>155.66666666666666</v>
      </c>
      <c r="K171" s="38">
        <v>157.58333333333334</v>
      </c>
      <c r="L171" s="38">
        <v>158.86666666666667</v>
      </c>
      <c r="M171" s="28">
        <v>156.30000000000001</v>
      </c>
      <c r="N171" s="28">
        <v>153.1</v>
      </c>
      <c r="O171" s="39">
        <v>44285000</v>
      </c>
      <c r="P171" s="40">
        <v>-1.7417350787663634E-2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112</v>
      </c>
      <c r="F172" s="37">
        <v>111.8</v>
      </c>
      <c r="G172" s="38">
        <v>111.19999999999999</v>
      </c>
      <c r="H172" s="38">
        <v>110.39999999999999</v>
      </c>
      <c r="I172" s="38">
        <v>109.79999999999998</v>
      </c>
      <c r="J172" s="38">
        <v>112.6</v>
      </c>
      <c r="K172" s="38">
        <v>113.19999999999999</v>
      </c>
      <c r="L172" s="38">
        <v>114</v>
      </c>
      <c r="M172" s="28">
        <v>112.4</v>
      </c>
      <c r="N172" s="28">
        <v>111</v>
      </c>
      <c r="O172" s="39">
        <v>59608000</v>
      </c>
      <c r="P172" s="40">
        <v>1.1951650142604917E-2</v>
      </c>
    </row>
    <row r="173" spans="1:16" ht="12.75" customHeight="1">
      <c r="A173" s="28">
        <v>163</v>
      </c>
      <c r="B173" s="216" t="s">
        <v>79</v>
      </c>
      <c r="C173" s="30" t="s">
        <v>184</v>
      </c>
      <c r="D173" s="31">
        <v>44924</v>
      </c>
      <c r="E173" s="37">
        <v>2744</v>
      </c>
      <c r="F173" s="37">
        <v>2744.6666666666665</v>
      </c>
      <c r="G173" s="38">
        <v>2722.333333333333</v>
      </c>
      <c r="H173" s="38">
        <v>2700.6666666666665</v>
      </c>
      <c r="I173" s="38">
        <v>2678.333333333333</v>
      </c>
      <c r="J173" s="38">
        <v>2766.333333333333</v>
      </c>
      <c r="K173" s="38">
        <v>2788.6666666666661</v>
      </c>
      <c r="L173" s="38">
        <v>2810.333333333333</v>
      </c>
      <c r="M173" s="28">
        <v>2767</v>
      </c>
      <c r="N173" s="28">
        <v>2723</v>
      </c>
      <c r="O173" s="39">
        <v>27247250</v>
      </c>
      <c r="P173" s="40">
        <v>1.1996620147265012E-2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87.5</v>
      </c>
      <c r="F174" s="37">
        <v>87.416666666666671</v>
      </c>
      <c r="G174" s="38">
        <v>86.533333333333346</v>
      </c>
      <c r="H174" s="38">
        <v>85.566666666666677</v>
      </c>
      <c r="I174" s="38">
        <v>84.683333333333351</v>
      </c>
      <c r="J174" s="38">
        <v>88.38333333333334</v>
      </c>
      <c r="K174" s="38">
        <v>89.266666666666666</v>
      </c>
      <c r="L174" s="38">
        <v>90.233333333333334</v>
      </c>
      <c r="M174" s="28">
        <v>88.3</v>
      </c>
      <c r="N174" s="28">
        <v>86.45</v>
      </c>
      <c r="O174" s="39">
        <v>108958000</v>
      </c>
      <c r="P174" s="40">
        <v>2.2215967726803641E-2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842.75</v>
      </c>
      <c r="F175" s="37">
        <v>839.58333333333337</v>
      </c>
      <c r="G175" s="38">
        <v>834.16666666666674</v>
      </c>
      <c r="H175" s="38">
        <v>825.58333333333337</v>
      </c>
      <c r="I175" s="38">
        <v>820.16666666666674</v>
      </c>
      <c r="J175" s="38">
        <v>848.16666666666674</v>
      </c>
      <c r="K175" s="38">
        <v>853.58333333333348</v>
      </c>
      <c r="L175" s="38">
        <v>862.16666666666674</v>
      </c>
      <c r="M175" s="28">
        <v>845</v>
      </c>
      <c r="N175" s="28">
        <v>831</v>
      </c>
      <c r="O175" s="39">
        <v>5714400</v>
      </c>
      <c r="P175" s="40">
        <v>-2.4713271436373568E-2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1301.0999999999999</v>
      </c>
      <c r="F176" s="37">
        <v>1293.5</v>
      </c>
      <c r="G176" s="38">
        <v>1283.05</v>
      </c>
      <c r="H176" s="38">
        <v>1265</v>
      </c>
      <c r="I176" s="38">
        <v>1254.55</v>
      </c>
      <c r="J176" s="38">
        <v>1311.55</v>
      </c>
      <c r="K176" s="38">
        <v>1321.9999999999998</v>
      </c>
      <c r="L176" s="38">
        <v>1340.05</v>
      </c>
      <c r="M176" s="28">
        <v>1303.95</v>
      </c>
      <c r="N176" s="28">
        <v>1275.45</v>
      </c>
      <c r="O176" s="39">
        <v>5341500</v>
      </c>
      <c r="P176" s="40">
        <v>-2.2643062988884313E-2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610.15</v>
      </c>
      <c r="F177" s="37">
        <v>609.46666666666658</v>
      </c>
      <c r="G177" s="38">
        <v>607.23333333333312</v>
      </c>
      <c r="H177" s="38">
        <v>604.31666666666649</v>
      </c>
      <c r="I177" s="38">
        <v>602.08333333333303</v>
      </c>
      <c r="J177" s="38">
        <v>612.38333333333321</v>
      </c>
      <c r="K177" s="38">
        <v>614.61666666666656</v>
      </c>
      <c r="L177" s="38">
        <v>617.5333333333333</v>
      </c>
      <c r="M177" s="28">
        <v>611.70000000000005</v>
      </c>
      <c r="N177" s="28">
        <v>606.54999999999995</v>
      </c>
      <c r="O177" s="39">
        <v>58717500</v>
      </c>
      <c r="P177" s="40">
        <v>-1.5839094908862351E-2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24140.7</v>
      </c>
      <c r="F178" s="37">
        <v>24075.983333333334</v>
      </c>
      <c r="G178" s="38">
        <v>23931.166666666668</v>
      </c>
      <c r="H178" s="38">
        <v>23721.633333333335</v>
      </c>
      <c r="I178" s="38">
        <v>23576.816666666669</v>
      </c>
      <c r="J178" s="38">
        <v>24285.516666666666</v>
      </c>
      <c r="K178" s="38">
        <v>24430.333333333332</v>
      </c>
      <c r="L178" s="38">
        <v>24639.866666666665</v>
      </c>
      <c r="M178" s="28">
        <v>24220.799999999999</v>
      </c>
      <c r="N178" s="28">
        <v>23866.45</v>
      </c>
      <c r="O178" s="39">
        <v>261375</v>
      </c>
      <c r="P178" s="40">
        <v>-4.6337681291617257E-2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2784.45</v>
      </c>
      <c r="F179" s="37">
        <v>2776.35</v>
      </c>
      <c r="G179" s="38">
        <v>2759.2</v>
      </c>
      <c r="H179" s="38">
        <v>2733.95</v>
      </c>
      <c r="I179" s="38">
        <v>2716.7999999999997</v>
      </c>
      <c r="J179" s="38">
        <v>2801.6</v>
      </c>
      <c r="K179" s="38">
        <v>2818.7500000000005</v>
      </c>
      <c r="L179" s="38">
        <v>2844</v>
      </c>
      <c r="M179" s="28">
        <v>2793.5</v>
      </c>
      <c r="N179" s="28">
        <v>2751.1</v>
      </c>
      <c r="O179" s="39">
        <v>2033350</v>
      </c>
      <c r="P179" s="40">
        <v>1.6916517672947325E-2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2415.1</v>
      </c>
      <c r="F180" s="37">
        <v>2406.2000000000003</v>
      </c>
      <c r="G180" s="38">
        <v>2388.9000000000005</v>
      </c>
      <c r="H180" s="38">
        <v>2362.7000000000003</v>
      </c>
      <c r="I180" s="38">
        <v>2345.4000000000005</v>
      </c>
      <c r="J180" s="38">
        <v>2432.4000000000005</v>
      </c>
      <c r="K180" s="38">
        <v>2449.7000000000007</v>
      </c>
      <c r="L180" s="38">
        <v>2475.9000000000005</v>
      </c>
      <c r="M180" s="28">
        <v>2423.5</v>
      </c>
      <c r="N180" s="28">
        <v>2380</v>
      </c>
      <c r="O180" s="39">
        <v>4267500</v>
      </c>
      <c r="P180" s="40">
        <v>5.2115537496687575E-3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1286</v>
      </c>
      <c r="F181" s="37">
        <v>1277.4833333333333</v>
      </c>
      <c r="G181" s="38">
        <v>1261.5166666666667</v>
      </c>
      <c r="H181" s="38">
        <v>1237.0333333333333</v>
      </c>
      <c r="I181" s="38">
        <v>1221.0666666666666</v>
      </c>
      <c r="J181" s="38">
        <v>1301.9666666666667</v>
      </c>
      <c r="K181" s="38">
        <v>1317.9333333333334</v>
      </c>
      <c r="L181" s="38">
        <v>1342.4166666666667</v>
      </c>
      <c r="M181" s="28">
        <v>1293.45</v>
      </c>
      <c r="N181" s="28">
        <v>1253</v>
      </c>
      <c r="O181" s="39">
        <v>5919600</v>
      </c>
      <c r="P181" s="40">
        <v>-2.3361710552365869E-2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1045.25</v>
      </c>
      <c r="F182" s="37">
        <v>1046.25</v>
      </c>
      <c r="G182" s="38">
        <v>1039</v>
      </c>
      <c r="H182" s="38">
        <v>1032.75</v>
      </c>
      <c r="I182" s="38">
        <v>1025.5</v>
      </c>
      <c r="J182" s="38">
        <v>1052.5</v>
      </c>
      <c r="K182" s="38">
        <v>1059.75</v>
      </c>
      <c r="L182" s="38">
        <v>1066</v>
      </c>
      <c r="M182" s="28">
        <v>1053.5</v>
      </c>
      <c r="N182" s="28">
        <v>1040</v>
      </c>
      <c r="O182" s="39">
        <v>15959300</v>
      </c>
      <c r="P182" s="40">
        <v>-6.6991324275658862E-2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495.95</v>
      </c>
      <c r="F183" s="37">
        <v>498.7</v>
      </c>
      <c r="G183" s="38">
        <v>492.34999999999997</v>
      </c>
      <c r="H183" s="38">
        <v>488.75</v>
      </c>
      <c r="I183" s="38">
        <v>482.4</v>
      </c>
      <c r="J183" s="38">
        <v>502.29999999999995</v>
      </c>
      <c r="K183" s="38">
        <v>508.65</v>
      </c>
      <c r="L183" s="38">
        <v>512.25</v>
      </c>
      <c r="M183" s="28">
        <v>505.05</v>
      </c>
      <c r="N183" s="28">
        <v>495.1</v>
      </c>
      <c r="O183" s="39">
        <v>10183500</v>
      </c>
      <c r="P183" s="40">
        <v>6.6614296936370776E-2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606.75</v>
      </c>
      <c r="F184" s="37">
        <v>606.08333333333337</v>
      </c>
      <c r="G184" s="38">
        <v>600.7166666666667</v>
      </c>
      <c r="H184" s="38">
        <v>594.68333333333328</v>
      </c>
      <c r="I184" s="38">
        <v>589.31666666666661</v>
      </c>
      <c r="J184" s="38">
        <v>612.11666666666679</v>
      </c>
      <c r="K184" s="38">
        <v>617.48333333333335</v>
      </c>
      <c r="L184" s="38">
        <v>623.51666666666688</v>
      </c>
      <c r="M184" s="28">
        <v>611.45000000000005</v>
      </c>
      <c r="N184" s="28">
        <v>600.04999999999995</v>
      </c>
      <c r="O184" s="39">
        <v>1808000</v>
      </c>
      <c r="P184" s="40">
        <v>5.9788980070339975E-2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1047</v>
      </c>
      <c r="F185" s="37">
        <v>1048.1833333333334</v>
      </c>
      <c r="G185" s="38">
        <v>1035.5166666666669</v>
      </c>
      <c r="H185" s="38">
        <v>1024.0333333333335</v>
      </c>
      <c r="I185" s="38">
        <v>1011.366666666667</v>
      </c>
      <c r="J185" s="38">
        <v>1059.6666666666667</v>
      </c>
      <c r="K185" s="38">
        <v>1072.3333333333333</v>
      </c>
      <c r="L185" s="38">
        <v>1083.8166666666666</v>
      </c>
      <c r="M185" s="28">
        <v>1060.8499999999999</v>
      </c>
      <c r="N185" s="28">
        <v>1036.7</v>
      </c>
      <c r="O185" s="39">
        <v>7763000</v>
      </c>
      <c r="P185" s="40">
        <v>6.0260480787921985E-3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1330.6</v>
      </c>
      <c r="F186" s="37">
        <v>1328.3999999999999</v>
      </c>
      <c r="G186" s="38">
        <v>1305.6499999999996</v>
      </c>
      <c r="H186" s="38">
        <v>1280.6999999999998</v>
      </c>
      <c r="I186" s="38">
        <v>1257.9499999999996</v>
      </c>
      <c r="J186" s="38">
        <v>1353.3499999999997</v>
      </c>
      <c r="K186" s="38">
        <v>1376.1000000000001</v>
      </c>
      <c r="L186" s="38">
        <v>1401.0499999999997</v>
      </c>
      <c r="M186" s="28">
        <v>1351.15</v>
      </c>
      <c r="N186" s="28">
        <v>1303.45</v>
      </c>
      <c r="O186" s="39">
        <v>2798000</v>
      </c>
      <c r="P186" s="40">
        <v>-4.4235695986336462E-2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802.45</v>
      </c>
      <c r="F187" s="37">
        <v>806.98333333333346</v>
      </c>
      <c r="G187" s="38">
        <v>795.1166666666669</v>
      </c>
      <c r="H187" s="38">
        <v>787.78333333333342</v>
      </c>
      <c r="I187" s="38">
        <v>775.91666666666686</v>
      </c>
      <c r="J187" s="38">
        <v>814.31666666666695</v>
      </c>
      <c r="K187" s="38">
        <v>826.18333333333351</v>
      </c>
      <c r="L187" s="38">
        <v>833.51666666666699</v>
      </c>
      <c r="M187" s="28">
        <v>818.85</v>
      </c>
      <c r="N187" s="28">
        <v>799.65</v>
      </c>
      <c r="O187" s="39">
        <v>9192600</v>
      </c>
      <c r="P187" s="40">
        <v>5.9213937571295241E-2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439</v>
      </c>
      <c r="F188" s="37">
        <v>440.7833333333333</v>
      </c>
      <c r="G188" s="38">
        <v>436.76666666666659</v>
      </c>
      <c r="H188" s="38">
        <v>434.5333333333333</v>
      </c>
      <c r="I188" s="38">
        <v>430.51666666666659</v>
      </c>
      <c r="J188" s="38">
        <v>443.01666666666659</v>
      </c>
      <c r="K188" s="38">
        <v>447.03333333333325</v>
      </c>
      <c r="L188" s="38">
        <v>449.26666666666659</v>
      </c>
      <c r="M188" s="28">
        <v>444.8</v>
      </c>
      <c r="N188" s="28">
        <v>438.55</v>
      </c>
      <c r="O188" s="39">
        <v>59512275</v>
      </c>
      <c r="P188" s="40">
        <v>1.6329212498783219E-2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227.15</v>
      </c>
      <c r="F189" s="37">
        <v>227.0333333333333</v>
      </c>
      <c r="G189" s="38">
        <v>225.81666666666661</v>
      </c>
      <c r="H189" s="38">
        <v>224.48333333333329</v>
      </c>
      <c r="I189" s="38">
        <v>223.26666666666659</v>
      </c>
      <c r="J189" s="38">
        <v>228.36666666666662</v>
      </c>
      <c r="K189" s="38">
        <v>229.58333333333331</v>
      </c>
      <c r="L189" s="38">
        <v>230.91666666666663</v>
      </c>
      <c r="M189" s="28">
        <v>228.25</v>
      </c>
      <c r="N189" s="28">
        <v>225.7</v>
      </c>
      <c r="O189" s="39">
        <v>101374875</v>
      </c>
      <c r="P189" s="40">
        <v>7.2094426933136608E-3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112.65</v>
      </c>
      <c r="F190" s="37">
        <v>112.35000000000001</v>
      </c>
      <c r="G190" s="38">
        <v>111.45000000000002</v>
      </c>
      <c r="H190" s="38">
        <v>110.25000000000001</v>
      </c>
      <c r="I190" s="38">
        <v>109.35000000000002</v>
      </c>
      <c r="J190" s="38">
        <v>113.55000000000001</v>
      </c>
      <c r="K190" s="38">
        <v>114.45000000000002</v>
      </c>
      <c r="L190" s="38">
        <v>115.65</v>
      </c>
      <c r="M190" s="28">
        <v>113.25</v>
      </c>
      <c r="N190" s="28">
        <v>111.15</v>
      </c>
      <c r="O190" s="39">
        <v>204199500</v>
      </c>
      <c r="P190" s="40">
        <v>-2.4487012436387869E-2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3458.05</v>
      </c>
      <c r="F191" s="37">
        <v>3461.5</v>
      </c>
      <c r="G191" s="38">
        <v>3434.05</v>
      </c>
      <c r="H191" s="38">
        <v>3410.05</v>
      </c>
      <c r="I191" s="38">
        <v>3382.6000000000004</v>
      </c>
      <c r="J191" s="38">
        <v>3485.5</v>
      </c>
      <c r="K191" s="38">
        <v>3512.95</v>
      </c>
      <c r="L191" s="38">
        <v>3536.95</v>
      </c>
      <c r="M191" s="28">
        <v>3488.95</v>
      </c>
      <c r="N191" s="28">
        <v>3437.5</v>
      </c>
      <c r="O191" s="39">
        <v>9045275</v>
      </c>
      <c r="P191" s="40">
        <v>-1.4020754531878482E-2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1120.7</v>
      </c>
      <c r="F192" s="37">
        <v>1117.2166666666667</v>
      </c>
      <c r="G192" s="38">
        <v>1111.4833333333333</v>
      </c>
      <c r="H192" s="38">
        <v>1102.2666666666667</v>
      </c>
      <c r="I192" s="38">
        <v>1096.5333333333333</v>
      </c>
      <c r="J192" s="38">
        <v>1126.4333333333334</v>
      </c>
      <c r="K192" s="38">
        <v>1132.166666666667</v>
      </c>
      <c r="L192" s="38">
        <v>1141.3833333333334</v>
      </c>
      <c r="M192" s="28">
        <v>1122.95</v>
      </c>
      <c r="N192" s="28">
        <v>1108</v>
      </c>
      <c r="O192" s="39">
        <v>12075000</v>
      </c>
      <c r="P192" s="40">
        <v>-4.4623783527177781E-2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2638.75</v>
      </c>
      <c r="F193" s="37">
        <v>2644.4500000000003</v>
      </c>
      <c r="G193" s="38">
        <v>2620.0500000000006</v>
      </c>
      <c r="H193" s="38">
        <v>2601.3500000000004</v>
      </c>
      <c r="I193" s="38">
        <v>2576.9500000000007</v>
      </c>
      <c r="J193" s="38">
        <v>2663.1500000000005</v>
      </c>
      <c r="K193" s="38">
        <v>2687.55</v>
      </c>
      <c r="L193" s="38">
        <v>2706.2500000000005</v>
      </c>
      <c r="M193" s="28">
        <v>2668.85</v>
      </c>
      <c r="N193" s="28">
        <v>2625.75</v>
      </c>
      <c r="O193" s="39">
        <v>5917500</v>
      </c>
      <c r="P193" s="40">
        <v>-8.2956259426847662E-3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1634.65</v>
      </c>
      <c r="F194" s="37">
        <v>1640.6000000000001</v>
      </c>
      <c r="G194" s="38">
        <v>1621.6000000000004</v>
      </c>
      <c r="H194" s="38">
        <v>1608.5500000000002</v>
      </c>
      <c r="I194" s="38">
        <v>1589.5500000000004</v>
      </c>
      <c r="J194" s="38">
        <v>1653.6500000000003</v>
      </c>
      <c r="K194" s="38">
        <v>1672.6499999999999</v>
      </c>
      <c r="L194" s="38">
        <v>1685.7000000000003</v>
      </c>
      <c r="M194" s="28">
        <v>1659.6</v>
      </c>
      <c r="N194" s="28">
        <v>1627.55</v>
      </c>
      <c r="O194" s="39">
        <v>1580500</v>
      </c>
      <c r="P194" s="40">
        <v>2.3971493359248461E-2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552.25</v>
      </c>
      <c r="F195" s="37">
        <v>550.98333333333335</v>
      </c>
      <c r="G195" s="38">
        <v>545.9666666666667</v>
      </c>
      <c r="H195" s="38">
        <v>539.68333333333339</v>
      </c>
      <c r="I195" s="38">
        <v>534.66666666666674</v>
      </c>
      <c r="J195" s="38">
        <v>557.26666666666665</v>
      </c>
      <c r="K195" s="38">
        <v>562.2833333333333</v>
      </c>
      <c r="L195" s="38">
        <v>568.56666666666661</v>
      </c>
      <c r="M195" s="28">
        <v>556</v>
      </c>
      <c r="N195" s="28">
        <v>544.70000000000005</v>
      </c>
      <c r="O195" s="39">
        <v>3043500</v>
      </c>
      <c r="P195" s="40">
        <v>-3.9273441335297005E-3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1478.45</v>
      </c>
      <c r="F196" s="37">
        <v>1479.5</v>
      </c>
      <c r="G196" s="38">
        <v>1472</v>
      </c>
      <c r="H196" s="38">
        <v>1465.55</v>
      </c>
      <c r="I196" s="38">
        <v>1458.05</v>
      </c>
      <c r="J196" s="38">
        <v>1485.95</v>
      </c>
      <c r="K196" s="38">
        <v>1493.45</v>
      </c>
      <c r="L196" s="38">
        <v>1499.9</v>
      </c>
      <c r="M196" s="28">
        <v>1487</v>
      </c>
      <c r="N196" s="28">
        <v>1473.05</v>
      </c>
      <c r="O196" s="39">
        <v>4595825</v>
      </c>
      <c r="P196" s="40">
        <v>-6.0125983400470409E-3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1049.3</v>
      </c>
      <c r="F197" s="37">
        <v>1046.1499999999999</v>
      </c>
      <c r="G197" s="38">
        <v>1034.6499999999996</v>
      </c>
      <c r="H197" s="38">
        <v>1019.9999999999998</v>
      </c>
      <c r="I197" s="38">
        <v>1008.4999999999995</v>
      </c>
      <c r="J197" s="38">
        <v>1060.7999999999997</v>
      </c>
      <c r="K197" s="38">
        <v>1072.3000000000002</v>
      </c>
      <c r="L197" s="38">
        <v>1086.9499999999998</v>
      </c>
      <c r="M197" s="28">
        <v>1057.6500000000001</v>
      </c>
      <c r="N197" s="28">
        <v>1031.5</v>
      </c>
      <c r="O197" s="39">
        <v>7407400</v>
      </c>
      <c r="P197" s="40">
        <v>-2.2538333641234067E-2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1749.65</v>
      </c>
      <c r="F198" s="37">
        <v>1741.5166666666667</v>
      </c>
      <c r="G198" s="38">
        <v>1711.1333333333332</v>
      </c>
      <c r="H198" s="38">
        <v>1672.6166666666666</v>
      </c>
      <c r="I198" s="38">
        <v>1642.2333333333331</v>
      </c>
      <c r="J198" s="38">
        <v>1780.0333333333333</v>
      </c>
      <c r="K198" s="38">
        <v>1810.416666666667</v>
      </c>
      <c r="L198" s="38">
        <v>1848.9333333333334</v>
      </c>
      <c r="M198" s="28">
        <v>1771.9</v>
      </c>
      <c r="N198" s="28">
        <v>1703</v>
      </c>
      <c r="O198" s="39">
        <v>1203200</v>
      </c>
      <c r="P198" s="40">
        <v>0.25072765072765074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7286.75</v>
      </c>
      <c r="F199" s="37">
        <v>7287.666666666667</v>
      </c>
      <c r="G199" s="38">
        <v>7219.0833333333339</v>
      </c>
      <c r="H199" s="38">
        <v>7151.416666666667</v>
      </c>
      <c r="I199" s="38">
        <v>7082.8333333333339</v>
      </c>
      <c r="J199" s="38">
        <v>7355.3333333333339</v>
      </c>
      <c r="K199" s="38">
        <v>7423.9166666666679</v>
      </c>
      <c r="L199" s="38">
        <v>7491.5833333333339</v>
      </c>
      <c r="M199" s="28">
        <v>7356.25</v>
      </c>
      <c r="N199" s="28">
        <v>7220</v>
      </c>
      <c r="O199" s="39">
        <v>1876700</v>
      </c>
      <c r="P199" s="40">
        <v>1.0499676933017446E-2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788.8</v>
      </c>
      <c r="F200" s="37">
        <v>784.31666666666661</v>
      </c>
      <c r="G200" s="38">
        <v>778.88333333333321</v>
      </c>
      <c r="H200" s="38">
        <v>768.96666666666658</v>
      </c>
      <c r="I200" s="38">
        <v>763.53333333333319</v>
      </c>
      <c r="J200" s="38">
        <v>794.23333333333323</v>
      </c>
      <c r="K200" s="38">
        <v>799.66666666666663</v>
      </c>
      <c r="L200" s="38">
        <v>809.58333333333326</v>
      </c>
      <c r="M200" s="28">
        <v>789.75</v>
      </c>
      <c r="N200" s="28">
        <v>774.4</v>
      </c>
      <c r="O200" s="39">
        <v>16638700</v>
      </c>
      <c r="P200" s="40">
        <v>-8.8283125532409197E-3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316.35000000000002</v>
      </c>
      <c r="F201" s="37">
        <v>315.35000000000002</v>
      </c>
      <c r="G201" s="38">
        <v>312.15000000000003</v>
      </c>
      <c r="H201" s="38">
        <v>307.95</v>
      </c>
      <c r="I201" s="38">
        <v>304.75</v>
      </c>
      <c r="J201" s="38">
        <v>319.55000000000007</v>
      </c>
      <c r="K201" s="38">
        <v>322.75000000000011</v>
      </c>
      <c r="L201" s="38">
        <v>326.9500000000001</v>
      </c>
      <c r="M201" s="28">
        <v>318.55</v>
      </c>
      <c r="N201" s="28">
        <v>311.14999999999998</v>
      </c>
      <c r="O201" s="39">
        <v>37625600</v>
      </c>
      <c r="P201" s="40">
        <v>0.1005981893437468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859.7</v>
      </c>
      <c r="F202" s="37">
        <v>855.51666666666677</v>
      </c>
      <c r="G202" s="38">
        <v>850.03333333333353</v>
      </c>
      <c r="H202" s="38">
        <v>840.36666666666679</v>
      </c>
      <c r="I202" s="38">
        <v>834.88333333333355</v>
      </c>
      <c r="J202" s="38">
        <v>865.18333333333351</v>
      </c>
      <c r="K202" s="38">
        <v>870.66666666666686</v>
      </c>
      <c r="L202" s="38">
        <v>880.33333333333348</v>
      </c>
      <c r="M202" s="28">
        <v>861</v>
      </c>
      <c r="N202" s="28">
        <v>845.85</v>
      </c>
      <c r="O202" s="39">
        <v>7287100</v>
      </c>
      <c r="P202" s="40">
        <v>-9.7299794800712082E-3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1548.3</v>
      </c>
      <c r="F203" s="37">
        <v>1545.0333333333335</v>
      </c>
      <c r="G203" s="38">
        <v>1535.2666666666671</v>
      </c>
      <c r="H203" s="38">
        <v>1522.2333333333336</v>
      </c>
      <c r="I203" s="38">
        <v>1512.4666666666672</v>
      </c>
      <c r="J203" s="38">
        <v>1558.0666666666671</v>
      </c>
      <c r="K203" s="38">
        <v>1567.8333333333335</v>
      </c>
      <c r="L203" s="38">
        <v>1580.866666666667</v>
      </c>
      <c r="M203" s="28">
        <v>1554.8</v>
      </c>
      <c r="N203" s="28">
        <v>1532</v>
      </c>
      <c r="O203" s="39">
        <v>837550</v>
      </c>
      <c r="P203" s="40">
        <v>5.4621848739495795E-3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415.65</v>
      </c>
      <c r="F204" s="37">
        <v>414.76666666666665</v>
      </c>
      <c r="G204" s="38">
        <v>413.13333333333333</v>
      </c>
      <c r="H204" s="38">
        <v>410.61666666666667</v>
      </c>
      <c r="I204" s="38">
        <v>408.98333333333335</v>
      </c>
      <c r="J204" s="38">
        <v>417.2833333333333</v>
      </c>
      <c r="K204" s="38">
        <v>418.91666666666663</v>
      </c>
      <c r="L204" s="38">
        <v>421.43333333333328</v>
      </c>
      <c r="M204" s="28">
        <v>416.4</v>
      </c>
      <c r="N204" s="28">
        <v>412.25</v>
      </c>
      <c r="O204" s="39">
        <v>40917000</v>
      </c>
      <c r="P204" s="40">
        <v>-1.8052743285111366E-3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273.2</v>
      </c>
      <c r="F205" s="37">
        <v>271.71666666666664</v>
      </c>
      <c r="G205" s="38">
        <v>269.23333333333329</v>
      </c>
      <c r="H205" s="38">
        <v>265.26666666666665</v>
      </c>
      <c r="I205" s="38">
        <v>262.7833333333333</v>
      </c>
      <c r="J205" s="38">
        <v>275.68333333333328</v>
      </c>
      <c r="K205" s="38">
        <v>278.16666666666663</v>
      </c>
      <c r="L205" s="38">
        <v>282.13333333333327</v>
      </c>
      <c r="M205" s="28">
        <v>274.2</v>
      </c>
      <c r="N205" s="28">
        <v>267.75</v>
      </c>
      <c r="O205" s="39">
        <v>89574000</v>
      </c>
      <c r="P205" s="40">
        <v>4.3558384989110402E-4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417.75</v>
      </c>
      <c r="F206" s="37">
        <v>416.05</v>
      </c>
      <c r="G206" s="38">
        <v>413.70000000000005</v>
      </c>
      <c r="H206" s="38">
        <v>409.65000000000003</v>
      </c>
      <c r="I206" s="38">
        <v>407.30000000000007</v>
      </c>
      <c r="J206" s="38">
        <v>420.1</v>
      </c>
      <c r="K206" s="38">
        <v>422.45000000000005</v>
      </c>
      <c r="L206" s="38">
        <v>426.5</v>
      </c>
      <c r="M206" s="28">
        <v>418.4</v>
      </c>
      <c r="N206" s="28">
        <v>412</v>
      </c>
      <c r="O206" s="39">
        <v>9559800</v>
      </c>
      <c r="P206" s="40">
        <v>-8.401792382374906E-3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261"/>
      <c r="C209" s="240"/>
      <c r="D209" s="262"/>
      <c r="E209" s="241"/>
      <c r="F209" s="241"/>
      <c r="G209" s="263"/>
      <c r="H209" s="263"/>
      <c r="I209" s="263"/>
      <c r="J209" s="263"/>
      <c r="K209" s="263"/>
      <c r="L209" s="263"/>
      <c r="M209" s="240"/>
      <c r="N209" s="240"/>
      <c r="O209" s="264"/>
      <c r="P209" s="265"/>
    </row>
    <row r="210" spans="1:16" ht="12.75" customHeight="1">
      <c r="A210" s="28"/>
      <c r="B210" s="261"/>
      <c r="C210" s="240"/>
      <c r="D210" s="262"/>
      <c r="E210" s="241"/>
      <c r="F210" s="241"/>
      <c r="G210" s="263"/>
      <c r="H210" s="263"/>
      <c r="I210" s="263"/>
      <c r="J210" s="263"/>
      <c r="K210" s="263"/>
      <c r="L210" s="263"/>
      <c r="M210" s="240"/>
      <c r="N210" s="240"/>
      <c r="O210" s="264"/>
      <c r="P210" s="265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240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4" t="s">
        <v>16</v>
      </c>
      <c r="B8" s="376"/>
      <c r="C8" s="380" t="s">
        <v>20</v>
      </c>
      <c r="D8" s="380" t="s">
        <v>21</v>
      </c>
      <c r="E8" s="371" t="s">
        <v>22</v>
      </c>
      <c r="F8" s="372"/>
      <c r="G8" s="373"/>
      <c r="H8" s="371" t="s">
        <v>23</v>
      </c>
      <c r="I8" s="372"/>
      <c r="J8" s="373"/>
      <c r="K8" s="23"/>
      <c r="L8" s="50"/>
      <c r="M8" s="50"/>
      <c r="N8" s="1"/>
      <c r="O8" s="1"/>
    </row>
    <row r="9" spans="1:15" ht="36" customHeight="1">
      <c r="A9" s="378"/>
      <c r="B9" s="379"/>
      <c r="C9" s="379"/>
      <c r="D9" s="3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7">
        <v>1</v>
      </c>
      <c r="B10" s="312" t="s">
        <v>229</v>
      </c>
      <c r="C10" s="312">
        <v>18696.099999999999</v>
      </c>
      <c r="D10" s="312">
        <v>18705.75</v>
      </c>
      <c r="E10" s="312">
        <v>18629.55</v>
      </c>
      <c r="F10" s="312">
        <v>18563</v>
      </c>
      <c r="G10" s="312">
        <v>18486.8</v>
      </c>
      <c r="H10" s="312">
        <v>18772.3</v>
      </c>
      <c r="I10" s="312">
        <v>18848.499999999996</v>
      </c>
      <c r="J10" s="312">
        <v>18915.05</v>
      </c>
      <c r="K10" s="312">
        <v>18781.95</v>
      </c>
      <c r="L10" s="312">
        <v>18639.2</v>
      </c>
      <c r="M10" s="313"/>
      <c r="N10" s="1"/>
      <c r="O10" s="1"/>
    </row>
    <row r="11" spans="1:15" ht="12.75" customHeight="1">
      <c r="A11" s="227">
        <v>2</v>
      </c>
      <c r="B11" s="319" t="s">
        <v>230</v>
      </c>
      <c r="C11" s="312">
        <v>43103.75</v>
      </c>
      <c r="D11" s="312">
        <v>43057.816666666666</v>
      </c>
      <c r="E11" s="312">
        <v>42983.73333333333</v>
      </c>
      <c r="F11" s="312">
        <v>42863.716666666667</v>
      </c>
      <c r="G11" s="312">
        <v>42789.633333333331</v>
      </c>
      <c r="H11" s="312">
        <v>43177.833333333328</v>
      </c>
      <c r="I11" s="312">
        <v>43251.916666666672</v>
      </c>
      <c r="J11" s="312">
        <v>43371.933333333327</v>
      </c>
      <c r="K11" s="312">
        <v>43131.9</v>
      </c>
      <c r="L11" s="312">
        <v>42937.8</v>
      </c>
      <c r="M11" s="313"/>
      <c r="N11" s="1"/>
      <c r="O11" s="1"/>
    </row>
    <row r="12" spans="1:15" ht="12.75" customHeight="1">
      <c r="A12" s="227">
        <v>3</v>
      </c>
      <c r="B12" s="259" t="s">
        <v>231</v>
      </c>
      <c r="C12" s="260">
        <v>2852.1</v>
      </c>
      <c r="D12" s="260">
        <v>2855.1</v>
      </c>
      <c r="E12" s="260">
        <v>2844.1</v>
      </c>
      <c r="F12" s="260">
        <v>2836.1</v>
      </c>
      <c r="G12" s="260">
        <v>2825.1</v>
      </c>
      <c r="H12" s="260">
        <v>2863.1</v>
      </c>
      <c r="I12" s="260">
        <v>2874.1</v>
      </c>
      <c r="J12" s="260">
        <v>2882.1</v>
      </c>
      <c r="K12" s="260">
        <v>2866.1</v>
      </c>
      <c r="L12" s="260">
        <v>2847.1</v>
      </c>
      <c r="M12" s="313"/>
      <c r="N12" s="1"/>
      <c r="O12" s="1"/>
    </row>
    <row r="13" spans="1:15" ht="12.75" customHeight="1">
      <c r="A13" s="227">
        <v>4</v>
      </c>
      <c r="B13" s="259" t="s">
        <v>232</v>
      </c>
      <c r="C13" s="260">
        <v>5467</v>
      </c>
      <c r="D13" s="260">
        <v>5463.75</v>
      </c>
      <c r="E13" s="260">
        <v>5447.6</v>
      </c>
      <c r="F13" s="260">
        <v>5428.2000000000007</v>
      </c>
      <c r="G13" s="260">
        <v>5412.0500000000011</v>
      </c>
      <c r="H13" s="260">
        <v>5483.15</v>
      </c>
      <c r="I13" s="260">
        <v>5499.2999999999993</v>
      </c>
      <c r="J13" s="260">
        <v>5518.6999999999989</v>
      </c>
      <c r="K13" s="260">
        <v>5479.9</v>
      </c>
      <c r="L13" s="260">
        <v>5444.35</v>
      </c>
      <c r="M13" s="313"/>
      <c r="N13" s="1"/>
      <c r="O13" s="1"/>
    </row>
    <row r="14" spans="1:15" ht="12.75" customHeight="1">
      <c r="A14" s="227">
        <v>5</v>
      </c>
      <c r="B14" s="259" t="s">
        <v>233</v>
      </c>
      <c r="C14" s="260">
        <v>31052.1</v>
      </c>
      <c r="D14" s="260">
        <v>31019</v>
      </c>
      <c r="E14" s="260">
        <v>30902.799999999999</v>
      </c>
      <c r="F14" s="260">
        <v>30753.5</v>
      </c>
      <c r="G14" s="260">
        <v>30637.3</v>
      </c>
      <c r="H14" s="260">
        <v>31168.3</v>
      </c>
      <c r="I14" s="260">
        <v>31284.499999999996</v>
      </c>
      <c r="J14" s="260">
        <v>31433.8</v>
      </c>
      <c r="K14" s="260">
        <v>31135.200000000001</v>
      </c>
      <c r="L14" s="260">
        <v>30869.7</v>
      </c>
      <c r="M14" s="313"/>
      <c r="N14" s="1"/>
      <c r="O14" s="1"/>
    </row>
    <row r="15" spans="1:15" ht="12.75" customHeight="1">
      <c r="A15" s="227">
        <v>6</v>
      </c>
      <c r="B15" s="259" t="s">
        <v>234</v>
      </c>
      <c r="C15" s="260">
        <v>4461.05</v>
      </c>
      <c r="D15" s="260">
        <v>4459.3666666666677</v>
      </c>
      <c r="E15" s="260">
        <v>4447.133333333335</v>
      </c>
      <c r="F15" s="260">
        <v>4433.2166666666672</v>
      </c>
      <c r="G15" s="260">
        <v>4420.9833333333345</v>
      </c>
      <c r="H15" s="260">
        <v>4473.2833333333356</v>
      </c>
      <c r="I15" s="260">
        <v>4485.5166666666673</v>
      </c>
      <c r="J15" s="260">
        <v>4499.4333333333361</v>
      </c>
      <c r="K15" s="260">
        <v>4471.6000000000004</v>
      </c>
      <c r="L15" s="260">
        <v>4445.45</v>
      </c>
      <c r="M15" s="313"/>
      <c r="N15" s="1"/>
      <c r="O15" s="1"/>
    </row>
    <row r="16" spans="1:15" ht="12.75" customHeight="1">
      <c r="A16" s="227">
        <v>7</v>
      </c>
      <c r="B16" s="259" t="s">
        <v>235</v>
      </c>
      <c r="C16" s="260">
        <v>8994.15</v>
      </c>
      <c r="D16" s="260">
        <v>8972.85</v>
      </c>
      <c r="E16" s="260">
        <v>8945.85</v>
      </c>
      <c r="F16" s="260">
        <v>8897.5499999999993</v>
      </c>
      <c r="G16" s="260">
        <v>8870.5499999999993</v>
      </c>
      <c r="H16" s="260">
        <v>9021.1500000000015</v>
      </c>
      <c r="I16" s="260">
        <v>9048.1500000000015</v>
      </c>
      <c r="J16" s="260">
        <v>9096.4500000000025</v>
      </c>
      <c r="K16" s="260">
        <v>8999.85</v>
      </c>
      <c r="L16" s="260">
        <v>8924.5499999999993</v>
      </c>
      <c r="M16" s="313"/>
      <c r="N16" s="1"/>
      <c r="O16" s="1"/>
    </row>
    <row r="17" spans="1:15" ht="12.75" customHeight="1">
      <c r="A17" s="227">
        <v>8</v>
      </c>
      <c r="B17" s="269" t="s">
        <v>287</v>
      </c>
      <c r="C17" s="259">
        <v>2978.1</v>
      </c>
      <c r="D17" s="260">
        <v>2969.7666666666664</v>
      </c>
      <c r="E17" s="260">
        <v>2930.5333333333328</v>
      </c>
      <c r="F17" s="260">
        <v>2882.9666666666662</v>
      </c>
      <c r="G17" s="260">
        <v>2843.7333333333327</v>
      </c>
      <c r="H17" s="260">
        <v>3017.333333333333</v>
      </c>
      <c r="I17" s="260">
        <v>3056.5666666666666</v>
      </c>
      <c r="J17" s="260">
        <v>3104.1333333333332</v>
      </c>
      <c r="K17" s="259">
        <v>3009</v>
      </c>
      <c r="L17" s="259">
        <v>2922.2</v>
      </c>
      <c r="M17" s="259">
        <v>4.4068800000000001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2609.3000000000002</v>
      </c>
      <c r="D18" s="260">
        <v>2596.65</v>
      </c>
      <c r="E18" s="260">
        <v>2567.65</v>
      </c>
      <c r="F18" s="260">
        <v>2526</v>
      </c>
      <c r="G18" s="260">
        <v>2497</v>
      </c>
      <c r="H18" s="260">
        <v>2638.3</v>
      </c>
      <c r="I18" s="260">
        <v>2667.3</v>
      </c>
      <c r="J18" s="260">
        <v>2708.9500000000003</v>
      </c>
      <c r="K18" s="259">
        <v>2625.65</v>
      </c>
      <c r="L18" s="259">
        <v>2555</v>
      </c>
      <c r="M18" s="259">
        <v>8.1615199999999994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648.35</v>
      </c>
      <c r="D19" s="260">
        <v>642.83333333333337</v>
      </c>
      <c r="E19" s="260">
        <v>635.7166666666667</v>
      </c>
      <c r="F19" s="260">
        <v>623.08333333333337</v>
      </c>
      <c r="G19" s="260">
        <v>615.9666666666667</v>
      </c>
      <c r="H19" s="260">
        <v>655.4666666666667</v>
      </c>
      <c r="I19" s="260">
        <v>662.58333333333326</v>
      </c>
      <c r="J19" s="260">
        <v>675.2166666666667</v>
      </c>
      <c r="K19" s="259">
        <v>649.95000000000005</v>
      </c>
      <c r="L19" s="259">
        <v>630.20000000000005</v>
      </c>
      <c r="M19" s="259">
        <v>20.115220000000001</v>
      </c>
      <c r="N19" s="1"/>
      <c r="O19" s="1"/>
    </row>
    <row r="20" spans="1:15" ht="12.75" customHeight="1">
      <c r="A20" s="227">
        <v>11</v>
      </c>
      <c r="B20" s="269" t="s">
        <v>236</v>
      </c>
      <c r="C20" s="259">
        <v>20182.900000000001</v>
      </c>
      <c r="D20" s="260">
        <v>20277.633333333335</v>
      </c>
      <c r="E20" s="260">
        <v>20005.26666666667</v>
      </c>
      <c r="F20" s="260">
        <v>19827.633333333335</v>
      </c>
      <c r="G20" s="260">
        <v>19555.26666666667</v>
      </c>
      <c r="H20" s="260">
        <v>20455.26666666667</v>
      </c>
      <c r="I20" s="260">
        <v>20727.633333333331</v>
      </c>
      <c r="J20" s="260">
        <v>20905.26666666667</v>
      </c>
      <c r="K20" s="259">
        <v>20550</v>
      </c>
      <c r="L20" s="259">
        <v>20100</v>
      </c>
      <c r="M20" s="259">
        <v>9.3990000000000004E-2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3922.5</v>
      </c>
      <c r="D21" s="260">
        <v>3923.7666666666664</v>
      </c>
      <c r="E21" s="260">
        <v>3883.7333333333327</v>
      </c>
      <c r="F21" s="260">
        <v>3844.9666666666662</v>
      </c>
      <c r="G21" s="260">
        <v>3804.9333333333325</v>
      </c>
      <c r="H21" s="260">
        <v>3962.5333333333328</v>
      </c>
      <c r="I21" s="260">
        <v>4002.5666666666666</v>
      </c>
      <c r="J21" s="260">
        <v>4041.333333333333</v>
      </c>
      <c r="K21" s="259">
        <v>3963.8</v>
      </c>
      <c r="L21" s="259">
        <v>3885</v>
      </c>
      <c r="M21" s="259">
        <v>12.97832</v>
      </c>
      <c r="N21" s="1"/>
      <c r="O21" s="1"/>
    </row>
    <row r="22" spans="1:15" ht="12.75" customHeight="1">
      <c r="A22" s="227">
        <v>13</v>
      </c>
      <c r="B22" s="269" t="s">
        <v>237</v>
      </c>
      <c r="C22" s="259">
        <v>2062.3000000000002</v>
      </c>
      <c r="D22" s="260">
        <v>2076.7666666666669</v>
      </c>
      <c r="E22" s="260">
        <v>2036.5333333333338</v>
      </c>
      <c r="F22" s="260">
        <v>2010.7666666666669</v>
      </c>
      <c r="G22" s="260">
        <v>1970.5333333333338</v>
      </c>
      <c r="H22" s="260">
        <v>2102.5333333333338</v>
      </c>
      <c r="I22" s="260">
        <v>2142.7666666666664</v>
      </c>
      <c r="J22" s="260">
        <v>2168.5333333333338</v>
      </c>
      <c r="K22" s="259">
        <v>2117</v>
      </c>
      <c r="L22" s="259">
        <v>2051</v>
      </c>
      <c r="M22" s="259">
        <v>5.2781000000000002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888.2</v>
      </c>
      <c r="D23" s="260">
        <v>892.01666666666677</v>
      </c>
      <c r="E23" s="260">
        <v>880.43333333333351</v>
      </c>
      <c r="F23" s="260">
        <v>872.66666666666674</v>
      </c>
      <c r="G23" s="260">
        <v>861.08333333333348</v>
      </c>
      <c r="H23" s="260">
        <v>899.78333333333353</v>
      </c>
      <c r="I23" s="260">
        <v>911.36666666666679</v>
      </c>
      <c r="J23" s="260">
        <v>919.13333333333355</v>
      </c>
      <c r="K23" s="259">
        <v>903.6</v>
      </c>
      <c r="L23" s="259">
        <v>884.25</v>
      </c>
      <c r="M23" s="259">
        <v>62.795380000000002</v>
      </c>
      <c r="N23" s="1"/>
      <c r="O23" s="1"/>
    </row>
    <row r="24" spans="1:15" ht="12.75" customHeight="1">
      <c r="A24" s="227">
        <v>15</v>
      </c>
      <c r="B24" s="269" t="s">
        <v>238</v>
      </c>
      <c r="C24" s="259">
        <v>3579.65</v>
      </c>
      <c r="D24" s="260">
        <v>3583.3166666666671</v>
      </c>
      <c r="E24" s="260">
        <v>3521.6333333333341</v>
      </c>
      <c r="F24" s="260">
        <v>3463.6166666666672</v>
      </c>
      <c r="G24" s="260">
        <v>3401.9333333333343</v>
      </c>
      <c r="H24" s="260">
        <v>3641.3333333333339</v>
      </c>
      <c r="I24" s="260">
        <v>3703.0166666666673</v>
      </c>
      <c r="J24" s="260">
        <v>3761.0333333333338</v>
      </c>
      <c r="K24" s="259">
        <v>3645</v>
      </c>
      <c r="L24" s="259">
        <v>3525.3</v>
      </c>
      <c r="M24" s="259">
        <v>2.24342</v>
      </c>
      <c r="N24" s="1"/>
      <c r="O24" s="1"/>
    </row>
    <row r="25" spans="1:15" ht="12.75" customHeight="1">
      <c r="A25" s="227">
        <v>16</v>
      </c>
      <c r="B25" s="269" t="s">
        <v>239</v>
      </c>
      <c r="C25" s="259">
        <v>2745.7</v>
      </c>
      <c r="D25" s="260">
        <v>2773.5499999999997</v>
      </c>
      <c r="E25" s="260">
        <v>2697.1499999999996</v>
      </c>
      <c r="F25" s="260">
        <v>2648.6</v>
      </c>
      <c r="G25" s="260">
        <v>2572.1999999999998</v>
      </c>
      <c r="H25" s="260">
        <v>2822.0999999999995</v>
      </c>
      <c r="I25" s="260">
        <v>2898.5</v>
      </c>
      <c r="J25" s="260">
        <v>2947.0499999999993</v>
      </c>
      <c r="K25" s="259">
        <v>2849.95</v>
      </c>
      <c r="L25" s="259">
        <v>2725</v>
      </c>
      <c r="M25" s="259">
        <v>8.8066099999999992</v>
      </c>
      <c r="N25" s="1"/>
      <c r="O25" s="1"/>
    </row>
    <row r="26" spans="1:15" ht="12.75" customHeight="1">
      <c r="A26" s="227">
        <v>17</v>
      </c>
      <c r="B26" s="269" t="s">
        <v>853</v>
      </c>
      <c r="C26" s="259">
        <v>641.4</v>
      </c>
      <c r="D26" s="260">
        <v>644.68333333333328</v>
      </c>
      <c r="E26" s="260">
        <v>635.71666666666658</v>
      </c>
      <c r="F26" s="260">
        <v>630.0333333333333</v>
      </c>
      <c r="G26" s="260">
        <v>621.06666666666661</v>
      </c>
      <c r="H26" s="260">
        <v>650.36666666666656</v>
      </c>
      <c r="I26" s="260">
        <v>659.33333333333326</v>
      </c>
      <c r="J26" s="260">
        <v>665.01666666666654</v>
      </c>
      <c r="K26" s="259">
        <v>653.65</v>
      </c>
      <c r="L26" s="259">
        <v>639</v>
      </c>
      <c r="M26" s="259">
        <v>13.753819999999999</v>
      </c>
      <c r="N26" s="1"/>
      <c r="O26" s="1"/>
    </row>
    <row r="27" spans="1:15" ht="12.75" customHeight="1">
      <c r="A27" s="227">
        <v>18</v>
      </c>
      <c r="B27" s="269" t="s">
        <v>240</v>
      </c>
      <c r="C27" s="259">
        <v>151.69999999999999</v>
      </c>
      <c r="D27" s="260">
        <v>150</v>
      </c>
      <c r="E27" s="260">
        <v>146.69999999999999</v>
      </c>
      <c r="F27" s="260">
        <v>141.69999999999999</v>
      </c>
      <c r="G27" s="260">
        <v>138.39999999999998</v>
      </c>
      <c r="H27" s="260">
        <v>155</v>
      </c>
      <c r="I27" s="260">
        <v>158.30000000000001</v>
      </c>
      <c r="J27" s="260">
        <v>163.30000000000001</v>
      </c>
      <c r="K27" s="259">
        <v>153.30000000000001</v>
      </c>
      <c r="L27" s="259">
        <v>145</v>
      </c>
      <c r="M27" s="259">
        <v>163.53749999999999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317.2</v>
      </c>
      <c r="D28" s="260">
        <v>316.23333333333335</v>
      </c>
      <c r="E28" s="260">
        <v>313.4666666666667</v>
      </c>
      <c r="F28" s="260">
        <v>309.73333333333335</v>
      </c>
      <c r="G28" s="260">
        <v>306.9666666666667</v>
      </c>
      <c r="H28" s="260">
        <v>319.9666666666667</v>
      </c>
      <c r="I28" s="260">
        <v>322.73333333333335</v>
      </c>
      <c r="J28" s="260">
        <v>326.4666666666667</v>
      </c>
      <c r="K28" s="259">
        <v>319</v>
      </c>
      <c r="L28" s="259">
        <v>312.5</v>
      </c>
      <c r="M28" s="259">
        <v>11.527139999999999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3114.45</v>
      </c>
      <c r="D29" s="260">
        <v>3105.5500000000006</v>
      </c>
      <c r="E29" s="260">
        <v>3054.4500000000012</v>
      </c>
      <c r="F29" s="260">
        <v>2994.4500000000007</v>
      </c>
      <c r="G29" s="260">
        <v>2943.3500000000013</v>
      </c>
      <c r="H29" s="260">
        <v>3165.5500000000011</v>
      </c>
      <c r="I29" s="260">
        <v>3216.6500000000005</v>
      </c>
      <c r="J29" s="260">
        <v>3276.650000000001</v>
      </c>
      <c r="K29" s="259">
        <v>3156.65</v>
      </c>
      <c r="L29" s="259">
        <v>3045.55</v>
      </c>
      <c r="M29" s="259">
        <v>0.24908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577.95000000000005</v>
      </c>
      <c r="D30" s="260">
        <v>578.5</v>
      </c>
      <c r="E30" s="260">
        <v>572.85</v>
      </c>
      <c r="F30" s="260">
        <v>567.75</v>
      </c>
      <c r="G30" s="260">
        <v>562.1</v>
      </c>
      <c r="H30" s="260">
        <v>583.6</v>
      </c>
      <c r="I30" s="260">
        <v>589.25000000000011</v>
      </c>
      <c r="J30" s="260">
        <v>594.35</v>
      </c>
      <c r="K30" s="259">
        <v>584.15</v>
      </c>
      <c r="L30" s="259">
        <v>573.4</v>
      </c>
      <c r="M30" s="259">
        <v>70.975229999999996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4871.45</v>
      </c>
      <c r="D31" s="260">
        <v>4832.4833333333336</v>
      </c>
      <c r="E31" s="260">
        <v>4782.0166666666673</v>
      </c>
      <c r="F31" s="260">
        <v>4692.5833333333339</v>
      </c>
      <c r="G31" s="260">
        <v>4642.1166666666677</v>
      </c>
      <c r="H31" s="260">
        <v>4921.916666666667</v>
      </c>
      <c r="I31" s="260">
        <v>4972.3833333333341</v>
      </c>
      <c r="J31" s="260">
        <v>5061.8166666666666</v>
      </c>
      <c r="K31" s="259">
        <v>4882.95</v>
      </c>
      <c r="L31" s="259">
        <v>4743.05</v>
      </c>
      <c r="M31" s="259">
        <v>9.9630600000000005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146.05000000000001</v>
      </c>
      <c r="D32" s="260">
        <v>146.81666666666669</v>
      </c>
      <c r="E32" s="260">
        <v>144.33333333333337</v>
      </c>
      <c r="F32" s="260">
        <v>142.61666666666667</v>
      </c>
      <c r="G32" s="260">
        <v>140.13333333333335</v>
      </c>
      <c r="H32" s="260">
        <v>148.53333333333339</v>
      </c>
      <c r="I32" s="260">
        <v>151.01666666666668</v>
      </c>
      <c r="J32" s="260">
        <v>152.73333333333341</v>
      </c>
      <c r="K32" s="259">
        <v>149.30000000000001</v>
      </c>
      <c r="L32" s="259">
        <v>145.1</v>
      </c>
      <c r="M32" s="259">
        <v>139.05579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3143.45</v>
      </c>
      <c r="D33" s="260">
        <v>3150.5833333333335</v>
      </c>
      <c r="E33" s="260">
        <v>3126.8666666666668</v>
      </c>
      <c r="F33" s="260">
        <v>3110.2833333333333</v>
      </c>
      <c r="G33" s="260">
        <v>3086.5666666666666</v>
      </c>
      <c r="H33" s="260">
        <v>3167.166666666667</v>
      </c>
      <c r="I33" s="260">
        <v>3190.8833333333332</v>
      </c>
      <c r="J33" s="260">
        <v>3207.4666666666672</v>
      </c>
      <c r="K33" s="259">
        <v>3174.3</v>
      </c>
      <c r="L33" s="259">
        <v>3134</v>
      </c>
      <c r="M33" s="259">
        <v>9.3225899999999999</v>
      </c>
      <c r="N33" s="1"/>
      <c r="O33" s="1"/>
    </row>
    <row r="34" spans="1:15" ht="12.75" customHeight="1">
      <c r="A34" s="227">
        <v>25</v>
      </c>
      <c r="B34" s="269" t="s">
        <v>300</v>
      </c>
      <c r="C34" s="259">
        <v>2018.35</v>
      </c>
      <c r="D34" s="260">
        <v>1991.1166666666668</v>
      </c>
      <c r="E34" s="260">
        <v>1957.2333333333336</v>
      </c>
      <c r="F34" s="260">
        <v>1896.1166666666668</v>
      </c>
      <c r="G34" s="260">
        <v>1862.2333333333336</v>
      </c>
      <c r="H34" s="260">
        <v>2052.2333333333336</v>
      </c>
      <c r="I34" s="260">
        <v>2086.1166666666668</v>
      </c>
      <c r="J34" s="260">
        <v>2147.2333333333336</v>
      </c>
      <c r="K34" s="259">
        <v>2025</v>
      </c>
      <c r="L34" s="259">
        <v>1930</v>
      </c>
      <c r="M34" s="259">
        <v>16.428840000000001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470</v>
      </c>
      <c r="D35" s="260">
        <v>467.81666666666666</v>
      </c>
      <c r="E35" s="260">
        <v>464.73333333333335</v>
      </c>
      <c r="F35" s="260">
        <v>459.4666666666667</v>
      </c>
      <c r="G35" s="260">
        <v>456.38333333333338</v>
      </c>
      <c r="H35" s="260">
        <v>473.08333333333331</v>
      </c>
      <c r="I35" s="260">
        <v>476.16666666666669</v>
      </c>
      <c r="J35" s="260">
        <v>481.43333333333328</v>
      </c>
      <c r="K35" s="259">
        <v>470.9</v>
      </c>
      <c r="L35" s="259">
        <v>462.55</v>
      </c>
      <c r="M35" s="259">
        <v>14.407819999999999</v>
      </c>
      <c r="N35" s="1"/>
      <c r="O35" s="1"/>
    </row>
    <row r="36" spans="1:15" ht="12.75" customHeight="1">
      <c r="A36" s="227">
        <v>27</v>
      </c>
      <c r="B36" s="269" t="s">
        <v>242</v>
      </c>
      <c r="C36" s="259">
        <v>4005.75</v>
      </c>
      <c r="D36" s="260">
        <v>4017.7666666666664</v>
      </c>
      <c r="E36" s="260">
        <v>3980.5333333333328</v>
      </c>
      <c r="F36" s="260">
        <v>3955.3166666666666</v>
      </c>
      <c r="G36" s="260">
        <v>3918.083333333333</v>
      </c>
      <c r="H36" s="260">
        <v>4042.9833333333327</v>
      </c>
      <c r="I36" s="260">
        <v>4080.2166666666662</v>
      </c>
      <c r="J36" s="260">
        <v>4105.4333333333325</v>
      </c>
      <c r="K36" s="259">
        <v>4055</v>
      </c>
      <c r="L36" s="259">
        <v>3992.55</v>
      </c>
      <c r="M36" s="259">
        <v>2.2214800000000001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905.15</v>
      </c>
      <c r="D37" s="260">
        <v>901.18333333333339</v>
      </c>
      <c r="E37" s="260">
        <v>895.36666666666679</v>
      </c>
      <c r="F37" s="260">
        <v>885.58333333333337</v>
      </c>
      <c r="G37" s="260">
        <v>879.76666666666677</v>
      </c>
      <c r="H37" s="260">
        <v>910.96666666666681</v>
      </c>
      <c r="I37" s="260">
        <v>916.78333333333342</v>
      </c>
      <c r="J37" s="260">
        <v>926.56666666666683</v>
      </c>
      <c r="K37" s="259">
        <v>907</v>
      </c>
      <c r="L37" s="259">
        <v>891.4</v>
      </c>
      <c r="M37" s="259">
        <v>79.888509999999997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3659.35</v>
      </c>
      <c r="D38" s="260">
        <v>3670.8333333333335</v>
      </c>
      <c r="E38" s="260">
        <v>3629.3166666666671</v>
      </c>
      <c r="F38" s="260">
        <v>3599.2833333333338</v>
      </c>
      <c r="G38" s="260">
        <v>3557.7666666666673</v>
      </c>
      <c r="H38" s="260">
        <v>3700.8666666666668</v>
      </c>
      <c r="I38" s="260">
        <v>3742.3833333333332</v>
      </c>
      <c r="J38" s="260">
        <v>3772.4166666666665</v>
      </c>
      <c r="K38" s="259">
        <v>3712.35</v>
      </c>
      <c r="L38" s="259">
        <v>3640.8</v>
      </c>
      <c r="M38" s="259">
        <v>3.4999199999999999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6675.75</v>
      </c>
      <c r="D39" s="260">
        <v>6688.2333333333336</v>
      </c>
      <c r="E39" s="260">
        <v>6634.5166666666673</v>
      </c>
      <c r="F39" s="260">
        <v>6593.2833333333338</v>
      </c>
      <c r="G39" s="260">
        <v>6539.5666666666675</v>
      </c>
      <c r="H39" s="260">
        <v>6729.4666666666672</v>
      </c>
      <c r="I39" s="260">
        <v>6783.1833333333343</v>
      </c>
      <c r="J39" s="260">
        <v>6824.416666666667</v>
      </c>
      <c r="K39" s="259">
        <v>6741.95</v>
      </c>
      <c r="L39" s="259">
        <v>6647</v>
      </c>
      <c r="M39" s="259">
        <v>14.38602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1642.65</v>
      </c>
      <c r="D40" s="260">
        <v>1640.3</v>
      </c>
      <c r="E40" s="260">
        <v>1627.6</v>
      </c>
      <c r="F40" s="260">
        <v>1612.55</v>
      </c>
      <c r="G40" s="260">
        <v>1599.85</v>
      </c>
      <c r="H40" s="260">
        <v>1655.35</v>
      </c>
      <c r="I40" s="260">
        <v>1668.0500000000002</v>
      </c>
      <c r="J40" s="260">
        <v>1683.1</v>
      </c>
      <c r="K40" s="259">
        <v>1653</v>
      </c>
      <c r="L40" s="259">
        <v>1625.25</v>
      </c>
      <c r="M40" s="259">
        <v>16.828410000000002</v>
      </c>
      <c r="N40" s="1"/>
      <c r="O40" s="1"/>
    </row>
    <row r="41" spans="1:15" ht="12.75" customHeight="1">
      <c r="A41" s="227">
        <v>32</v>
      </c>
      <c r="B41" s="269" t="s">
        <v>243</v>
      </c>
      <c r="C41" s="259">
        <v>6374.45</v>
      </c>
      <c r="D41" s="260">
        <v>6352.5</v>
      </c>
      <c r="E41" s="260">
        <v>6310</v>
      </c>
      <c r="F41" s="260">
        <v>6245.55</v>
      </c>
      <c r="G41" s="260">
        <v>6203.05</v>
      </c>
      <c r="H41" s="260">
        <v>6416.95</v>
      </c>
      <c r="I41" s="260">
        <v>6459.45</v>
      </c>
      <c r="J41" s="260">
        <v>6523.9</v>
      </c>
      <c r="K41" s="259">
        <v>6395</v>
      </c>
      <c r="L41" s="259">
        <v>6288.05</v>
      </c>
      <c r="M41" s="259">
        <v>0.93572999999999995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2060.9</v>
      </c>
      <c r="D42" s="260">
        <v>2060.2999999999997</v>
      </c>
      <c r="E42" s="260">
        <v>2040.5999999999995</v>
      </c>
      <c r="F42" s="260">
        <v>2020.2999999999997</v>
      </c>
      <c r="G42" s="260">
        <v>2000.5999999999995</v>
      </c>
      <c r="H42" s="260">
        <v>2080.5999999999995</v>
      </c>
      <c r="I42" s="260">
        <v>2100.2999999999993</v>
      </c>
      <c r="J42" s="260">
        <v>2120.5999999999995</v>
      </c>
      <c r="K42" s="259">
        <v>2080</v>
      </c>
      <c r="L42" s="259">
        <v>2040</v>
      </c>
      <c r="M42" s="259">
        <v>2.3580899999999998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240.1</v>
      </c>
      <c r="D43" s="260">
        <v>239.7166666666667</v>
      </c>
      <c r="E43" s="260">
        <v>236.43333333333339</v>
      </c>
      <c r="F43" s="260">
        <v>232.76666666666671</v>
      </c>
      <c r="G43" s="260">
        <v>229.48333333333341</v>
      </c>
      <c r="H43" s="260">
        <v>243.38333333333338</v>
      </c>
      <c r="I43" s="260">
        <v>246.66666666666669</v>
      </c>
      <c r="J43" s="260">
        <v>250.33333333333337</v>
      </c>
      <c r="K43" s="259">
        <v>243</v>
      </c>
      <c r="L43" s="259">
        <v>236.05</v>
      </c>
      <c r="M43" s="259">
        <v>177.41673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171.2</v>
      </c>
      <c r="D44" s="260">
        <v>172.01666666666665</v>
      </c>
      <c r="E44" s="260">
        <v>169.7833333333333</v>
      </c>
      <c r="F44" s="260">
        <v>168.36666666666665</v>
      </c>
      <c r="G44" s="260">
        <v>166.1333333333333</v>
      </c>
      <c r="H44" s="260">
        <v>173.43333333333331</v>
      </c>
      <c r="I44" s="260">
        <v>175.66666666666666</v>
      </c>
      <c r="J44" s="260">
        <v>177.08333333333331</v>
      </c>
      <c r="K44" s="259">
        <v>174.25</v>
      </c>
      <c r="L44" s="259">
        <v>170.6</v>
      </c>
      <c r="M44" s="259">
        <v>244.59293</v>
      </c>
      <c r="N44" s="1"/>
      <c r="O44" s="1"/>
    </row>
    <row r="45" spans="1:15" ht="12.75" customHeight="1">
      <c r="A45" s="227">
        <v>36</v>
      </c>
      <c r="B45" s="269" t="s">
        <v>244</v>
      </c>
      <c r="C45" s="259">
        <v>84.55</v>
      </c>
      <c r="D45" s="260">
        <v>84.25</v>
      </c>
      <c r="E45" s="260">
        <v>82.8</v>
      </c>
      <c r="F45" s="260">
        <v>81.05</v>
      </c>
      <c r="G45" s="260">
        <v>79.599999999999994</v>
      </c>
      <c r="H45" s="260">
        <v>86</v>
      </c>
      <c r="I45" s="260">
        <v>87.449999999999989</v>
      </c>
      <c r="J45" s="260">
        <v>89.2</v>
      </c>
      <c r="K45" s="259">
        <v>85.7</v>
      </c>
      <c r="L45" s="259">
        <v>82.5</v>
      </c>
      <c r="M45" s="259">
        <v>191.18072000000001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1735.25</v>
      </c>
      <c r="D46" s="260">
        <v>1727.7833333333335</v>
      </c>
      <c r="E46" s="260">
        <v>1717.616666666667</v>
      </c>
      <c r="F46" s="260">
        <v>1699.9833333333336</v>
      </c>
      <c r="G46" s="260">
        <v>1689.8166666666671</v>
      </c>
      <c r="H46" s="260">
        <v>1745.416666666667</v>
      </c>
      <c r="I46" s="260">
        <v>1755.5833333333335</v>
      </c>
      <c r="J46" s="260">
        <v>1773.2166666666669</v>
      </c>
      <c r="K46" s="259">
        <v>1737.95</v>
      </c>
      <c r="L46" s="259">
        <v>1710.15</v>
      </c>
      <c r="M46" s="259">
        <v>3.3906900000000002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616.4</v>
      </c>
      <c r="D47" s="260">
        <v>616.93333333333328</v>
      </c>
      <c r="E47" s="260">
        <v>613.46666666666658</v>
      </c>
      <c r="F47" s="260">
        <v>610.5333333333333</v>
      </c>
      <c r="G47" s="260">
        <v>607.06666666666661</v>
      </c>
      <c r="H47" s="260">
        <v>619.86666666666656</v>
      </c>
      <c r="I47" s="260">
        <v>623.33333333333326</v>
      </c>
      <c r="J47" s="260">
        <v>626.26666666666654</v>
      </c>
      <c r="K47" s="259">
        <v>620.4</v>
      </c>
      <c r="L47" s="259">
        <v>614</v>
      </c>
      <c r="M47" s="259">
        <v>5.5072599999999996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106.15</v>
      </c>
      <c r="D48" s="260">
        <v>105.63333333333334</v>
      </c>
      <c r="E48" s="260">
        <v>104.81666666666668</v>
      </c>
      <c r="F48" s="260">
        <v>103.48333333333333</v>
      </c>
      <c r="G48" s="260">
        <v>102.66666666666667</v>
      </c>
      <c r="H48" s="260">
        <v>106.96666666666668</v>
      </c>
      <c r="I48" s="260">
        <v>107.78333333333335</v>
      </c>
      <c r="J48" s="260">
        <v>109.11666666666669</v>
      </c>
      <c r="K48" s="259">
        <v>106.45</v>
      </c>
      <c r="L48" s="259">
        <v>104.3</v>
      </c>
      <c r="M48" s="259">
        <v>130.20973000000001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854.95</v>
      </c>
      <c r="D49" s="260">
        <v>850.2833333333333</v>
      </c>
      <c r="E49" s="260">
        <v>843.66666666666663</v>
      </c>
      <c r="F49" s="260">
        <v>832.38333333333333</v>
      </c>
      <c r="G49" s="260">
        <v>825.76666666666665</v>
      </c>
      <c r="H49" s="260">
        <v>861.56666666666661</v>
      </c>
      <c r="I49" s="260">
        <v>868.18333333333339</v>
      </c>
      <c r="J49" s="260">
        <v>879.46666666666658</v>
      </c>
      <c r="K49" s="259">
        <v>856.9</v>
      </c>
      <c r="L49" s="259">
        <v>839</v>
      </c>
      <c r="M49" s="259">
        <v>9.7454400000000003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90.55</v>
      </c>
      <c r="D50" s="260">
        <v>88.866666666666674</v>
      </c>
      <c r="E50" s="260">
        <v>86.483333333333348</v>
      </c>
      <c r="F50" s="260">
        <v>82.416666666666671</v>
      </c>
      <c r="G50" s="260">
        <v>80.033333333333346</v>
      </c>
      <c r="H50" s="260">
        <v>92.933333333333351</v>
      </c>
      <c r="I50" s="260">
        <v>95.316666666666677</v>
      </c>
      <c r="J50" s="260">
        <v>99.383333333333354</v>
      </c>
      <c r="K50" s="259">
        <v>91.25</v>
      </c>
      <c r="L50" s="259">
        <v>84.8</v>
      </c>
      <c r="M50" s="259">
        <v>1516.0582099999999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341.1</v>
      </c>
      <c r="D51" s="260">
        <v>340.91666666666669</v>
      </c>
      <c r="E51" s="260">
        <v>338.48333333333335</v>
      </c>
      <c r="F51" s="260">
        <v>335.86666666666667</v>
      </c>
      <c r="G51" s="260">
        <v>333.43333333333334</v>
      </c>
      <c r="H51" s="260">
        <v>343.53333333333336</v>
      </c>
      <c r="I51" s="260">
        <v>345.96666666666664</v>
      </c>
      <c r="J51" s="260">
        <v>348.58333333333337</v>
      </c>
      <c r="K51" s="259">
        <v>343.35</v>
      </c>
      <c r="L51" s="259">
        <v>338.3</v>
      </c>
      <c r="M51" s="259">
        <v>27.978090000000002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848.65</v>
      </c>
      <c r="D52" s="260">
        <v>846.56666666666661</v>
      </c>
      <c r="E52" s="260">
        <v>841.18333333333317</v>
      </c>
      <c r="F52" s="260">
        <v>833.71666666666658</v>
      </c>
      <c r="G52" s="260">
        <v>828.33333333333314</v>
      </c>
      <c r="H52" s="260">
        <v>854.03333333333319</v>
      </c>
      <c r="I52" s="260">
        <v>859.41666666666663</v>
      </c>
      <c r="J52" s="260">
        <v>866.88333333333321</v>
      </c>
      <c r="K52" s="259">
        <v>851.95</v>
      </c>
      <c r="L52" s="259">
        <v>839.1</v>
      </c>
      <c r="M52" s="259">
        <v>35.052720000000001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283.55</v>
      </c>
      <c r="D53" s="260">
        <v>283.7</v>
      </c>
      <c r="E53" s="260">
        <v>281.84999999999997</v>
      </c>
      <c r="F53" s="260">
        <v>280.14999999999998</v>
      </c>
      <c r="G53" s="260">
        <v>278.29999999999995</v>
      </c>
      <c r="H53" s="260">
        <v>285.39999999999998</v>
      </c>
      <c r="I53" s="260">
        <v>287.25</v>
      </c>
      <c r="J53" s="260">
        <v>288.95</v>
      </c>
      <c r="K53" s="259">
        <v>285.55</v>
      </c>
      <c r="L53" s="259">
        <v>282</v>
      </c>
      <c r="M53" s="259">
        <v>9.8724100000000004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17143.3</v>
      </c>
      <c r="D54" s="260">
        <v>17125.616666666669</v>
      </c>
      <c r="E54" s="260">
        <v>17011.233333333337</v>
      </c>
      <c r="F54" s="260">
        <v>16879.166666666668</v>
      </c>
      <c r="G54" s="260">
        <v>16764.783333333336</v>
      </c>
      <c r="H54" s="260">
        <v>17257.683333333338</v>
      </c>
      <c r="I54" s="260">
        <v>17372.066666666669</v>
      </c>
      <c r="J54" s="260">
        <v>17504.133333333339</v>
      </c>
      <c r="K54" s="259">
        <v>17240</v>
      </c>
      <c r="L54" s="259">
        <v>16993.55</v>
      </c>
      <c r="M54" s="259">
        <v>0.29866999999999999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4432.8999999999996</v>
      </c>
      <c r="D55" s="260">
        <v>4419.083333333333</v>
      </c>
      <c r="E55" s="260">
        <v>4394.1166666666659</v>
      </c>
      <c r="F55" s="260">
        <v>4355.333333333333</v>
      </c>
      <c r="G55" s="260">
        <v>4330.3666666666659</v>
      </c>
      <c r="H55" s="260">
        <v>4457.8666666666659</v>
      </c>
      <c r="I55" s="260">
        <v>4482.833333333333</v>
      </c>
      <c r="J55" s="260">
        <v>4521.6166666666659</v>
      </c>
      <c r="K55" s="259">
        <v>4444.05</v>
      </c>
      <c r="L55" s="259">
        <v>4380.3</v>
      </c>
      <c r="M55" s="259">
        <v>5.3033299999999999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319.14999999999998</v>
      </c>
      <c r="D56" s="260">
        <v>320.34999999999997</v>
      </c>
      <c r="E56" s="260">
        <v>316.69999999999993</v>
      </c>
      <c r="F56" s="260">
        <v>314.24999999999994</v>
      </c>
      <c r="G56" s="260">
        <v>310.59999999999991</v>
      </c>
      <c r="H56" s="260">
        <v>322.79999999999995</v>
      </c>
      <c r="I56" s="260">
        <v>326.44999999999993</v>
      </c>
      <c r="J56" s="260">
        <v>328.9</v>
      </c>
      <c r="K56" s="259">
        <v>324</v>
      </c>
      <c r="L56" s="259">
        <v>317.89999999999998</v>
      </c>
      <c r="M56" s="259">
        <v>53.500909999999998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731.65</v>
      </c>
      <c r="D57" s="260">
        <v>730</v>
      </c>
      <c r="E57" s="260">
        <v>726.15</v>
      </c>
      <c r="F57" s="260">
        <v>720.65</v>
      </c>
      <c r="G57" s="260">
        <v>716.8</v>
      </c>
      <c r="H57" s="260">
        <v>735.5</v>
      </c>
      <c r="I57" s="260">
        <v>739.34999999999991</v>
      </c>
      <c r="J57" s="260">
        <v>744.85</v>
      </c>
      <c r="K57" s="259">
        <v>733.85</v>
      </c>
      <c r="L57" s="259">
        <v>724.5</v>
      </c>
      <c r="M57" s="259">
        <v>11.14418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1114.3499999999999</v>
      </c>
      <c r="D58" s="260">
        <v>1112.75</v>
      </c>
      <c r="E58" s="260">
        <v>1100.5999999999999</v>
      </c>
      <c r="F58" s="260">
        <v>1086.8499999999999</v>
      </c>
      <c r="G58" s="260">
        <v>1074.6999999999998</v>
      </c>
      <c r="H58" s="260">
        <v>1126.5</v>
      </c>
      <c r="I58" s="260">
        <v>1138.6500000000001</v>
      </c>
      <c r="J58" s="260">
        <v>1152.4000000000001</v>
      </c>
      <c r="K58" s="259">
        <v>1124.9000000000001</v>
      </c>
      <c r="L58" s="259">
        <v>1099</v>
      </c>
      <c r="M58" s="259">
        <v>25.863759999999999</v>
      </c>
      <c r="N58" s="1"/>
      <c r="O58" s="1"/>
    </row>
    <row r="59" spans="1:15" ht="12.75" customHeight="1">
      <c r="A59" s="227">
        <v>50</v>
      </c>
      <c r="B59" s="269" t="s">
        <v>809</v>
      </c>
      <c r="C59" s="259">
        <v>1509.65</v>
      </c>
      <c r="D59" s="260">
        <v>1511.1666666666667</v>
      </c>
      <c r="E59" s="260">
        <v>1499.3333333333335</v>
      </c>
      <c r="F59" s="260">
        <v>1489.0166666666667</v>
      </c>
      <c r="G59" s="260">
        <v>1477.1833333333334</v>
      </c>
      <c r="H59" s="260">
        <v>1521.4833333333336</v>
      </c>
      <c r="I59" s="260">
        <v>1533.3166666666671</v>
      </c>
      <c r="J59" s="260">
        <v>1543.6333333333337</v>
      </c>
      <c r="K59" s="259">
        <v>1523</v>
      </c>
      <c r="L59" s="259">
        <v>1500.85</v>
      </c>
      <c r="M59" s="259">
        <v>0.73453999999999997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226.6</v>
      </c>
      <c r="D60" s="260">
        <v>226.63333333333335</v>
      </c>
      <c r="E60" s="260">
        <v>225.26666666666671</v>
      </c>
      <c r="F60" s="260">
        <v>223.93333333333337</v>
      </c>
      <c r="G60" s="260">
        <v>222.56666666666672</v>
      </c>
      <c r="H60" s="260">
        <v>227.9666666666667</v>
      </c>
      <c r="I60" s="260">
        <v>229.33333333333331</v>
      </c>
      <c r="J60" s="260">
        <v>230.66666666666669</v>
      </c>
      <c r="K60" s="259">
        <v>228</v>
      </c>
      <c r="L60" s="259">
        <v>225.3</v>
      </c>
      <c r="M60" s="259">
        <v>63.256489999999999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4237.5</v>
      </c>
      <c r="D61" s="260">
        <v>4203.5333333333338</v>
      </c>
      <c r="E61" s="260">
        <v>4154.0666666666675</v>
      </c>
      <c r="F61" s="260">
        <v>4070.6333333333341</v>
      </c>
      <c r="G61" s="260">
        <v>4021.1666666666679</v>
      </c>
      <c r="H61" s="260">
        <v>4286.9666666666672</v>
      </c>
      <c r="I61" s="260">
        <v>4336.4333333333325</v>
      </c>
      <c r="J61" s="260">
        <v>4419.8666666666668</v>
      </c>
      <c r="K61" s="259">
        <v>4253</v>
      </c>
      <c r="L61" s="259">
        <v>4120.1000000000004</v>
      </c>
      <c r="M61" s="259">
        <v>5.2060599999999999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1617.9</v>
      </c>
      <c r="D62" s="260">
        <v>1620.4666666666665</v>
      </c>
      <c r="E62" s="260">
        <v>1605.9333333333329</v>
      </c>
      <c r="F62" s="260">
        <v>1593.9666666666665</v>
      </c>
      <c r="G62" s="260">
        <v>1579.4333333333329</v>
      </c>
      <c r="H62" s="260">
        <v>1632.4333333333329</v>
      </c>
      <c r="I62" s="260">
        <v>1646.9666666666662</v>
      </c>
      <c r="J62" s="260">
        <v>1658.9333333333329</v>
      </c>
      <c r="K62" s="259">
        <v>1635</v>
      </c>
      <c r="L62" s="259">
        <v>1608.5</v>
      </c>
      <c r="M62" s="259">
        <v>8.5444999999999993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781.25</v>
      </c>
      <c r="D63" s="260">
        <v>777.81666666666661</v>
      </c>
      <c r="E63" s="260">
        <v>771.63333333333321</v>
      </c>
      <c r="F63" s="260">
        <v>762.01666666666665</v>
      </c>
      <c r="G63" s="260">
        <v>755.83333333333326</v>
      </c>
      <c r="H63" s="260">
        <v>787.43333333333317</v>
      </c>
      <c r="I63" s="260">
        <v>793.61666666666656</v>
      </c>
      <c r="J63" s="260">
        <v>803.23333333333312</v>
      </c>
      <c r="K63" s="259">
        <v>784</v>
      </c>
      <c r="L63" s="259">
        <v>768.2</v>
      </c>
      <c r="M63" s="259">
        <v>12.171939999999999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914</v>
      </c>
      <c r="D64" s="260">
        <v>915.5333333333333</v>
      </c>
      <c r="E64" s="260">
        <v>909.46666666666658</v>
      </c>
      <c r="F64" s="260">
        <v>904.93333333333328</v>
      </c>
      <c r="G64" s="260">
        <v>898.86666666666656</v>
      </c>
      <c r="H64" s="260">
        <v>920.06666666666661</v>
      </c>
      <c r="I64" s="260">
        <v>926.13333333333321</v>
      </c>
      <c r="J64" s="260">
        <v>930.66666666666663</v>
      </c>
      <c r="K64" s="259">
        <v>921.6</v>
      </c>
      <c r="L64" s="259">
        <v>911</v>
      </c>
      <c r="M64" s="259">
        <v>3.6553300000000002</v>
      </c>
      <c r="N64" s="1"/>
      <c r="O64" s="1"/>
    </row>
    <row r="65" spans="1:15" ht="12.75" customHeight="1">
      <c r="A65" s="227">
        <v>56</v>
      </c>
      <c r="B65" s="269" t="s">
        <v>248</v>
      </c>
      <c r="C65" s="259">
        <v>368.25</v>
      </c>
      <c r="D65" s="260">
        <v>368.91666666666669</v>
      </c>
      <c r="E65" s="260">
        <v>365.63333333333338</v>
      </c>
      <c r="F65" s="260">
        <v>363.01666666666671</v>
      </c>
      <c r="G65" s="260">
        <v>359.73333333333341</v>
      </c>
      <c r="H65" s="260">
        <v>371.53333333333336</v>
      </c>
      <c r="I65" s="260">
        <v>374.81666666666666</v>
      </c>
      <c r="J65" s="260">
        <v>377.43333333333334</v>
      </c>
      <c r="K65" s="259">
        <v>372.2</v>
      </c>
      <c r="L65" s="259">
        <v>366.3</v>
      </c>
      <c r="M65" s="259">
        <v>6.9013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1442.1</v>
      </c>
      <c r="D66" s="260">
        <v>1437.7666666666667</v>
      </c>
      <c r="E66" s="260">
        <v>1431.0333333333333</v>
      </c>
      <c r="F66" s="260">
        <v>1419.9666666666667</v>
      </c>
      <c r="G66" s="260">
        <v>1413.2333333333333</v>
      </c>
      <c r="H66" s="260">
        <v>1448.8333333333333</v>
      </c>
      <c r="I66" s="260">
        <v>1455.5666666666664</v>
      </c>
      <c r="J66" s="260">
        <v>1466.6333333333332</v>
      </c>
      <c r="K66" s="259">
        <v>1444.5</v>
      </c>
      <c r="L66" s="259">
        <v>1426.7</v>
      </c>
      <c r="M66" s="259">
        <v>4.1801300000000001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410.75</v>
      </c>
      <c r="D67" s="260">
        <v>412.2833333333333</v>
      </c>
      <c r="E67" s="260">
        <v>408.31666666666661</v>
      </c>
      <c r="F67" s="260">
        <v>405.88333333333333</v>
      </c>
      <c r="G67" s="260">
        <v>401.91666666666663</v>
      </c>
      <c r="H67" s="260">
        <v>414.71666666666658</v>
      </c>
      <c r="I67" s="260">
        <v>418.68333333333328</v>
      </c>
      <c r="J67" s="260">
        <v>421.11666666666656</v>
      </c>
      <c r="K67" s="259">
        <v>416.25</v>
      </c>
      <c r="L67" s="259">
        <v>409.85</v>
      </c>
      <c r="M67" s="259">
        <v>67.454409999999996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591.15</v>
      </c>
      <c r="D68" s="260">
        <v>586.86666666666667</v>
      </c>
      <c r="E68" s="260">
        <v>580.7833333333333</v>
      </c>
      <c r="F68" s="260">
        <v>570.41666666666663</v>
      </c>
      <c r="G68" s="260">
        <v>564.33333333333326</v>
      </c>
      <c r="H68" s="260">
        <v>597.23333333333335</v>
      </c>
      <c r="I68" s="260">
        <v>603.31666666666661</v>
      </c>
      <c r="J68" s="260">
        <v>613.68333333333339</v>
      </c>
      <c r="K68" s="259">
        <v>592.95000000000005</v>
      </c>
      <c r="L68" s="259">
        <v>576.5</v>
      </c>
      <c r="M68" s="259">
        <v>35.564709999999998</v>
      </c>
      <c r="N68" s="1"/>
      <c r="O68" s="1"/>
    </row>
    <row r="69" spans="1:15" ht="12.75" customHeight="1">
      <c r="A69" s="227">
        <v>60</v>
      </c>
      <c r="B69" s="269" t="s">
        <v>249</v>
      </c>
      <c r="C69" s="259">
        <v>1936.7</v>
      </c>
      <c r="D69" s="260">
        <v>1923.5666666666666</v>
      </c>
      <c r="E69" s="260">
        <v>1905.1333333333332</v>
      </c>
      <c r="F69" s="260">
        <v>1873.5666666666666</v>
      </c>
      <c r="G69" s="260">
        <v>1855.1333333333332</v>
      </c>
      <c r="H69" s="260">
        <v>1955.1333333333332</v>
      </c>
      <c r="I69" s="260">
        <v>1973.5666666666666</v>
      </c>
      <c r="J69" s="260">
        <v>2005.1333333333332</v>
      </c>
      <c r="K69" s="259">
        <v>1942</v>
      </c>
      <c r="L69" s="259">
        <v>1892</v>
      </c>
      <c r="M69" s="259">
        <v>3.7168000000000001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2211.5</v>
      </c>
      <c r="D70" s="260">
        <v>2194.3333333333335</v>
      </c>
      <c r="E70" s="260">
        <v>2170.8166666666671</v>
      </c>
      <c r="F70" s="260">
        <v>2130.1333333333337</v>
      </c>
      <c r="G70" s="260">
        <v>2106.6166666666672</v>
      </c>
      <c r="H70" s="260">
        <v>2235.0166666666669</v>
      </c>
      <c r="I70" s="260">
        <v>2258.5333333333333</v>
      </c>
      <c r="J70" s="260">
        <v>2299.2166666666667</v>
      </c>
      <c r="K70" s="259">
        <v>2217.85</v>
      </c>
      <c r="L70" s="259">
        <v>2153.65</v>
      </c>
      <c r="M70" s="259">
        <v>4.5250599999999999</v>
      </c>
      <c r="N70" s="1"/>
      <c r="O70" s="1"/>
    </row>
    <row r="71" spans="1:15" ht="12.75" customHeight="1">
      <c r="A71" s="227">
        <v>62</v>
      </c>
      <c r="B71" s="269" t="s">
        <v>854</v>
      </c>
      <c r="C71" s="259">
        <v>348.8</v>
      </c>
      <c r="D71" s="260">
        <v>345.89999999999992</v>
      </c>
      <c r="E71" s="260">
        <v>341.79999999999984</v>
      </c>
      <c r="F71" s="260">
        <v>334.7999999999999</v>
      </c>
      <c r="G71" s="260">
        <v>330.69999999999982</v>
      </c>
      <c r="H71" s="260">
        <v>352.89999999999986</v>
      </c>
      <c r="I71" s="260">
        <v>356.99999999999989</v>
      </c>
      <c r="J71" s="260">
        <v>363.99999999999989</v>
      </c>
      <c r="K71" s="259">
        <v>350</v>
      </c>
      <c r="L71" s="259">
        <v>338.9</v>
      </c>
      <c r="M71" s="259">
        <v>37.278509999999997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3381.25</v>
      </c>
      <c r="D72" s="260">
        <v>3369.4166666666665</v>
      </c>
      <c r="E72" s="260">
        <v>3343.833333333333</v>
      </c>
      <c r="F72" s="260">
        <v>3306.4166666666665</v>
      </c>
      <c r="G72" s="260">
        <v>3280.833333333333</v>
      </c>
      <c r="H72" s="260">
        <v>3406.833333333333</v>
      </c>
      <c r="I72" s="260">
        <v>3432.4166666666661</v>
      </c>
      <c r="J72" s="260">
        <v>3469.833333333333</v>
      </c>
      <c r="K72" s="259">
        <v>3395</v>
      </c>
      <c r="L72" s="259">
        <v>3332</v>
      </c>
      <c r="M72" s="259">
        <v>4.75542</v>
      </c>
      <c r="N72" s="1"/>
      <c r="O72" s="1"/>
    </row>
    <row r="73" spans="1:15" ht="12.75" customHeight="1">
      <c r="A73" s="227">
        <v>64</v>
      </c>
      <c r="B73" s="269" t="s">
        <v>251</v>
      </c>
      <c r="C73" s="259">
        <v>4375.1499999999996</v>
      </c>
      <c r="D73" s="260">
        <v>4383.3499999999995</v>
      </c>
      <c r="E73" s="260">
        <v>4351.7999999999993</v>
      </c>
      <c r="F73" s="260">
        <v>4328.45</v>
      </c>
      <c r="G73" s="260">
        <v>4296.8999999999996</v>
      </c>
      <c r="H73" s="260">
        <v>4406.6999999999989</v>
      </c>
      <c r="I73" s="260">
        <v>4438.25</v>
      </c>
      <c r="J73" s="260">
        <v>4461.5999999999985</v>
      </c>
      <c r="K73" s="259">
        <v>4414.8999999999996</v>
      </c>
      <c r="L73" s="259">
        <v>4360</v>
      </c>
      <c r="M73" s="259">
        <v>1.12103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2478.15</v>
      </c>
      <c r="D74" s="260">
        <v>2467.3833333333332</v>
      </c>
      <c r="E74" s="260">
        <v>2449.7666666666664</v>
      </c>
      <c r="F74" s="260">
        <v>2421.3833333333332</v>
      </c>
      <c r="G74" s="260">
        <v>2403.7666666666664</v>
      </c>
      <c r="H74" s="260">
        <v>2495.7666666666664</v>
      </c>
      <c r="I74" s="260">
        <v>2513.3833333333332</v>
      </c>
      <c r="J74" s="260">
        <v>2541.7666666666664</v>
      </c>
      <c r="K74" s="259">
        <v>2485</v>
      </c>
      <c r="L74" s="259">
        <v>2439</v>
      </c>
      <c r="M74" s="259">
        <v>2.49193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4510.3999999999996</v>
      </c>
      <c r="D75" s="260">
        <v>4498.1833333333334</v>
      </c>
      <c r="E75" s="260">
        <v>4472.3666666666668</v>
      </c>
      <c r="F75" s="260">
        <v>4434.333333333333</v>
      </c>
      <c r="G75" s="260">
        <v>4408.5166666666664</v>
      </c>
      <c r="H75" s="260">
        <v>4536.2166666666672</v>
      </c>
      <c r="I75" s="260">
        <v>4562.0333333333347</v>
      </c>
      <c r="J75" s="260">
        <v>4600.0666666666675</v>
      </c>
      <c r="K75" s="259">
        <v>4524</v>
      </c>
      <c r="L75" s="259">
        <v>4460.1499999999996</v>
      </c>
      <c r="M75" s="259">
        <v>4.1600799999999998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3331.85</v>
      </c>
      <c r="D76" s="260">
        <v>3363.9500000000003</v>
      </c>
      <c r="E76" s="260">
        <v>3292.9000000000005</v>
      </c>
      <c r="F76" s="260">
        <v>3253.9500000000003</v>
      </c>
      <c r="G76" s="260">
        <v>3182.9000000000005</v>
      </c>
      <c r="H76" s="260">
        <v>3402.9000000000005</v>
      </c>
      <c r="I76" s="260">
        <v>3473.9500000000007</v>
      </c>
      <c r="J76" s="260">
        <v>3512.9000000000005</v>
      </c>
      <c r="K76" s="259">
        <v>3435</v>
      </c>
      <c r="L76" s="259">
        <v>3325</v>
      </c>
      <c r="M76" s="259">
        <v>14.53049</v>
      </c>
      <c r="N76" s="1"/>
      <c r="O76" s="1"/>
    </row>
    <row r="77" spans="1:15" ht="12.75" customHeight="1">
      <c r="A77" s="227">
        <v>68</v>
      </c>
      <c r="B77" s="269" t="s">
        <v>252</v>
      </c>
      <c r="C77" s="259">
        <v>459.5</v>
      </c>
      <c r="D77" s="260">
        <v>462.23333333333335</v>
      </c>
      <c r="E77" s="260">
        <v>455.76666666666671</v>
      </c>
      <c r="F77" s="260">
        <v>452.03333333333336</v>
      </c>
      <c r="G77" s="260">
        <v>445.56666666666672</v>
      </c>
      <c r="H77" s="260">
        <v>465.9666666666667</v>
      </c>
      <c r="I77" s="260">
        <v>472.43333333333339</v>
      </c>
      <c r="J77" s="260">
        <v>476.16666666666669</v>
      </c>
      <c r="K77" s="259">
        <v>468.7</v>
      </c>
      <c r="L77" s="259">
        <v>458.5</v>
      </c>
      <c r="M77" s="259">
        <v>1.88375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2323.8000000000002</v>
      </c>
      <c r="D78" s="260">
        <v>2322.6</v>
      </c>
      <c r="E78" s="260">
        <v>2300.1999999999998</v>
      </c>
      <c r="F78" s="260">
        <v>2276.6</v>
      </c>
      <c r="G78" s="260">
        <v>2254.1999999999998</v>
      </c>
      <c r="H78" s="260">
        <v>2346.1999999999998</v>
      </c>
      <c r="I78" s="260">
        <v>2368.6000000000004</v>
      </c>
      <c r="J78" s="260">
        <v>2392.1999999999998</v>
      </c>
      <c r="K78" s="259">
        <v>2345</v>
      </c>
      <c r="L78" s="259">
        <v>2299</v>
      </c>
      <c r="M78" s="259">
        <v>2.31325</v>
      </c>
      <c r="N78" s="1"/>
      <c r="O78" s="1"/>
    </row>
    <row r="79" spans="1:15" ht="12.75" customHeight="1">
      <c r="A79" s="227">
        <v>70</v>
      </c>
      <c r="B79" s="269" t="s">
        <v>810</v>
      </c>
      <c r="C79" s="259">
        <v>178.35</v>
      </c>
      <c r="D79" s="260">
        <v>176.86666666666665</v>
      </c>
      <c r="E79" s="260">
        <v>173.43333333333328</v>
      </c>
      <c r="F79" s="260">
        <v>168.51666666666662</v>
      </c>
      <c r="G79" s="260">
        <v>165.08333333333326</v>
      </c>
      <c r="H79" s="260">
        <v>181.7833333333333</v>
      </c>
      <c r="I79" s="260">
        <v>185.21666666666664</v>
      </c>
      <c r="J79" s="260">
        <v>190.13333333333333</v>
      </c>
      <c r="K79" s="259">
        <v>180.3</v>
      </c>
      <c r="L79" s="259">
        <v>171.95</v>
      </c>
      <c r="M79" s="259">
        <v>129.72076999999999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133.25</v>
      </c>
      <c r="D80" s="260">
        <v>133.04999999999998</v>
      </c>
      <c r="E80" s="260">
        <v>132.19999999999996</v>
      </c>
      <c r="F80" s="260">
        <v>131.14999999999998</v>
      </c>
      <c r="G80" s="260">
        <v>130.29999999999995</v>
      </c>
      <c r="H80" s="260">
        <v>134.09999999999997</v>
      </c>
      <c r="I80" s="260">
        <v>134.94999999999999</v>
      </c>
      <c r="J80" s="260">
        <v>135.99999999999997</v>
      </c>
      <c r="K80" s="259">
        <v>133.9</v>
      </c>
      <c r="L80" s="259">
        <v>132</v>
      </c>
      <c r="M80" s="259">
        <v>69.073750000000004</v>
      </c>
      <c r="N80" s="1"/>
      <c r="O80" s="1"/>
    </row>
    <row r="81" spans="1:15" ht="12.75" customHeight="1">
      <c r="A81" s="227">
        <v>72</v>
      </c>
      <c r="B81" s="269" t="s">
        <v>254</v>
      </c>
      <c r="C81" s="259">
        <v>288.7</v>
      </c>
      <c r="D81" s="260">
        <v>289.7</v>
      </c>
      <c r="E81" s="260">
        <v>287</v>
      </c>
      <c r="F81" s="260">
        <v>285.3</v>
      </c>
      <c r="G81" s="260">
        <v>282.60000000000002</v>
      </c>
      <c r="H81" s="260">
        <v>291.39999999999998</v>
      </c>
      <c r="I81" s="260">
        <v>294.09999999999991</v>
      </c>
      <c r="J81" s="260">
        <v>295.79999999999995</v>
      </c>
      <c r="K81" s="259">
        <v>292.39999999999998</v>
      </c>
      <c r="L81" s="259">
        <v>288</v>
      </c>
      <c r="M81" s="259">
        <v>4.0389200000000001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93.2</v>
      </c>
      <c r="D82" s="260">
        <v>93.466666666666683</v>
      </c>
      <c r="E82" s="260">
        <v>92.78333333333336</v>
      </c>
      <c r="F82" s="260">
        <v>92.366666666666674</v>
      </c>
      <c r="G82" s="260">
        <v>91.683333333333351</v>
      </c>
      <c r="H82" s="260">
        <v>93.883333333333368</v>
      </c>
      <c r="I82" s="260">
        <v>94.566666666666677</v>
      </c>
      <c r="J82" s="260">
        <v>94.983333333333377</v>
      </c>
      <c r="K82" s="259">
        <v>94.15</v>
      </c>
      <c r="L82" s="259">
        <v>93.05</v>
      </c>
      <c r="M82" s="259">
        <v>94.940160000000006</v>
      </c>
      <c r="N82" s="1"/>
      <c r="O82" s="1"/>
    </row>
    <row r="83" spans="1:15" ht="12.75" customHeight="1">
      <c r="A83" s="227">
        <v>74</v>
      </c>
      <c r="B83" s="269" t="s">
        <v>255</v>
      </c>
      <c r="C83" s="259">
        <v>1720.75</v>
      </c>
      <c r="D83" s="260">
        <v>1730.5</v>
      </c>
      <c r="E83" s="260">
        <v>1708</v>
      </c>
      <c r="F83" s="260">
        <v>1695.25</v>
      </c>
      <c r="G83" s="260">
        <v>1672.75</v>
      </c>
      <c r="H83" s="260">
        <v>1743.25</v>
      </c>
      <c r="I83" s="260">
        <v>1765.75</v>
      </c>
      <c r="J83" s="260">
        <v>1778.5</v>
      </c>
      <c r="K83" s="259">
        <v>1753</v>
      </c>
      <c r="L83" s="259">
        <v>1717.75</v>
      </c>
      <c r="M83" s="259">
        <v>4.1861199999999998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881.65</v>
      </c>
      <c r="D84" s="260">
        <v>876.86666666666667</v>
      </c>
      <c r="E84" s="260">
        <v>869.88333333333333</v>
      </c>
      <c r="F84" s="260">
        <v>858.11666666666667</v>
      </c>
      <c r="G84" s="260">
        <v>851.13333333333333</v>
      </c>
      <c r="H84" s="260">
        <v>888.63333333333333</v>
      </c>
      <c r="I84" s="260">
        <v>895.61666666666667</v>
      </c>
      <c r="J84" s="260">
        <v>907.38333333333333</v>
      </c>
      <c r="K84" s="259">
        <v>883.85</v>
      </c>
      <c r="L84" s="259">
        <v>865.1</v>
      </c>
      <c r="M84" s="259">
        <v>6.8363399999999999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1333.6</v>
      </c>
      <c r="D85" s="260">
        <v>1332.1000000000001</v>
      </c>
      <c r="E85" s="260">
        <v>1321.5500000000002</v>
      </c>
      <c r="F85" s="260">
        <v>1309.5</v>
      </c>
      <c r="G85" s="260">
        <v>1298.95</v>
      </c>
      <c r="H85" s="260">
        <v>1344.1500000000003</v>
      </c>
      <c r="I85" s="260">
        <v>1354.7</v>
      </c>
      <c r="J85" s="260">
        <v>1366.7500000000005</v>
      </c>
      <c r="K85" s="259">
        <v>1342.65</v>
      </c>
      <c r="L85" s="259">
        <v>1320.05</v>
      </c>
      <c r="M85" s="259">
        <v>8.2973400000000002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1819.65</v>
      </c>
      <c r="D86" s="260">
        <v>1810.1166666666668</v>
      </c>
      <c r="E86" s="260">
        <v>1795.5333333333335</v>
      </c>
      <c r="F86" s="260">
        <v>1771.4166666666667</v>
      </c>
      <c r="G86" s="260">
        <v>1756.8333333333335</v>
      </c>
      <c r="H86" s="260">
        <v>1834.2333333333336</v>
      </c>
      <c r="I86" s="260">
        <v>1848.8166666666666</v>
      </c>
      <c r="J86" s="260">
        <v>1872.9333333333336</v>
      </c>
      <c r="K86" s="259">
        <v>1824.7</v>
      </c>
      <c r="L86" s="259">
        <v>1786</v>
      </c>
      <c r="M86" s="259">
        <v>13.522779999999999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516.29999999999995</v>
      </c>
      <c r="D87" s="260">
        <v>515.81666666666661</v>
      </c>
      <c r="E87" s="260">
        <v>508.73333333333323</v>
      </c>
      <c r="F87" s="260">
        <v>501.16666666666663</v>
      </c>
      <c r="G87" s="260">
        <v>494.08333333333326</v>
      </c>
      <c r="H87" s="260">
        <v>523.38333333333321</v>
      </c>
      <c r="I87" s="260">
        <v>530.4666666666667</v>
      </c>
      <c r="J87" s="260">
        <v>538.03333333333319</v>
      </c>
      <c r="K87" s="259">
        <v>522.9</v>
      </c>
      <c r="L87" s="259">
        <v>508.25</v>
      </c>
      <c r="M87" s="259">
        <v>23.252659999999999</v>
      </c>
      <c r="N87" s="1"/>
      <c r="O87" s="1"/>
    </row>
    <row r="88" spans="1:15" ht="12.75" customHeight="1">
      <c r="A88" s="227">
        <v>79</v>
      </c>
      <c r="B88" s="269" t="s">
        <v>258</v>
      </c>
      <c r="C88" s="259">
        <v>263.7</v>
      </c>
      <c r="D88" s="260">
        <v>265.08333333333331</v>
      </c>
      <c r="E88" s="260">
        <v>261.26666666666665</v>
      </c>
      <c r="F88" s="260">
        <v>258.83333333333331</v>
      </c>
      <c r="G88" s="260">
        <v>255.01666666666665</v>
      </c>
      <c r="H88" s="260">
        <v>267.51666666666665</v>
      </c>
      <c r="I88" s="260">
        <v>271.33333333333337</v>
      </c>
      <c r="J88" s="260">
        <v>273.76666666666665</v>
      </c>
      <c r="K88" s="259">
        <v>268.89999999999998</v>
      </c>
      <c r="L88" s="259">
        <v>262.64999999999998</v>
      </c>
      <c r="M88" s="259">
        <v>5.7666399999999998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1135.55</v>
      </c>
      <c r="D89" s="260">
        <v>1133.2666666666667</v>
      </c>
      <c r="E89" s="260">
        <v>1126.1333333333332</v>
      </c>
      <c r="F89" s="260">
        <v>1116.7166666666665</v>
      </c>
      <c r="G89" s="260">
        <v>1109.583333333333</v>
      </c>
      <c r="H89" s="260">
        <v>1142.6833333333334</v>
      </c>
      <c r="I89" s="260">
        <v>1149.8166666666671</v>
      </c>
      <c r="J89" s="260">
        <v>1159.2333333333336</v>
      </c>
      <c r="K89" s="259">
        <v>1140.4000000000001</v>
      </c>
      <c r="L89" s="259">
        <v>1123.8499999999999</v>
      </c>
      <c r="M89" s="259">
        <v>29.44923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2193.9499999999998</v>
      </c>
      <c r="D90" s="260">
        <v>2203.2833333333333</v>
      </c>
      <c r="E90" s="260">
        <v>2176.6666666666665</v>
      </c>
      <c r="F90" s="260">
        <v>2159.3833333333332</v>
      </c>
      <c r="G90" s="260">
        <v>2132.7666666666664</v>
      </c>
      <c r="H90" s="260">
        <v>2220.5666666666666</v>
      </c>
      <c r="I90" s="260">
        <v>2247.1833333333334</v>
      </c>
      <c r="J90" s="260">
        <v>2264.4666666666667</v>
      </c>
      <c r="K90" s="259">
        <v>2229.9</v>
      </c>
      <c r="L90" s="259">
        <v>2186</v>
      </c>
      <c r="M90" s="259">
        <v>3.5875900000000001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1607.1</v>
      </c>
      <c r="D91" s="260">
        <v>1610.2833333333335</v>
      </c>
      <c r="E91" s="260">
        <v>1601.9666666666672</v>
      </c>
      <c r="F91" s="260">
        <v>1596.8333333333337</v>
      </c>
      <c r="G91" s="260">
        <v>1588.5166666666673</v>
      </c>
      <c r="H91" s="260">
        <v>1615.416666666667</v>
      </c>
      <c r="I91" s="260">
        <v>1623.7333333333331</v>
      </c>
      <c r="J91" s="260">
        <v>1628.8666666666668</v>
      </c>
      <c r="K91" s="259">
        <v>1618.6</v>
      </c>
      <c r="L91" s="259">
        <v>1605.15</v>
      </c>
      <c r="M91" s="259">
        <v>39.055390000000003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589.85</v>
      </c>
      <c r="D92" s="260">
        <v>590.58333333333337</v>
      </c>
      <c r="E92" s="260">
        <v>586.2166666666667</v>
      </c>
      <c r="F92" s="260">
        <v>582.58333333333337</v>
      </c>
      <c r="G92" s="260">
        <v>578.2166666666667</v>
      </c>
      <c r="H92" s="260">
        <v>594.2166666666667</v>
      </c>
      <c r="I92" s="260">
        <v>598.58333333333326</v>
      </c>
      <c r="J92" s="260">
        <v>602.2166666666667</v>
      </c>
      <c r="K92" s="259">
        <v>594.95000000000005</v>
      </c>
      <c r="L92" s="259">
        <v>586.95000000000005</v>
      </c>
      <c r="M92" s="259">
        <v>27.882200000000001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1238.95</v>
      </c>
      <c r="D93" s="260">
        <v>1241.3000000000002</v>
      </c>
      <c r="E93" s="260">
        <v>1229.7000000000003</v>
      </c>
      <c r="F93" s="260">
        <v>1220.45</v>
      </c>
      <c r="G93" s="260">
        <v>1208.8500000000001</v>
      </c>
      <c r="H93" s="260">
        <v>1250.5500000000004</v>
      </c>
      <c r="I93" s="260">
        <v>1262.1500000000003</v>
      </c>
      <c r="J93" s="260">
        <v>1271.4000000000005</v>
      </c>
      <c r="K93" s="259">
        <v>1252.9000000000001</v>
      </c>
      <c r="L93" s="259">
        <v>1232.05</v>
      </c>
      <c r="M93" s="259">
        <v>4.4491699999999996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2820.45</v>
      </c>
      <c r="D94" s="260">
        <v>2832.8166666666671</v>
      </c>
      <c r="E94" s="260">
        <v>2800.6333333333341</v>
      </c>
      <c r="F94" s="260">
        <v>2780.8166666666671</v>
      </c>
      <c r="G94" s="260">
        <v>2748.6333333333341</v>
      </c>
      <c r="H94" s="260">
        <v>2852.6333333333341</v>
      </c>
      <c r="I94" s="260">
        <v>2884.8166666666675</v>
      </c>
      <c r="J94" s="260">
        <v>2904.6333333333341</v>
      </c>
      <c r="K94" s="259">
        <v>2865</v>
      </c>
      <c r="L94" s="259">
        <v>2813</v>
      </c>
      <c r="M94" s="259">
        <v>5.2621399999999996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461.1</v>
      </c>
      <c r="D95" s="260">
        <v>463.16666666666669</v>
      </c>
      <c r="E95" s="260">
        <v>455.93333333333339</v>
      </c>
      <c r="F95" s="260">
        <v>450.76666666666671</v>
      </c>
      <c r="G95" s="260">
        <v>443.53333333333342</v>
      </c>
      <c r="H95" s="260">
        <v>468.33333333333337</v>
      </c>
      <c r="I95" s="260">
        <v>475.56666666666661</v>
      </c>
      <c r="J95" s="260">
        <v>480.73333333333335</v>
      </c>
      <c r="K95" s="259">
        <v>470.4</v>
      </c>
      <c r="L95" s="259">
        <v>458</v>
      </c>
      <c r="M95" s="259">
        <v>66.210560000000001</v>
      </c>
      <c r="N95" s="1"/>
      <c r="O95" s="1"/>
    </row>
    <row r="96" spans="1:15" ht="12.75" customHeight="1">
      <c r="A96" s="227">
        <v>87</v>
      </c>
      <c r="B96" s="269" t="s">
        <v>259</v>
      </c>
      <c r="C96" s="259">
        <v>2774.25</v>
      </c>
      <c r="D96" s="260">
        <v>2775.4166666666665</v>
      </c>
      <c r="E96" s="260">
        <v>2743.833333333333</v>
      </c>
      <c r="F96" s="260">
        <v>2713.4166666666665</v>
      </c>
      <c r="G96" s="260">
        <v>2681.833333333333</v>
      </c>
      <c r="H96" s="260">
        <v>2805.833333333333</v>
      </c>
      <c r="I96" s="260">
        <v>2837.4166666666661</v>
      </c>
      <c r="J96" s="260">
        <v>2867.833333333333</v>
      </c>
      <c r="K96" s="259">
        <v>2807</v>
      </c>
      <c r="L96" s="259">
        <v>2745</v>
      </c>
      <c r="M96" s="259">
        <v>9.3597699999999993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235.7</v>
      </c>
      <c r="D97" s="260">
        <v>236.20000000000002</v>
      </c>
      <c r="E97" s="260">
        <v>233.75000000000003</v>
      </c>
      <c r="F97" s="260">
        <v>231.8</v>
      </c>
      <c r="G97" s="260">
        <v>229.35000000000002</v>
      </c>
      <c r="H97" s="260">
        <v>238.15000000000003</v>
      </c>
      <c r="I97" s="260">
        <v>240.60000000000002</v>
      </c>
      <c r="J97" s="260">
        <v>242.55000000000004</v>
      </c>
      <c r="K97" s="259">
        <v>238.65</v>
      </c>
      <c r="L97" s="259">
        <v>234.25</v>
      </c>
      <c r="M97" s="259">
        <v>42.06982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2615.1</v>
      </c>
      <c r="D98" s="260">
        <v>2627.4166666666665</v>
      </c>
      <c r="E98" s="260">
        <v>2594.833333333333</v>
      </c>
      <c r="F98" s="260">
        <v>2574.5666666666666</v>
      </c>
      <c r="G98" s="260">
        <v>2541.9833333333331</v>
      </c>
      <c r="H98" s="260">
        <v>2647.6833333333329</v>
      </c>
      <c r="I98" s="260">
        <v>2680.266666666666</v>
      </c>
      <c r="J98" s="260">
        <v>2700.5333333333328</v>
      </c>
      <c r="K98" s="259">
        <v>2660</v>
      </c>
      <c r="L98" s="259">
        <v>2607.15</v>
      </c>
      <c r="M98" s="259">
        <v>21.018899999999999</v>
      </c>
      <c r="N98" s="1"/>
      <c r="O98" s="1"/>
    </row>
    <row r="99" spans="1:15" ht="12.75" customHeight="1">
      <c r="A99" s="227">
        <v>90</v>
      </c>
      <c r="B99" s="269" t="s">
        <v>260</v>
      </c>
      <c r="C99" s="259">
        <v>305.39999999999998</v>
      </c>
      <c r="D99" s="260">
        <v>306.86666666666662</v>
      </c>
      <c r="E99" s="260">
        <v>302.73333333333323</v>
      </c>
      <c r="F99" s="260">
        <v>300.06666666666661</v>
      </c>
      <c r="G99" s="260">
        <v>295.93333333333322</v>
      </c>
      <c r="H99" s="260">
        <v>309.53333333333325</v>
      </c>
      <c r="I99" s="260">
        <v>313.66666666666657</v>
      </c>
      <c r="J99" s="260">
        <v>316.33333333333326</v>
      </c>
      <c r="K99" s="259">
        <v>311</v>
      </c>
      <c r="L99" s="259">
        <v>304.2</v>
      </c>
      <c r="M99" s="259">
        <v>8.2805400000000002</v>
      </c>
      <c r="N99" s="1"/>
      <c r="O99" s="1"/>
    </row>
    <row r="100" spans="1:15" ht="12.75" customHeight="1">
      <c r="A100" s="227">
        <v>91</v>
      </c>
      <c r="B100" s="269" t="s">
        <v>375</v>
      </c>
      <c r="C100" s="259">
        <v>42369.05</v>
      </c>
      <c r="D100" s="260">
        <v>42359.683333333334</v>
      </c>
      <c r="E100" s="260">
        <v>42069.416666666672</v>
      </c>
      <c r="F100" s="260">
        <v>41769.78333333334</v>
      </c>
      <c r="G100" s="260">
        <v>41479.516666666677</v>
      </c>
      <c r="H100" s="260">
        <v>42659.316666666666</v>
      </c>
      <c r="I100" s="260">
        <v>42949.583333333328</v>
      </c>
      <c r="J100" s="260">
        <v>43249.21666666666</v>
      </c>
      <c r="K100" s="259">
        <v>42649.95</v>
      </c>
      <c r="L100" s="259">
        <v>42060.05</v>
      </c>
      <c r="M100" s="259">
        <v>4.9119999999999997E-2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2665.3</v>
      </c>
      <c r="D101" s="260">
        <v>2671.0833333333335</v>
      </c>
      <c r="E101" s="260">
        <v>2657.2166666666672</v>
      </c>
      <c r="F101" s="260">
        <v>2649.1333333333337</v>
      </c>
      <c r="G101" s="260">
        <v>2635.2666666666673</v>
      </c>
      <c r="H101" s="260">
        <v>2679.166666666667</v>
      </c>
      <c r="I101" s="260">
        <v>2693.0333333333328</v>
      </c>
      <c r="J101" s="260">
        <v>2701.1166666666668</v>
      </c>
      <c r="K101" s="259">
        <v>2684.95</v>
      </c>
      <c r="L101" s="259">
        <v>2663</v>
      </c>
      <c r="M101" s="259">
        <v>27.106480000000001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930.6</v>
      </c>
      <c r="D102" s="260">
        <v>930.4</v>
      </c>
      <c r="E102" s="260">
        <v>926.3</v>
      </c>
      <c r="F102" s="260">
        <v>922</v>
      </c>
      <c r="G102" s="260">
        <v>917.9</v>
      </c>
      <c r="H102" s="260">
        <v>934.69999999999993</v>
      </c>
      <c r="I102" s="260">
        <v>938.80000000000007</v>
      </c>
      <c r="J102" s="260">
        <v>943.09999999999991</v>
      </c>
      <c r="K102" s="259">
        <v>934.5</v>
      </c>
      <c r="L102" s="259">
        <v>926.1</v>
      </c>
      <c r="M102" s="259">
        <v>142.28873999999999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1238.6500000000001</v>
      </c>
      <c r="D103" s="260">
        <v>1238.2166666666669</v>
      </c>
      <c r="E103" s="260">
        <v>1222.4833333333338</v>
      </c>
      <c r="F103" s="260">
        <v>1206.3166666666668</v>
      </c>
      <c r="G103" s="260">
        <v>1190.5833333333337</v>
      </c>
      <c r="H103" s="260">
        <v>1254.3833333333339</v>
      </c>
      <c r="I103" s="260">
        <v>1270.116666666667</v>
      </c>
      <c r="J103" s="260">
        <v>1286.283333333334</v>
      </c>
      <c r="K103" s="259">
        <v>1253.95</v>
      </c>
      <c r="L103" s="259">
        <v>1222.05</v>
      </c>
      <c r="M103" s="259">
        <v>8.6435600000000008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482.25</v>
      </c>
      <c r="D104" s="260">
        <v>479.93333333333339</v>
      </c>
      <c r="E104" s="260">
        <v>476.4166666666668</v>
      </c>
      <c r="F104" s="260">
        <v>470.58333333333343</v>
      </c>
      <c r="G104" s="260">
        <v>467.06666666666683</v>
      </c>
      <c r="H104" s="260">
        <v>485.76666666666677</v>
      </c>
      <c r="I104" s="260">
        <v>489.28333333333342</v>
      </c>
      <c r="J104" s="260">
        <v>495.11666666666673</v>
      </c>
      <c r="K104" s="259">
        <v>483.45</v>
      </c>
      <c r="L104" s="259">
        <v>474.1</v>
      </c>
      <c r="M104" s="259">
        <v>15.66499</v>
      </c>
      <c r="N104" s="1"/>
      <c r="O104" s="1"/>
    </row>
    <row r="105" spans="1:15" ht="12.75" customHeight="1">
      <c r="A105" s="227">
        <v>96</v>
      </c>
      <c r="B105" s="269" t="s">
        <v>261</v>
      </c>
      <c r="C105" s="259">
        <v>536.35</v>
      </c>
      <c r="D105" s="260">
        <v>533.38333333333333</v>
      </c>
      <c r="E105" s="260">
        <v>526.9666666666667</v>
      </c>
      <c r="F105" s="260">
        <v>517.58333333333337</v>
      </c>
      <c r="G105" s="260">
        <v>511.16666666666674</v>
      </c>
      <c r="H105" s="260">
        <v>542.76666666666665</v>
      </c>
      <c r="I105" s="260">
        <v>549.18333333333339</v>
      </c>
      <c r="J105" s="260">
        <v>558.56666666666661</v>
      </c>
      <c r="K105" s="259">
        <v>539.79999999999995</v>
      </c>
      <c r="L105" s="259">
        <v>524</v>
      </c>
      <c r="M105" s="259">
        <v>1.9989699999999999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59</v>
      </c>
      <c r="D106" s="260">
        <v>58.966666666666661</v>
      </c>
      <c r="E106" s="260">
        <v>58.583333333333321</v>
      </c>
      <c r="F106" s="260">
        <v>58.166666666666657</v>
      </c>
      <c r="G106" s="260">
        <v>57.783333333333317</v>
      </c>
      <c r="H106" s="260">
        <v>59.383333333333326</v>
      </c>
      <c r="I106" s="260">
        <v>59.766666666666666</v>
      </c>
      <c r="J106" s="260">
        <v>60.18333333333333</v>
      </c>
      <c r="K106" s="259">
        <v>59.35</v>
      </c>
      <c r="L106" s="259">
        <v>58.55</v>
      </c>
      <c r="M106" s="259">
        <v>273.05887000000001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337.15</v>
      </c>
      <c r="D107" s="260">
        <v>338.23333333333335</v>
      </c>
      <c r="E107" s="260">
        <v>335.66666666666669</v>
      </c>
      <c r="F107" s="260">
        <v>334.18333333333334</v>
      </c>
      <c r="G107" s="260">
        <v>331.61666666666667</v>
      </c>
      <c r="H107" s="260">
        <v>339.7166666666667</v>
      </c>
      <c r="I107" s="260">
        <v>342.2833333333333</v>
      </c>
      <c r="J107" s="260">
        <v>343.76666666666671</v>
      </c>
      <c r="K107" s="259">
        <v>340.8</v>
      </c>
      <c r="L107" s="259">
        <v>336.75</v>
      </c>
      <c r="M107" s="259">
        <v>83.888350000000003</v>
      </c>
      <c r="N107" s="1"/>
      <c r="O107" s="1"/>
    </row>
    <row r="108" spans="1:15" ht="12.75" customHeight="1">
      <c r="A108" s="227">
        <v>99</v>
      </c>
      <c r="B108" s="269" t="s">
        <v>262</v>
      </c>
      <c r="C108" s="259">
        <v>4466.75</v>
      </c>
      <c r="D108" s="260">
        <v>4452.0999999999995</v>
      </c>
      <c r="E108" s="260">
        <v>4429.1999999999989</v>
      </c>
      <c r="F108" s="260">
        <v>4391.6499999999996</v>
      </c>
      <c r="G108" s="260">
        <v>4368.7499999999991</v>
      </c>
      <c r="H108" s="260">
        <v>4489.6499999999987</v>
      </c>
      <c r="I108" s="260">
        <v>4512.5499999999984</v>
      </c>
      <c r="J108" s="260">
        <v>4550.0999999999985</v>
      </c>
      <c r="K108" s="259">
        <v>4475</v>
      </c>
      <c r="L108" s="259">
        <v>4414.55</v>
      </c>
      <c r="M108" s="259">
        <v>0.36064000000000002</v>
      </c>
      <c r="N108" s="1"/>
      <c r="O108" s="1"/>
    </row>
    <row r="109" spans="1:15" ht="12.75" customHeight="1">
      <c r="A109" s="227">
        <v>100</v>
      </c>
      <c r="B109" s="269" t="s">
        <v>388</v>
      </c>
      <c r="C109" s="259">
        <v>282.35000000000002</v>
      </c>
      <c r="D109" s="260">
        <v>280.26666666666665</v>
      </c>
      <c r="E109" s="260">
        <v>275.83333333333331</v>
      </c>
      <c r="F109" s="260">
        <v>269.31666666666666</v>
      </c>
      <c r="G109" s="260">
        <v>264.88333333333333</v>
      </c>
      <c r="H109" s="260">
        <v>286.7833333333333</v>
      </c>
      <c r="I109" s="260">
        <v>291.2166666666667</v>
      </c>
      <c r="J109" s="260">
        <v>297.73333333333329</v>
      </c>
      <c r="K109" s="259">
        <v>284.7</v>
      </c>
      <c r="L109" s="259">
        <v>273.75</v>
      </c>
      <c r="M109" s="259">
        <v>43.418089999999999</v>
      </c>
      <c r="N109" s="1"/>
      <c r="O109" s="1"/>
    </row>
    <row r="110" spans="1:15" ht="12.75" customHeight="1">
      <c r="A110" s="227">
        <v>101</v>
      </c>
      <c r="B110" s="269" t="s">
        <v>389</v>
      </c>
      <c r="C110" s="259">
        <v>150.19999999999999</v>
      </c>
      <c r="D110" s="260">
        <v>149.9</v>
      </c>
      <c r="E110" s="260">
        <v>148.80000000000001</v>
      </c>
      <c r="F110" s="260">
        <v>147.4</v>
      </c>
      <c r="G110" s="260">
        <v>146.30000000000001</v>
      </c>
      <c r="H110" s="260">
        <v>151.30000000000001</v>
      </c>
      <c r="I110" s="260">
        <v>152.39999999999998</v>
      </c>
      <c r="J110" s="260">
        <v>153.80000000000001</v>
      </c>
      <c r="K110" s="259">
        <v>151</v>
      </c>
      <c r="L110" s="259">
        <v>148.5</v>
      </c>
      <c r="M110" s="259">
        <v>90.431129999999996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324.55</v>
      </c>
      <c r="D111" s="260">
        <v>324.59999999999997</v>
      </c>
      <c r="E111" s="260">
        <v>322.44999999999993</v>
      </c>
      <c r="F111" s="260">
        <v>320.34999999999997</v>
      </c>
      <c r="G111" s="260">
        <v>318.19999999999993</v>
      </c>
      <c r="H111" s="260">
        <v>326.69999999999993</v>
      </c>
      <c r="I111" s="260">
        <v>328.84999999999991</v>
      </c>
      <c r="J111" s="260">
        <v>330.94999999999993</v>
      </c>
      <c r="K111" s="259">
        <v>326.75</v>
      </c>
      <c r="L111" s="259">
        <v>322.5</v>
      </c>
      <c r="M111" s="259">
        <v>25.412130000000001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77</v>
      </c>
      <c r="D112" s="260">
        <v>76.733333333333334</v>
      </c>
      <c r="E112" s="260">
        <v>76.266666666666666</v>
      </c>
      <c r="F112" s="260">
        <v>75.533333333333331</v>
      </c>
      <c r="G112" s="260">
        <v>75.066666666666663</v>
      </c>
      <c r="H112" s="260">
        <v>77.466666666666669</v>
      </c>
      <c r="I112" s="260">
        <v>77.933333333333337</v>
      </c>
      <c r="J112" s="260">
        <v>78.666666666666671</v>
      </c>
      <c r="K112" s="259">
        <v>77.2</v>
      </c>
      <c r="L112" s="259">
        <v>76</v>
      </c>
      <c r="M112" s="259">
        <v>182.20281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730.1</v>
      </c>
      <c r="D113" s="260">
        <v>730.79999999999984</v>
      </c>
      <c r="E113" s="260">
        <v>726.59999999999968</v>
      </c>
      <c r="F113" s="260">
        <v>723.0999999999998</v>
      </c>
      <c r="G113" s="260">
        <v>718.89999999999964</v>
      </c>
      <c r="H113" s="260">
        <v>734.29999999999973</v>
      </c>
      <c r="I113" s="260">
        <v>738.49999999999977</v>
      </c>
      <c r="J113" s="260">
        <v>741.99999999999977</v>
      </c>
      <c r="K113" s="259">
        <v>735</v>
      </c>
      <c r="L113" s="259">
        <v>727.3</v>
      </c>
      <c r="M113" s="259">
        <v>9.2691199999999991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438.45</v>
      </c>
      <c r="D114" s="260">
        <v>436.93333333333334</v>
      </c>
      <c r="E114" s="260">
        <v>433.51666666666665</v>
      </c>
      <c r="F114" s="260">
        <v>428.58333333333331</v>
      </c>
      <c r="G114" s="260">
        <v>425.16666666666663</v>
      </c>
      <c r="H114" s="260">
        <v>441.86666666666667</v>
      </c>
      <c r="I114" s="260">
        <v>445.2833333333333</v>
      </c>
      <c r="J114" s="260">
        <v>450.2166666666667</v>
      </c>
      <c r="K114" s="259">
        <v>440.35</v>
      </c>
      <c r="L114" s="259">
        <v>432</v>
      </c>
      <c r="M114" s="259">
        <v>26.9099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202.75</v>
      </c>
      <c r="D115" s="260">
        <v>202.81666666666669</v>
      </c>
      <c r="E115" s="260">
        <v>201.23333333333338</v>
      </c>
      <c r="F115" s="260">
        <v>199.7166666666667</v>
      </c>
      <c r="G115" s="260">
        <v>198.13333333333338</v>
      </c>
      <c r="H115" s="260">
        <v>204.33333333333337</v>
      </c>
      <c r="I115" s="260">
        <v>205.91666666666669</v>
      </c>
      <c r="J115" s="260">
        <v>207.43333333333337</v>
      </c>
      <c r="K115" s="259">
        <v>204.4</v>
      </c>
      <c r="L115" s="259">
        <v>201.3</v>
      </c>
      <c r="M115" s="259">
        <v>11.19346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1178.7</v>
      </c>
      <c r="D116" s="260">
        <v>1177.1666666666667</v>
      </c>
      <c r="E116" s="260">
        <v>1168.5833333333335</v>
      </c>
      <c r="F116" s="260">
        <v>1158.4666666666667</v>
      </c>
      <c r="G116" s="260">
        <v>1149.8833333333334</v>
      </c>
      <c r="H116" s="260">
        <v>1187.2833333333335</v>
      </c>
      <c r="I116" s="260">
        <v>1195.866666666667</v>
      </c>
      <c r="J116" s="260">
        <v>1205.9833333333336</v>
      </c>
      <c r="K116" s="259">
        <v>1185.75</v>
      </c>
      <c r="L116" s="259">
        <v>1167.05</v>
      </c>
      <c r="M116" s="259">
        <v>22.999009999999998</v>
      </c>
      <c r="N116" s="1"/>
      <c r="O116" s="1"/>
    </row>
    <row r="117" spans="1:15" ht="12.75" customHeight="1">
      <c r="A117" s="227">
        <v>108</v>
      </c>
      <c r="B117" s="269" t="s">
        <v>163</v>
      </c>
      <c r="C117" s="259">
        <v>4042.6</v>
      </c>
      <c r="D117" s="260">
        <v>4036.0666666666671</v>
      </c>
      <c r="E117" s="260">
        <v>4017.5333333333342</v>
      </c>
      <c r="F117" s="260">
        <v>3992.4666666666672</v>
      </c>
      <c r="G117" s="260">
        <v>3973.9333333333343</v>
      </c>
      <c r="H117" s="260">
        <v>4061.1333333333341</v>
      </c>
      <c r="I117" s="260">
        <v>4079.666666666667</v>
      </c>
      <c r="J117" s="260">
        <v>4104.7333333333336</v>
      </c>
      <c r="K117" s="259">
        <v>4054.6</v>
      </c>
      <c r="L117" s="259">
        <v>4011</v>
      </c>
      <c r="M117" s="259">
        <v>2.01288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1637.9</v>
      </c>
      <c r="D118" s="260">
        <v>1644.55</v>
      </c>
      <c r="E118" s="260">
        <v>1627.3</v>
      </c>
      <c r="F118" s="260">
        <v>1616.7</v>
      </c>
      <c r="G118" s="260">
        <v>1599.45</v>
      </c>
      <c r="H118" s="260">
        <v>1655.1499999999999</v>
      </c>
      <c r="I118" s="260">
        <v>1672.3999999999999</v>
      </c>
      <c r="J118" s="260">
        <v>1682.9999999999998</v>
      </c>
      <c r="K118" s="259">
        <v>1661.8</v>
      </c>
      <c r="L118" s="259">
        <v>1633.95</v>
      </c>
      <c r="M118" s="259">
        <v>42.83343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1916.5</v>
      </c>
      <c r="D119" s="260">
        <v>1927.1499999999999</v>
      </c>
      <c r="E119" s="260">
        <v>1901.4499999999998</v>
      </c>
      <c r="F119" s="260">
        <v>1886.3999999999999</v>
      </c>
      <c r="G119" s="260">
        <v>1860.6999999999998</v>
      </c>
      <c r="H119" s="260">
        <v>1942.1999999999998</v>
      </c>
      <c r="I119" s="260">
        <v>1967.9</v>
      </c>
      <c r="J119" s="260">
        <v>1982.9499999999998</v>
      </c>
      <c r="K119" s="259">
        <v>1952.85</v>
      </c>
      <c r="L119" s="259">
        <v>1912.1</v>
      </c>
      <c r="M119" s="259">
        <v>3.8348100000000001</v>
      </c>
      <c r="N119" s="1"/>
      <c r="O119" s="1"/>
    </row>
    <row r="120" spans="1:15" ht="12.75" customHeight="1">
      <c r="A120" s="227">
        <v>111</v>
      </c>
      <c r="B120" s="269" t="s">
        <v>263</v>
      </c>
      <c r="C120" s="259">
        <v>868.55</v>
      </c>
      <c r="D120" s="260">
        <v>867.01666666666677</v>
      </c>
      <c r="E120" s="260">
        <v>859.03333333333353</v>
      </c>
      <c r="F120" s="260">
        <v>849.51666666666677</v>
      </c>
      <c r="G120" s="260">
        <v>841.53333333333353</v>
      </c>
      <c r="H120" s="260">
        <v>876.53333333333353</v>
      </c>
      <c r="I120" s="260">
        <v>884.51666666666688</v>
      </c>
      <c r="J120" s="260">
        <v>894.03333333333353</v>
      </c>
      <c r="K120" s="259">
        <v>875</v>
      </c>
      <c r="L120" s="259">
        <v>857.5</v>
      </c>
      <c r="M120" s="259">
        <v>3.0744400000000001</v>
      </c>
      <c r="N120" s="1"/>
      <c r="O120" s="1"/>
    </row>
    <row r="121" spans="1:15" ht="12.75" customHeight="1">
      <c r="A121" s="227">
        <v>112</v>
      </c>
      <c r="B121" s="269" t="s">
        <v>264</v>
      </c>
      <c r="C121" s="259">
        <v>308.39999999999998</v>
      </c>
      <c r="D121" s="260">
        <v>309.46666666666664</v>
      </c>
      <c r="E121" s="260">
        <v>306.43333333333328</v>
      </c>
      <c r="F121" s="260">
        <v>304.46666666666664</v>
      </c>
      <c r="G121" s="260">
        <v>301.43333333333328</v>
      </c>
      <c r="H121" s="260">
        <v>311.43333333333328</v>
      </c>
      <c r="I121" s="260">
        <v>314.4666666666667</v>
      </c>
      <c r="J121" s="260">
        <v>316.43333333333328</v>
      </c>
      <c r="K121" s="259">
        <v>312.5</v>
      </c>
      <c r="L121" s="259">
        <v>307.5</v>
      </c>
      <c r="M121" s="259">
        <v>4.7070699999999999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743.05</v>
      </c>
      <c r="D122" s="260">
        <v>744.96666666666658</v>
      </c>
      <c r="E122" s="260">
        <v>738.63333333333321</v>
      </c>
      <c r="F122" s="260">
        <v>734.21666666666658</v>
      </c>
      <c r="G122" s="260">
        <v>727.88333333333321</v>
      </c>
      <c r="H122" s="260">
        <v>749.38333333333321</v>
      </c>
      <c r="I122" s="260">
        <v>755.71666666666647</v>
      </c>
      <c r="J122" s="260">
        <v>760.13333333333321</v>
      </c>
      <c r="K122" s="259">
        <v>751.3</v>
      </c>
      <c r="L122" s="259">
        <v>740.55</v>
      </c>
      <c r="M122" s="259">
        <v>13.921989999999999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564.45000000000005</v>
      </c>
      <c r="D123" s="260">
        <v>565.25</v>
      </c>
      <c r="E123" s="260">
        <v>559.70000000000005</v>
      </c>
      <c r="F123" s="260">
        <v>554.95000000000005</v>
      </c>
      <c r="G123" s="260">
        <v>549.40000000000009</v>
      </c>
      <c r="H123" s="260">
        <v>570</v>
      </c>
      <c r="I123" s="260">
        <v>575.54999999999995</v>
      </c>
      <c r="J123" s="260">
        <v>580.29999999999995</v>
      </c>
      <c r="K123" s="259">
        <v>570.79999999999995</v>
      </c>
      <c r="L123" s="259">
        <v>560.5</v>
      </c>
      <c r="M123" s="259">
        <v>41.327680000000001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547.65</v>
      </c>
      <c r="D124" s="260">
        <v>547.63333333333333</v>
      </c>
      <c r="E124" s="260">
        <v>544.26666666666665</v>
      </c>
      <c r="F124" s="260">
        <v>540.88333333333333</v>
      </c>
      <c r="G124" s="260">
        <v>537.51666666666665</v>
      </c>
      <c r="H124" s="260">
        <v>551.01666666666665</v>
      </c>
      <c r="I124" s="260">
        <v>554.38333333333321</v>
      </c>
      <c r="J124" s="260">
        <v>557.76666666666665</v>
      </c>
      <c r="K124" s="259">
        <v>551</v>
      </c>
      <c r="L124" s="259">
        <v>544.25</v>
      </c>
      <c r="M124" s="259">
        <v>19.98883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1930.8</v>
      </c>
      <c r="D125" s="260">
        <v>1927.5999999999997</v>
      </c>
      <c r="E125" s="260">
        <v>1920.2999999999993</v>
      </c>
      <c r="F125" s="260">
        <v>1909.7999999999995</v>
      </c>
      <c r="G125" s="260">
        <v>1902.4999999999991</v>
      </c>
      <c r="H125" s="260">
        <v>1938.0999999999995</v>
      </c>
      <c r="I125" s="260">
        <v>1945.4</v>
      </c>
      <c r="J125" s="260">
        <v>1955.8999999999996</v>
      </c>
      <c r="K125" s="259">
        <v>1934.9</v>
      </c>
      <c r="L125" s="259">
        <v>1917.1</v>
      </c>
      <c r="M125" s="259">
        <v>15.90968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91.35</v>
      </c>
      <c r="D126" s="260">
        <v>90.583333333333329</v>
      </c>
      <c r="E126" s="260">
        <v>88.916666666666657</v>
      </c>
      <c r="F126" s="260">
        <v>86.483333333333334</v>
      </c>
      <c r="G126" s="260">
        <v>84.816666666666663</v>
      </c>
      <c r="H126" s="260">
        <v>93.016666666666652</v>
      </c>
      <c r="I126" s="260">
        <v>94.683333333333309</v>
      </c>
      <c r="J126" s="260">
        <v>97.116666666666646</v>
      </c>
      <c r="K126" s="259">
        <v>92.25</v>
      </c>
      <c r="L126" s="259">
        <v>88.15</v>
      </c>
      <c r="M126" s="259">
        <v>285.02730000000003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4287.3500000000004</v>
      </c>
      <c r="D127" s="260">
        <v>4239.0166666666664</v>
      </c>
      <c r="E127" s="260">
        <v>4159.333333333333</v>
      </c>
      <c r="F127" s="260">
        <v>4031.3166666666666</v>
      </c>
      <c r="G127" s="260">
        <v>3951.6333333333332</v>
      </c>
      <c r="H127" s="260">
        <v>4367.0333333333328</v>
      </c>
      <c r="I127" s="260">
        <v>4446.7166666666672</v>
      </c>
      <c r="J127" s="260">
        <v>4574.7333333333327</v>
      </c>
      <c r="K127" s="259">
        <v>4318.7</v>
      </c>
      <c r="L127" s="259">
        <v>4111</v>
      </c>
      <c r="M127" s="259">
        <v>14.54848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393.6</v>
      </c>
      <c r="D128" s="260">
        <v>393.51666666666671</v>
      </c>
      <c r="E128" s="260">
        <v>390.23333333333341</v>
      </c>
      <c r="F128" s="260">
        <v>386.86666666666667</v>
      </c>
      <c r="G128" s="260">
        <v>383.58333333333337</v>
      </c>
      <c r="H128" s="260">
        <v>396.88333333333344</v>
      </c>
      <c r="I128" s="260">
        <v>400.16666666666674</v>
      </c>
      <c r="J128" s="260">
        <v>403.53333333333347</v>
      </c>
      <c r="K128" s="259">
        <v>396.8</v>
      </c>
      <c r="L128" s="259">
        <v>390.15</v>
      </c>
      <c r="M128" s="259">
        <v>9.4128699999999998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5065.75</v>
      </c>
      <c r="D129" s="260">
        <v>5053.583333333333</v>
      </c>
      <c r="E129" s="260">
        <v>4982.1666666666661</v>
      </c>
      <c r="F129" s="260">
        <v>4898.583333333333</v>
      </c>
      <c r="G129" s="260">
        <v>4827.1666666666661</v>
      </c>
      <c r="H129" s="260">
        <v>5137.1666666666661</v>
      </c>
      <c r="I129" s="260">
        <v>5208.5833333333321</v>
      </c>
      <c r="J129" s="260">
        <v>5292.1666666666661</v>
      </c>
      <c r="K129" s="259">
        <v>5125</v>
      </c>
      <c r="L129" s="259">
        <v>4970</v>
      </c>
      <c r="M129" s="259">
        <v>7.8313100000000002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2085.5</v>
      </c>
      <c r="D130" s="260">
        <v>2084.5166666666664</v>
      </c>
      <c r="E130" s="260">
        <v>2070.1333333333328</v>
      </c>
      <c r="F130" s="260">
        <v>2054.7666666666664</v>
      </c>
      <c r="G130" s="260">
        <v>2040.3833333333328</v>
      </c>
      <c r="H130" s="260">
        <v>2099.8833333333328</v>
      </c>
      <c r="I130" s="260">
        <v>2114.266666666666</v>
      </c>
      <c r="J130" s="260">
        <v>2129.6333333333328</v>
      </c>
      <c r="K130" s="259">
        <v>2098.9</v>
      </c>
      <c r="L130" s="259">
        <v>2069.15</v>
      </c>
      <c r="M130" s="259">
        <v>19.57264</v>
      </c>
      <c r="N130" s="1"/>
      <c r="O130" s="1"/>
    </row>
    <row r="131" spans="1:15" ht="12.75" customHeight="1">
      <c r="A131" s="227">
        <v>122</v>
      </c>
      <c r="B131" s="269" t="s">
        <v>265</v>
      </c>
      <c r="C131" s="259">
        <v>423.6</v>
      </c>
      <c r="D131" s="260">
        <v>420.9666666666667</v>
      </c>
      <c r="E131" s="260">
        <v>415.63333333333338</v>
      </c>
      <c r="F131" s="260">
        <v>407.66666666666669</v>
      </c>
      <c r="G131" s="260">
        <v>402.33333333333337</v>
      </c>
      <c r="H131" s="260">
        <v>428.93333333333339</v>
      </c>
      <c r="I131" s="260">
        <v>434.26666666666665</v>
      </c>
      <c r="J131" s="260">
        <v>442.23333333333341</v>
      </c>
      <c r="K131" s="259">
        <v>426.3</v>
      </c>
      <c r="L131" s="259">
        <v>413</v>
      </c>
      <c r="M131" s="259">
        <v>21.676069999999999</v>
      </c>
      <c r="N131" s="1"/>
      <c r="O131" s="1"/>
    </row>
    <row r="132" spans="1:15" ht="12.75" customHeight="1">
      <c r="A132" s="227">
        <v>123</v>
      </c>
      <c r="B132" s="269" t="s">
        <v>855</v>
      </c>
      <c r="C132" s="259">
        <v>651.25</v>
      </c>
      <c r="D132" s="260">
        <v>651.08333333333337</v>
      </c>
      <c r="E132" s="260">
        <v>648.16666666666674</v>
      </c>
      <c r="F132" s="260">
        <v>645.08333333333337</v>
      </c>
      <c r="G132" s="260">
        <v>642.16666666666674</v>
      </c>
      <c r="H132" s="260">
        <v>654.16666666666674</v>
      </c>
      <c r="I132" s="260">
        <v>657.08333333333348</v>
      </c>
      <c r="J132" s="260">
        <v>660.16666666666674</v>
      </c>
      <c r="K132" s="259">
        <v>654</v>
      </c>
      <c r="L132" s="259">
        <v>648</v>
      </c>
      <c r="M132" s="259">
        <v>9.0512999999999995</v>
      </c>
      <c r="N132" s="1"/>
      <c r="O132" s="1"/>
    </row>
    <row r="133" spans="1:15" ht="12.75" customHeight="1">
      <c r="A133" s="227">
        <v>124</v>
      </c>
      <c r="B133" s="269" t="s">
        <v>415</v>
      </c>
      <c r="C133" s="259">
        <v>3117</v>
      </c>
      <c r="D133" s="260">
        <v>3099</v>
      </c>
      <c r="E133" s="260">
        <v>3046.85</v>
      </c>
      <c r="F133" s="260">
        <v>2976.7</v>
      </c>
      <c r="G133" s="260">
        <v>2924.5499999999997</v>
      </c>
      <c r="H133" s="260">
        <v>3169.15</v>
      </c>
      <c r="I133" s="260">
        <v>3221.2999999999997</v>
      </c>
      <c r="J133" s="260">
        <v>3291.4500000000003</v>
      </c>
      <c r="K133" s="259">
        <v>3151.15</v>
      </c>
      <c r="L133" s="259">
        <v>3028.85</v>
      </c>
      <c r="M133" s="259">
        <v>0.73411999999999999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776</v>
      </c>
      <c r="D134" s="260">
        <v>772.4666666666667</v>
      </c>
      <c r="E134" s="260">
        <v>765.93333333333339</v>
      </c>
      <c r="F134" s="260">
        <v>755.86666666666667</v>
      </c>
      <c r="G134" s="260">
        <v>749.33333333333337</v>
      </c>
      <c r="H134" s="260">
        <v>782.53333333333342</v>
      </c>
      <c r="I134" s="260">
        <v>789.06666666666672</v>
      </c>
      <c r="J134" s="260">
        <v>799.13333333333344</v>
      </c>
      <c r="K134" s="259">
        <v>779</v>
      </c>
      <c r="L134" s="259">
        <v>762.4</v>
      </c>
      <c r="M134" s="259">
        <v>9.5679700000000008</v>
      </c>
      <c r="N134" s="1"/>
      <c r="O134" s="1"/>
    </row>
    <row r="135" spans="1:15" ht="12.75" customHeight="1">
      <c r="A135" s="227">
        <v>126</v>
      </c>
      <c r="B135" s="269" t="s">
        <v>159</v>
      </c>
      <c r="C135" s="259">
        <v>94554.2</v>
      </c>
      <c r="D135" s="260">
        <v>94258.733333333337</v>
      </c>
      <c r="E135" s="260">
        <v>93529.466666666674</v>
      </c>
      <c r="F135" s="260">
        <v>92504.733333333337</v>
      </c>
      <c r="G135" s="260">
        <v>91775.466666666674</v>
      </c>
      <c r="H135" s="260">
        <v>95283.466666666674</v>
      </c>
      <c r="I135" s="260">
        <v>96012.733333333337</v>
      </c>
      <c r="J135" s="260">
        <v>97037.466666666674</v>
      </c>
      <c r="K135" s="259">
        <v>94988</v>
      </c>
      <c r="L135" s="259">
        <v>93234</v>
      </c>
      <c r="M135" s="259">
        <v>0.11977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229</v>
      </c>
      <c r="D136" s="260">
        <v>226.2833333333333</v>
      </c>
      <c r="E136" s="260">
        <v>222.1666666666666</v>
      </c>
      <c r="F136" s="260">
        <v>215.33333333333329</v>
      </c>
      <c r="G136" s="260">
        <v>211.21666666666658</v>
      </c>
      <c r="H136" s="260">
        <v>233.11666666666662</v>
      </c>
      <c r="I136" s="260">
        <v>237.23333333333329</v>
      </c>
      <c r="J136" s="260">
        <v>244.06666666666663</v>
      </c>
      <c r="K136" s="259">
        <v>230.4</v>
      </c>
      <c r="L136" s="259">
        <v>219.45</v>
      </c>
      <c r="M136" s="259">
        <v>74.796689999999998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1264.5999999999999</v>
      </c>
      <c r="D137" s="260">
        <v>1272.8</v>
      </c>
      <c r="E137" s="260">
        <v>1251.8</v>
      </c>
      <c r="F137" s="260">
        <v>1239</v>
      </c>
      <c r="G137" s="260">
        <v>1218</v>
      </c>
      <c r="H137" s="260">
        <v>1285.5999999999999</v>
      </c>
      <c r="I137" s="260">
        <v>1306.5999999999999</v>
      </c>
      <c r="J137" s="260">
        <v>1319.3999999999999</v>
      </c>
      <c r="K137" s="259">
        <v>1293.8</v>
      </c>
      <c r="L137" s="259">
        <v>1260</v>
      </c>
      <c r="M137" s="259">
        <v>28.921500000000002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503.85</v>
      </c>
      <c r="D138" s="260">
        <v>502.76666666666671</v>
      </c>
      <c r="E138" s="260">
        <v>499.68333333333339</v>
      </c>
      <c r="F138" s="260">
        <v>495.51666666666671</v>
      </c>
      <c r="G138" s="260">
        <v>492.43333333333339</v>
      </c>
      <c r="H138" s="260">
        <v>506.93333333333339</v>
      </c>
      <c r="I138" s="260">
        <v>510.01666666666677</v>
      </c>
      <c r="J138" s="260">
        <v>514.18333333333339</v>
      </c>
      <c r="K138" s="259">
        <v>505.85</v>
      </c>
      <c r="L138" s="259">
        <v>498.6</v>
      </c>
      <c r="M138" s="259">
        <v>15.427300000000001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8815.85</v>
      </c>
      <c r="D139" s="260">
        <v>8833.1666666666661</v>
      </c>
      <c r="E139" s="260">
        <v>8737.4333333333325</v>
      </c>
      <c r="F139" s="260">
        <v>8659.0166666666664</v>
      </c>
      <c r="G139" s="260">
        <v>8563.2833333333328</v>
      </c>
      <c r="H139" s="260">
        <v>8911.5833333333321</v>
      </c>
      <c r="I139" s="260">
        <v>9007.3166666666657</v>
      </c>
      <c r="J139" s="260">
        <v>9085.7333333333318</v>
      </c>
      <c r="K139" s="259">
        <v>8928.9</v>
      </c>
      <c r="L139" s="259">
        <v>8754.75</v>
      </c>
      <c r="M139" s="259">
        <v>9.7161200000000001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706.2</v>
      </c>
      <c r="D140" s="260">
        <v>705.31666666666661</v>
      </c>
      <c r="E140" s="260">
        <v>699.63333333333321</v>
      </c>
      <c r="F140" s="260">
        <v>693.06666666666661</v>
      </c>
      <c r="G140" s="260">
        <v>687.38333333333321</v>
      </c>
      <c r="H140" s="260">
        <v>711.88333333333321</v>
      </c>
      <c r="I140" s="260">
        <v>717.56666666666661</v>
      </c>
      <c r="J140" s="260">
        <v>724.13333333333321</v>
      </c>
      <c r="K140" s="259">
        <v>711</v>
      </c>
      <c r="L140" s="259">
        <v>698.75</v>
      </c>
      <c r="M140" s="259">
        <v>3.3755999999999999</v>
      </c>
      <c r="N140" s="1"/>
      <c r="O140" s="1"/>
    </row>
    <row r="141" spans="1:15" ht="12.75" customHeight="1">
      <c r="A141" s="227">
        <v>132</v>
      </c>
      <c r="B141" s="269" t="s">
        <v>423</v>
      </c>
      <c r="C141" s="259">
        <v>447.5</v>
      </c>
      <c r="D141" s="260">
        <v>448.45</v>
      </c>
      <c r="E141" s="260">
        <v>444.09999999999997</v>
      </c>
      <c r="F141" s="260">
        <v>440.7</v>
      </c>
      <c r="G141" s="260">
        <v>436.34999999999997</v>
      </c>
      <c r="H141" s="260">
        <v>451.84999999999997</v>
      </c>
      <c r="I141" s="260">
        <v>456.2</v>
      </c>
      <c r="J141" s="260">
        <v>459.59999999999997</v>
      </c>
      <c r="K141" s="259">
        <v>452.8</v>
      </c>
      <c r="L141" s="259">
        <v>445.05</v>
      </c>
      <c r="M141" s="259">
        <v>8.0647800000000007</v>
      </c>
      <c r="N141" s="1"/>
      <c r="O141" s="1"/>
    </row>
    <row r="142" spans="1:15" ht="12.75" customHeight="1">
      <c r="A142" s="227">
        <v>133</v>
      </c>
      <c r="B142" s="269" t="s">
        <v>856</v>
      </c>
      <c r="C142" s="259">
        <v>60.2</v>
      </c>
      <c r="D142" s="260">
        <v>59.883333333333326</v>
      </c>
      <c r="E142" s="260">
        <v>59.366666666666653</v>
      </c>
      <c r="F142" s="260">
        <v>58.533333333333324</v>
      </c>
      <c r="G142" s="260">
        <v>58.016666666666652</v>
      </c>
      <c r="H142" s="260">
        <v>60.716666666666654</v>
      </c>
      <c r="I142" s="260">
        <v>61.233333333333334</v>
      </c>
      <c r="J142" s="260">
        <v>62.066666666666656</v>
      </c>
      <c r="K142" s="259">
        <v>60.4</v>
      </c>
      <c r="L142" s="259">
        <v>59.05</v>
      </c>
      <c r="M142" s="259">
        <v>26.98366</v>
      </c>
      <c r="N142" s="1"/>
      <c r="O142" s="1"/>
    </row>
    <row r="143" spans="1:15" ht="12.75" customHeight="1">
      <c r="A143" s="227">
        <v>134</v>
      </c>
      <c r="B143" s="269" t="s">
        <v>158</v>
      </c>
      <c r="C143" s="259">
        <v>2157.35</v>
      </c>
      <c r="D143" s="260">
        <v>2153.0166666666669</v>
      </c>
      <c r="E143" s="260">
        <v>2138.0333333333338</v>
      </c>
      <c r="F143" s="260">
        <v>2118.7166666666667</v>
      </c>
      <c r="G143" s="260">
        <v>2103.7333333333336</v>
      </c>
      <c r="H143" s="260">
        <v>2172.3333333333339</v>
      </c>
      <c r="I143" s="260">
        <v>2187.3166666666666</v>
      </c>
      <c r="J143" s="260">
        <v>2206.6333333333341</v>
      </c>
      <c r="K143" s="259">
        <v>2168</v>
      </c>
      <c r="L143" s="259">
        <v>2133.6999999999998</v>
      </c>
      <c r="M143" s="259">
        <v>7.2090399999999999</v>
      </c>
      <c r="N143" s="1"/>
      <c r="O143" s="1"/>
    </row>
    <row r="144" spans="1:15" ht="12.75" customHeight="1">
      <c r="A144" s="227">
        <v>135</v>
      </c>
      <c r="B144" s="269" t="s">
        <v>160</v>
      </c>
      <c r="C144" s="259">
        <v>1135.75</v>
      </c>
      <c r="D144" s="260">
        <v>1126.5666666666666</v>
      </c>
      <c r="E144" s="260">
        <v>1114.7833333333333</v>
      </c>
      <c r="F144" s="260">
        <v>1093.8166666666666</v>
      </c>
      <c r="G144" s="260">
        <v>1082.0333333333333</v>
      </c>
      <c r="H144" s="260">
        <v>1147.5333333333333</v>
      </c>
      <c r="I144" s="260">
        <v>1159.3166666666666</v>
      </c>
      <c r="J144" s="260">
        <v>1180.2833333333333</v>
      </c>
      <c r="K144" s="259">
        <v>1138.3499999999999</v>
      </c>
      <c r="L144" s="259">
        <v>1105.5999999999999</v>
      </c>
      <c r="M144" s="259">
        <v>11.669639999999999</v>
      </c>
      <c r="N144" s="1"/>
      <c r="O144" s="1"/>
    </row>
    <row r="145" spans="1:15" ht="12.75" customHeight="1">
      <c r="A145" s="227">
        <v>136</v>
      </c>
      <c r="B145" s="269" t="s">
        <v>168</v>
      </c>
      <c r="C145" s="259">
        <v>172.15</v>
      </c>
      <c r="D145" s="260">
        <v>172.04999999999998</v>
      </c>
      <c r="E145" s="260">
        <v>171.24999999999997</v>
      </c>
      <c r="F145" s="260">
        <v>170.35</v>
      </c>
      <c r="G145" s="260">
        <v>169.54999999999998</v>
      </c>
      <c r="H145" s="260">
        <v>172.94999999999996</v>
      </c>
      <c r="I145" s="260">
        <v>173.74999999999997</v>
      </c>
      <c r="J145" s="260">
        <v>174.64999999999995</v>
      </c>
      <c r="K145" s="259">
        <v>172.85</v>
      </c>
      <c r="L145" s="259">
        <v>171.15</v>
      </c>
      <c r="M145" s="259">
        <v>63.766719999999999</v>
      </c>
      <c r="N145" s="1"/>
      <c r="O145" s="1"/>
    </row>
    <row r="146" spans="1:15" ht="12.75" customHeight="1">
      <c r="A146" s="227">
        <v>137</v>
      </c>
      <c r="B146" s="269" t="s">
        <v>162</v>
      </c>
      <c r="C146" s="259">
        <v>78</v>
      </c>
      <c r="D146" s="260">
        <v>78.11666666666666</v>
      </c>
      <c r="E146" s="260">
        <v>77.533333333333317</v>
      </c>
      <c r="F146" s="260">
        <v>77.066666666666663</v>
      </c>
      <c r="G146" s="260">
        <v>76.48333333333332</v>
      </c>
      <c r="H146" s="260">
        <v>78.583333333333314</v>
      </c>
      <c r="I146" s="260">
        <v>79.166666666666657</v>
      </c>
      <c r="J146" s="260">
        <v>79.633333333333312</v>
      </c>
      <c r="K146" s="259">
        <v>78.7</v>
      </c>
      <c r="L146" s="259">
        <v>77.650000000000006</v>
      </c>
      <c r="M146" s="259">
        <v>76.250129999999999</v>
      </c>
      <c r="N146" s="1"/>
      <c r="O146" s="1"/>
    </row>
    <row r="147" spans="1:15" ht="12.75" customHeight="1">
      <c r="A147" s="227">
        <v>138</v>
      </c>
      <c r="B147" s="269" t="s">
        <v>164</v>
      </c>
      <c r="C147" s="259">
        <v>4418.45</v>
      </c>
      <c r="D147" s="260">
        <v>4392.7833333333328</v>
      </c>
      <c r="E147" s="260">
        <v>4360.6666666666661</v>
      </c>
      <c r="F147" s="260">
        <v>4302.8833333333332</v>
      </c>
      <c r="G147" s="260">
        <v>4270.7666666666664</v>
      </c>
      <c r="H147" s="260">
        <v>4450.5666666666657</v>
      </c>
      <c r="I147" s="260">
        <v>4482.6833333333325</v>
      </c>
      <c r="J147" s="260">
        <v>4540.4666666666653</v>
      </c>
      <c r="K147" s="259">
        <v>4424.8999999999996</v>
      </c>
      <c r="L147" s="259">
        <v>4335</v>
      </c>
      <c r="M147" s="259">
        <v>0.99209000000000003</v>
      </c>
      <c r="N147" s="1"/>
      <c r="O147" s="1"/>
    </row>
    <row r="148" spans="1:15" ht="12.75" customHeight="1">
      <c r="A148" s="227">
        <v>139</v>
      </c>
      <c r="B148" s="269" t="s">
        <v>165</v>
      </c>
      <c r="C148" s="259">
        <v>19751.2</v>
      </c>
      <c r="D148" s="260">
        <v>19856.05</v>
      </c>
      <c r="E148" s="260">
        <v>19574.399999999998</v>
      </c>
      <c r="F148" s="260">
        <v>19397.599999999999</v>
      </c>
      <c r="G148" s="260">
        <v>19115.949999999997</v>
      </c>
      <c r="H148" s="260">
        <v>20032.849999999999</v>
      </c>
      <c r="I148" s="260">
        <v>20314.5</v>
      </c>
      <c r="J148" s="260">
        <v>20491.3</v>
      </c>
      <c r="K148" s="259">
        <v>20137.7</v>
      </c>
      <c r="L148" s="259">
        <v>19679.25</v>
      </c>
      <c r="M148" s="259">
        <v>0.69616999999999996</v>
      </c>
      <c r="N148" s="1"/>
      <c r="O148" s="1"/>
    </row>
    <row r="149" spans="1:15" ht="12.75" customHeight="1">
      <c r="A149" s="227">
        <v>140</v>
      </c>
      <c r="B149" s="269" t="s">
        <v>161</v>
      </c>
      <c r="C149" s="259">
        <v>269.75</v>
      </c>
      <c r="D149" s="260">
        <v>269.73333333333335</v>
      </c>
      <c r="E149" s="260">
        <v>268.01666666666671</v>
      </c>
      <c r="F149" s="260">
        <v>266.28333333333336</v>
      </c>
      <c r="G149" s="260">
        <v>264.56666666666672</v>
      </c>
      <c r="H149" s="260">
        <v>271.4666666666667</v>
      </c>
      <c r="I149" s="260">
        <v>273.18333333333339</v>
      </c>
      <c r="J149" s="260">
        <v>274.91666666666669</v>
      </c>
      <c r="K149" s="259">
        <v>271.45</v>
      </c>
      <c r="L149" s="259">
        <v>268</v>
      </c>
      <c r="M149" s="259">
        <v>2.9105400000000001</v>
      </c>
      <c r="N149" s="1"/>
      <c r="O149" s="1"/>
    </row>
    <row r="150" spans="1:15" ht="12.75" customHeight="1">
      <c r="A150" s="227">
        <v>141</v>
      </c>
      <c r="B150" s="269" t="s">
        <v>267</v>
      </c>
      <c r="C150" s="259">
        <v>954.25</v>
      </c>
      <c r="D150" s="260">
        <v>959.95000000000016</v>
      </c>
      <c r="E150" s="260">
        <v>943.00000000000034</v>
      </c>
      <c r="F150" s="260">
        <v>931.75000000000023</v>
      </c>
      <c r="G150" s="260">
        <v>914.80000000000041</v>
      </c>
      <c r="H150" s="260">
        <v>971.20000000000027</v>
      </c>
      <c r="I150" s="260">
        <v>988.15000000000009</v>
      </c>
      <c r="J150" s="260">
        <v>999.4000000000002</v>
      </c>
      <c r="K150" s="259">
        <v>976.9</v>
      </c>
      <c r="L150" s="259">
        <v>948.7</v>
      </c>
      <c r="M150" s="259">
        <v>13.479660000000001</v>
      </c>
      <c r="N150" s="1"/>
      <c r="O150" s="1"/>
    </row>
    <row r="151" spans="1:15" ht="12.75" customHeight="1">
      <c r="A151" s="227">
        <v>142</v>
      </c>
      <c r="B151" s="269" t="s">
        <v>169</v>
      </c>
      <c r="C151" s="259">
        <v>140.9</v>
      </c>
      <c r="D151" s="260">
        <v>142.08333333333334</v>
      </c>
      <c r="E151" s="260">
        <v>139.36666666666667</v>
      </c>
      <c r="F151" s="260">
        <v>137.83333333333334</v>
      </c>
      <c r="G151" s="260">
        <v>135.11666666666667</v>
      </c>
      <c r="H151" s="260">
        <v>143.61666666666667</v>
      </c>
      <c r="I151" s="260">
        <v>146.33333333333331</v>
      </c>
      <c r="J151" s="260">
        <v>147.86666666666667</v>
      </c>
      <c r="K151" s="259">
        <v>144.80000000000001</v>
      </c>
      <c r="L151" s="259">
        <v>140.55000000000001</v>
      </c>
      <c r="M151" s="259">
        <v>245.18337</v>
      </c>
      <c r="N151" s="1"/>
      <c r="O151" s="1"/>
    </row>
    <row r="152" spans="1:15" ht="12.75" customHeight="1">
      <c r="A152" s="227">
        <v>143</v>
      </c>
      <c r="B152" s="269" t="s">
        <v>268</v>
      </c>
      <c r="C152" s="259">
        <v>207.9</v>
      </c>
      <c r="D152" s="260">
        <v>209.70000000000002</v>
      </c>
      <c r="E152" s="260">
        <v>205.45000000000005</v>
      </c>
      <c r="F152" s="260">
        <v>203.00000000000003</v>
      </c>
      <c r="G152" s="260">
        <v>198.75000000000006</v>
      </c>
      <c r="H152" s="260">
        <v>212.15000000000003</v>
      </c>
      <c r="I152" s="260">
        <v>216.39999999999998</v>
      </c>
      <c r="J152" s="260">
        <v>218.85000000000002</v>
      </c>
      <c r="K152" s="259">
        <v>213.95</v>
      </c>
      <c r="L152" s="259">
        <v>207.25</v>
      </c>
      <c r="M152" s="259">
        <v>17.324000000000002</v>
      </c>
      <c r="N152" s="1"/>
      <c r="O152" s="1"/>
    </row>
    <row r="153" spans="1:15" ht="12.75" customHeight="1">
      <c r="A153" s="227">
        <v>144</v>
      </c>
      <c r="B153" s="269" t="s">
        <v>811</v>
      </c>
      <c r="C153" s="259">
        <v>536.95000000000005</v>
      </c>
      <c r="D153" s="260">
        <v>529.36666666666667</v>
      </c>
      <c r="E153" s="260">
        <v>515.08333333333337</v>
      </c>
      <c r="F153" s="260">
        <v>493.2166666666667</v>
      </c>
      <c r="G153" s="260">
        <v>478.93333333333339</v>
      </c>
      <c r="H153" s="260">
        <v>551.23333333333335</v>
      </c>
      <c r="I153" s="260">
        <v>565.51666666666665</v>
      </c>
      <c r="J153" s="260">
        <v>587.38333333333333</v>
      </c>
      <c r="K153" s="259">
        <v>543.65</v>
      </c>
      <c r="L153" s="259">
        <v>507.5</v>
      </c>
      <c r="M153" s="259">
        <v>217.31464</v>
      </c>
      <c r="N153" s="1"/>
      <c r="O153" s="1"/>
    </row>
    <row r="154" spans="1:15" ht="12.75" customHeight="1">
      <c r="A154" s="227">
        <v>145</v>
      </c>
      <c r="B154" s="269" t="s">
        <v>435</v>
      </c>
      <c r="C154" s="259">
        <v>3218.8</v>
      </c>
      <c r="D154" s="260">
        <v>3212.9500000000003</v>
      </c>
      <c r="E154" s="260">
        <v>3130.9000000000005</v>
      </c>
      <c r="F154" s="260">
        <v>3043.0000000000005</v>
      </c>
      <c r="G154" s="260">
        <v>2960.9500000000007</v>
      </c>
      <c r="H154" s="260">
        <v>3300.8500000000004</v>
      </c>
      <c r="I154" s="260">
        <v>3382.9000000000005</v>
      </c>
      <c r="J154" s="260">
        <v>3470.8</v>
      </c>
      <c r="K154" s="259">
        <v>3295</v>
      </c>
      <c r="L154" s="259">
        <v>3125.05</v>
      </c>
      <c r="M154" s="259">
        <v>5.3969899999999997</v>
      </c>
      <c r="N154" s="1"/>
      <c r="O154" s="1"/>
    </row>
    <row r="155" spans="1:15" ht="12.75" customHeight="1">
      <c r="A155" s="227">
        <v>146</v>
      </c>
      <c r="B155" s="269" t="s">
        <v>812</v>
      </c>
      <c r="C155" s="259">
        <v>483</v>
      </c>
      <c r="D155" s="260">
        <v>479.0333333333333</v>
      </c>
      <c r="E155" s="260">
        <v>469.06666666666661</v>
      </c>
      <c r="F155" s="260">
        <v>455.13333333333333</v>
      </c>
      <c r="G155" s="260">
        <v>445.16666666666663</v>
      </c>
      <c r="H155" s="260">
        <v>492.96666666666658</v>
      </c>
      <c r="I155" s="260">
        <v>502.93333333333328</v>
      </c>
      <c r="J155" s="260">
        <v>516.86666666666656</v>
      </c>
      <c r="K155" s="259">
        <v>489</v>
      </c>
      <c r="L155" s="259">
        <v>465.1</v>
      </c>
      <c r="M155" s="259">
        <v>102.21984999999999</v>
      </c>
      <c r="N155" s="1"/>
      <c r="O155" s="1"/>
    </row>
    <row r="156" spans="1:15" ht="12.75" customHeight="1">
      <c r="A156" s="227">
        <v>147</v>
      </c>
      <c r="B156" s="269" t="s">
        <v>176</v>
      </c>
      <c r="C156" s="259">
        <v>3485.6</v>
      </c>
      <c r="D156" s="260">
        <v>3469.5166666666664</v>
      </c>
      <c r="E156" s="260">
        <v>3428.083333333333</v>
      </c>
      <c r="F156" s="260">
        <v>3370.5666666666666</v>
      </c>
      <c r="G156" s="260">
        <v>3329.1333333333332</v>
      </c>
      <c r="H156" s="260">
        <v>3527.0333333333328</v>
      </c>
      <c r="I156" s="260">
        <v>3568.4666666666662</v>
      </c>
      <c r="J156" s="260">
        <v>3625.9833333333327</v>
      </c>
      <c r="K156" s="259">
        <v>3510.95</v>
      </c>
      <c r="L156" s="259">
        <v>3412</v>
      </c>
      <c r="M156" s="259">
        <v>4.0937799999999998</v>
      </c>
      <c r="N156" s="1"/>
      <c r="O156" s="1"/>
    </row>
    <row r="157" spans="1:15" ht="12.75" customHeight="1">
      <c r="A157" s="227">
        <v>148</v>
      </c>
      <c r="B157" s="269" t="s">
        <v>170</v>
      </c>
      <c r="C157" s="259">
        <v>47539.15</v>
      </c>
      <c r="D157" s="260">
        <v>47506.716666666667</v>
      </c>
      <c r="E157" s="260">
        <v>47232.533333333333</v>
      </c>
      <c r="F157" s="260">
        <v>46925.916666666664</v>
      </c>
      <c r="G157" s="260">
        <v>46651.73333333333</v>
      </c>
      <c r="H157" s="260">
        <v>47813.333333333336</v>
      </c>
      <c r="I157" s="260">
        <v>48087.51666666667</v>
      </c>
      <c r="J157" s="260">
        <v>48394.133333333339</v>
      </c>
      <c r="K157" s="259">
        <v>47780.9</v>
      </c>
      <c r="L157" s="259">
        <v>47200.1</v>
      </c>
      <c r="M157" s="259">
        <v>0.10355</v>
      </c>
      <c r="N157" s="1"/>
      <c r="O157" s="1"/>
    </row>
    <row r="158" spans="1:15" ht="12.75" customHeight="1">
      <c r="A158" s="227">
        <v>149</v>
      </c>
      <c r="B158" s="269" t="s">
        <v>857</v>
      </c>
      <c r="C158" s="259">
        <v>1272.75</v>
      </c>
      <c r="D158" s="260">
        <v>1263.0166666666667</v>
      </c>
      <c r="E158" s="260">
        <v>1225.0333333333333</v>
      </c>
      <c r="F158" s="260">
        <v>1177.3166666666666</v>
      </c>
      <c r="G158" s="260">
        <v>1139.3333333333333</v>
      </c>
      <c r="H158" s="260">
        <v>1310.7333333333333</v>
      </c>
      <c r="I158" s="260">
        <v>1348.7166666666665</v>
      </c>
      <c r="J158" s="260">
        <v>1396.4333333333334</v>
      </c>
      <c r="K158" s="259">
        <v>1301</v>
      </c>
      <c r="L158" s="259">
        <v>1215.3</v>
      </c>
      <c r="M158" s="259">
        <v>8.2331500000000002</v>
      </c>
      <c r="N158" s="1"/>
      <c r="O158" s="1"/>
    </row>
    <row r="159" spans="1:15" ht="12.75" customHeight="1">
      <c r="A159" s="227">
        <v>150</v>
      </c>
      <c r="B159" s="269" t="s">
        <v>440</v>
      </c>
      <c r="C159" s="259">
        <v>4345.25</v>
      </c>
      <c r="D159" s="260">
        <v>4352.0333333333338</v>
      </c>
      <c r="E159" s="260">
        <v>4306.0666666666675</v>
      </c>
      <c r="F159" s="260">
        <v>4266.8833333333341</v>
      </c>
      <c r="G159" s="260">
        <v>4220.9166666666679</v>
      </c>
      <c r="H159" s="260">
        <v>4391.2166666666672</v>
      </c>
      <c r="I159" s="260">
        <v>4437.1833333333325</v>
      </c>
      <c r="J159" s="260">
        <v>4476.3666666666668</v>
      </c>
      <c r="K159" s="259">
        <v>4398</v>
      </c>
      <c r="L159" s="259">
        <v>4312.8500000000004</v>
      </c>
      <c r="M159" s="259">
        <v>4.9108000000000001</v>
      </c>
      <c r="N159" s="1"/>
      <c r="O159" s="1"/>
    </row>
    <row r="160" spans="1:15" ht="12.75" customHeight="1">
      <c r="A160" s="227">
        <v>151</v>
      </c>
      <c r="B160" s="269" t="s">
        <v>172</v>
      </c>
      <c r="C160" s="259">
        <v>212</v>
      </c>
      <c r="D160" s="260">
        <v>212.01666666666665</v>
      </c>
      <c r="E160" s="260">
        <v>210.18333333333331</v>
      </c>
      <c r="F160" s="260">
        <v>208.36666666666665</v>
      </c>
      <c r="G160" s="260">
        <v>206.5333333333333</v>
      </c>
      <c r="H160" s="260">
        <v>213.83333333333331</v>
      </c>
      <c r="I160" s="260">
        <v>215.66666666666669</v>
      </c>
      <c r="J160" s="260">
        <v>217.48333333333332</v>
      </c>
      <c r="K160" s="259">
        <v>213.85</v>
      </c>
      <c r="L160" s="259">
        <v>210.2</v>
      </c>
      <c r="M160" s="259">
        <v>42.16968</v>
      </c>
      <c r="N160" s="1"/>
      <c r="O160" s="1"/>
    </row>
    <row r="161" spans="1:15" ht="12.75" customHeight="1">
      <c r="A161" s="227">
        <v>152</v>
      </c>
      <c r="B161" s="269" t="s">
        <v>175</v>
      </c>
      <c r="C161" s="259">
        <v>2736.2</v>
      </c>
      <c r="D161" s="260">
        <v>2728.3833333333332</v>
      </c>
      <c r="E161" s="260">
        <v>2712.8166666666666</v>
      </c>
      <c r="F161" s="260">
        <v>2689.4333333333334</v>
      </c>
      <c r="G161" s="260">
        <v>2673.8666666666668</v>
      </c>
      <c r="H161" s="260">
        <v>2751.7666666666664</v>
      </c>
      <c r="I161" s="260">
        <v>2767.333333333333</v>
      </c>
      <c r="J161" s="260">
        <v>2790.7166666666662</v>
      </c>
      <c r="K161" s="259">
        <v>2743.95</v>
      </c>
      <c r="L161" s="259">
        <v>2705</v>
      </c>
      <c r="M161" s="259">
        <v>1.9692099999999999</v>
      </c>
      <c r="N161" s="1"/>
      <c r="O161" s="1"/>
    </row>
    <row r="162" spans="1:15" ht="12.75" customHeight="1">
      <c r="A162" s="227">
        <v>153</v>
      </c>
      <c r="B162" s="269" t="s">
        <v>269</v>
      </c>
      <c r="C162" s="259">
        <v>2674.3</v>
      </c>
      <c r="D162" s="260">
        <v>2661.4333333333334</v>
      </c>
      <c r="E162" s="260">
        <v>2613.8666666666668</v>
      </c>
      <c r="F162" s="260">
        <v>2553.4333333333334</v>
      </c>
      <c r="G162" s="260">
        <v>2505.8666666666668</v>
      </c>
      <c r="H162" s="260">
        <v>2721.8666666666668</v>
      </c>
      <c r="I162" s="260">
        <v>2769.4333333333334</v>
      </c>
      <c r="J162" s="260">
        <v>2829.8666666666668</v>
      </c>
      <c r="K162" s="259">
        <v>2709</v>
      </c>
      <c r="L162" s="259">
        <v>2601</v>
      </c>
      <c r="M162" s="259">
        <v>6.4193199999999999</v>
      </c>
      <c r="N162" s="1"/>
      <c r="O162" s="1"/>
    </row>
    <row r="163" spans="1:15" ht="12.75" customHeight="1">
      <c r="A163" s="227">
        <v>154</v>
      </c>
      <c r="B163" s="269" t="s">
        <v>788</v>
      </c>
      <c r="C163" s="259">
        <v>307.85000000000002</v>
      </c>
      <c r="D163" s="260">
        <v>307.76666666666665</v>
      </c>
      <c r="E163" s="260">
        <v>305.5333333333333</v>
      </c>
      <c r="F163" s="260">
        <v>303.21666666666664</v>
      </c>
      <c r="G163" s="260">
        <v>300.98333333333329</v>
      </c>
      <c r="H163" s="260">
        <v>310.08333333333331</v>
      </c>
      <c r="I163" s="260">
        <v>312.31666666666666</v>
      </c>
      <c r="J163" s="260">
        <v>314.63333333333333</v>
      </c>
      <c r="K163" s="259">
        <v>310</v>
      </c>
      <c r="L163" s="259">
        <v>305.45</v>
      </c>
      <c r="M163" s="259">
        <v>21.04157</v>
      </c>
      <c r="N163" s="1"/>
      <c r="O163" s="1"/>
    </row>
    <row r="164" spans="1:15" ht="12.75" customHeight="1">
      <c r="A164" s="227">
        <v>155</v>
      </c>
      <c r="B164" s="269" t="s">
        <v>173</v>
      </c>
      <c r="C164" s="259">
        <v>139.30000000000001</v>
      </c>
      <c r="D164" s="260">
        <v>138.66666666666666</v>
      </c>
      <c r="E164" s="260">
        <v>137.63333333333333</v>
      </c>
      <c r="F164" s="260">
        <v>135.96666666666667</v>
      </c>
      <c r="G164" s="260">
        <v>134.93333333333334</v>
      </c>
      <c r="H164" s="260">
        <v>140.33333333333331</v>
      </c>
      <c r="I164" s="260">
        <v>141.36666666666667</v>
      </c>
      <c r="J164" s="260">
        <v>143.0333333333333</v>
      </c>
      <c r="K164" s="259">
        <v>139.69999999999999</v>
      </c>
      <c r="L164" s="259">
        <v>137</v>
      </c>
      <c r="M164" s="259">
        <v>52.619239999999998</v>
      </c>
      <c r="N164" s="1"/>
      <c r="O164" s="1"/>
    </row>
    <row r="165" spans="1:15" ht="12.75" customHeight="1">
      <c r="A165" s="227">
        <v>156</v>
      </c>
      <c r="B165" s="269" t="s">
        <v>178</v>
      </c>
      <c r="C165" s="259">
        <v>219.8</v>
      </c>
      <c r="D165" s="260">
        <v>219.95000000000002</v>
      </c>
      <c r="E165" s="260">
        <v>218.40000000000003</v>
      </c>
      <c r="F165" s="260">
        <v>217.00000000000003</v>
      </c>
      <c r="G165" s="260">
        <v>215.45000000000005</v>
      </c>
      <c r="H165" s="260">
        <v>221.35000000000002</v>
      </c>
      <c r="I165" s="260">
        <v>222.90000000000003</v>
      </c>
      <c r="J165" s="260">
        <v>224.3</v>
      </c>
      <c r="K165" s="259">
        <v>221.5</v>
      </c>
      <c r="L165" s="259">
        <v>218.55</v>
      </c>
      <c r="M165" s="259">
        <v>96.607119999999995</v>
      </c>
      <c r="N165" s="1"/>
      <c r="O165" s="1"/>
    </row>
    <row r="166" spans="1:15" ht="12.75" customHeight="1">
      <c r="A166" s="227">
        <v>157</v>
      </c>
      <c r="B166" s="269" t="s">
        <v>270</v>
      </c>
      <c r="C166" s="259">
        <v>507.8</v>
      </c>
      <c r="D166" s="260">
        <v>503.66666666666669</v>
      </c>
      <c r="E166" s="260">
        <v>496.13333333333338</v>
      </c>
      <c r="F166" s="260">
        <v>484.4666666666667</v>
      </c>
      <c r="G166" s="260">
        <v>476.93333333333339</v>
      </c>
      <c r="H166" s="260">
        <v>515.33333333333337</v>
      </c>
      <c r="I166" s="260">
        <v>522.86666666666667</v>
      </c>
      <c r="J166" s="260">
        <v>534.5333333333333</v>
      </c>
      <c r="K166" s="259">
        <v>511.2</v>
      </c>
      <c r="L166" s="259">
        <v>492</v>
      </c>
      <c r="M166" s="259">
        <v>11.442410000000001</v>
      </c>
      <c r="N166" s="1"/>
      <c r="O166" s="1"/>
    </row>
    <row r="167" spans="1:15" ht="12.75" customHeight="1">
      <c r="A167" s="227">
        <v>158</v>
      </c>
      <c r="B167" s="269" t="s">
        <v>271</v>
      </c>
      <c r="C167" s="259">
        <v>14140.8</v>
      </c>
      <c r="D167" s="260">
        <v>14186.333333333334</v>
      </c>
      <c r="E167" s="260">
        <v>14034.466666666667</v>
      </c>
      <c r="F167" s="260">
        <v>13928.133333333333</v>
      </c>
      <c r="G167" s="260">
        <v>13776.266666666666</v>
      </c>
      <c r="H167" s="260">
        <v>14292.666666666668</v>
      </c>
      <c r="I167" s="260">
        <v>14444.533333333333</v>
      </c>
      <c r="J167" s="260">
        <v>14550.866666666669</v>
      </c>
      <c r="K167" s="259">
        <v>14338.2</v>
      </c>
      <c r="L167" s="259">
        <v>14080</v>
      </c>
      <c r="M167" s="259">
        <v>0.17535000000000001</v>
      </c>
      <c r="N167" s="1"/>
      <c r="O167" s="1"/>
    </row>
    <row r="168" spans="1:15" ht="12.75" customHeight="1">
      <c r="A168" s="227">
        <v>159</v>
      </c>
      <c r="B168" s="269" t="s">
        <v>177</v>
      </c>
      <c r="C168" s="259">
        <v>54</v>
      </c>
      <c r="D168" s="260">
        <v>53.666666666666664</v>
      </c>
      <c r="E168" s="260">
        <v>53.083333333333329</v>
      </c>
      <c r="F168" s="260">
        <v>52.166666666666664</v>
      </c>
      <c r="G168" s="260">
        <v>51.583333333333329</v>
      </c>
      <c r="H168" s="260">
        <v>54.583333333333329</v>
      </c>
      <c r="I168" s="260">
        <v>55.166666666666657</v>
      </c>
      <c r="J168" s="260">
        <v>56.083333333333329</v>
      </c>
      <c r="K168" s="259">
        <v>54.25</v>
      </c>
      <c r="L168" s="259">
        <v>52.75</v>
      </c>
      <c r="M168" s="259">
        <v>968.33858999999995</v>
      </c>
      <c r="N168" s="1"/>
      <c r="O168" s="1"/>
    </row>
    <row r="169" spans="1:15" ht="12.75" customHeight="1">
      <c r="A169" s="227">
        <v>160</v>
      </c>
      <c r="B169" s="269" t="s">
        <v>183</v>
      </c>
      <c r="C169" s="259">
        <v>111</v>
      </c>
      <c r="D169" s="260">
        <v>110.89999999999999</v>
      </c>
      <c r="E169" s="260">
        <v>110.29999999999998</v>
      </c>
      <c r="F169" s="260">
        <v>109.6</v>
      </c>
      <c r="G169" s="260">
        <v>108.99999999999999</v>
      </c>
      <c r="H169" s="260">
        <v>111.59999999999998</v>
      </c>
      <c r="I169" s="260">
        <v>112.19999999999997</v>
      </c>
      <c r="J169" s="260">
        <v>112.89999999999998</v>
      </c>
      <c r="K169" s="259">
        <v>111.5</v>
      </c>
      <c r="L169" s="259">
        <v>110.2</v>
      </c>
      <c r="M169" s="259">
        <v>61.297269999999997</v>
      </c>
      <c r="N169" s="1"/>
      <c r="O169" s="1"/>
    </row>
    <row r="170" spans="1:15" ht="12.75" customHeight="1">
      <c r="A170" s="227">
        <v>161</v>
      </c>
      <c r="B170" s="269" t="s">
        <v>184</v>
      </c>
      <c r="C170" s="259">
        <v>2722.15</v>
      </c>
      <c r="D170" s="260">
        <v>2723.5833333333335</v>
      </c>
      <c r="E170" s="260">
        <v>2699.166666666667</v>
      </c>
      <c r="F170" s="260">
        <v>2676.1833333333334</v>
      </c>
      <c r="G170" s="260">
        <v>2651.7666666666669</v>
      </c>
      <c r="H170" s="260">
        <v>2746.5666666666671</v>
      </c>
      <c r="I170" s="260">
        <v>2770.983333333334</v>
      </c>
      <c r="J170" s="260">
        <v>2793.9666666666672</v>
      </c>
      <c r="K170" s="259">
        <v>2748</v>
      </c>
      <c r="L170" s="259">
        <v>2700.6</v>
      </c>
      <c r="M170" s="259">
        <v>53.485950000000003</v>
      </c>
      <c r="N170" s="1"/>
      <c r="O170" s="1"/>
    </row>
    <row r="171" spans="1:15" ht="12.75" customHeight="1">
      <c r="A171" s="227">
        <v>162</v>
      </c>
      <c r="B171" s="269" t="s">
        <v>272</v>
      </c>
      <c r="C171" s="259">
        <v>838.35</v>
      </c>
      <c r="D171" s="260">
        <v>833.83333333333337</v>
      </c>
      <c r="E171" s="260">
        <v>827.91666666666674</v>
      </c>
      <c r="F171" s="260">
        <v>817.48333333333335</v>
      </c>
      <c r="G171" s="260">
        <v>811.56666666666672</v>
      </c>
      <c r="H171" s="260">
        <v>844.26666666666677</v>
      </c>
      <c r="I171" s="260">
        <v>850.18333333333351</v>
      </c>
      <c r="J171" s="260">
        <v>860.61666666666679</v>
      </c>
      <c r="K171" s="259">
        <v>839.75</v>
      </c>
      <c r="L171" s="259">
        <v>823.4</v>
      </c>
      <c r="M171" s="259">
        <v>10.075139999999999</v>
      </c>
      <c r="N171" s="1"/>
      <c r="O171" s="1"/>
    </row>
    <row r="172" spans="1:15" ht="12.75" customHeight="1">
      <c r="A172" s="227">
        <v>163</v>
      </c>
      <c r="B172" s="269" t="s">
        <v>186</v>
      </c>
      <c r="C172" s="259">
        <v>1295.1500000000001</v>
      </c>
      <c r="D172" s="260">
        <v>1286.7</v>
      </c>
      <c r="E172" s="260">
        <v>1273.45</v>
      </c>
      <c r="F172" s="260">
        <v>1251.75</v>
      </c>
      <c r="G172" s="260">
        <v>1238.5</v>
      </c>
      <c r="H172" s="260">
        <v>1308.4000000000001</v>
      </c>
      <c r="I172" s="260">
        <v>1321.65</v>
      </c>
      <c r="J172" s="260">
        <v>1343.3500000000001</v>
      </c>
      <c r="K172" s="259">
        <v>1299.95</v>
      </c>
      <c r="L172" s="259">
        <v>1265</v>
      </c>
      <c r="M172" s="259">
        <v>16.143139999999999</v>
      </c>
      <c r="N172" s="1"/>
      <c r="O172" s="1"/>
    </row>
    <row r="173" spans="1:15" ht="12.75" customHeight="1">
      <c r="A173" s="227">
        <v>164</v>
      </c>
      <c r="B173" s="269" t="s">
        <v>190</v>
      </c>
      <c r="C173" s="259">
        <v>2398.6</v>
      </c>
      <c r="D173" s="260">
        <v>2387.8666666666668</v>
      </c>
      <c r="E173" s="260">
        <v>2370.7333333333336</v>
      </c>
      <c r="F173" s="260">
        <v>2342.8666666666668</v>
      </c>
      <c r="G173" s="260">
        <v>2325.7333333333336</v>
      </c>
      <c r="H173" s="260">
        <v>2415.7333333333336</v>
      </c>
      <c r="I173" s="260">
        <v>2432.8666666666668</v>
      </c>
      <c r="J173" s="260">
        <v>2460.7333333333336</v>
      </c>
      <c r="K173" s="259">
        <v>2405</v>
      </c>
      <c r="L173" s="259">
        <v>2360</v>
      </c>
      <c r="M173" s="259">
        <v>4.8648300000000004</v>
      </c>
      <c r="N173" s="1"/>
      <c r="O173" s="1"/>
    </row>
    <row r="174" spans="1:15" ht="12.75" customHeight="1">
      <c r="A174" s="227">
        <v>165</v>
      </c>
      <c r="B174" s="269" t="s">
        <v>808</v>
      </c>
      <c r="C174" s="259">
        <v>74</v>
      </c>
      <c r="D174" s="260">
        <v>73.95</v>
      </c>
      <c r="E174" s="260">
        <v>73.050000000000011</v>
      </c>
      <c r="F174" s="260">
        <v>72.100000000000009</v>
      </c>
      <c r="G174" s="260">
        <v>71.200000000000017</v>
      </c>
      <c r="H174" s="260">
        <v>74.900000000000006</v>
      </c>
      <c r="I174" s="260">
        <v>75.800000000000011</v>
      </c>
      <c r="J174" s="260">
        <v>76.75</v>
      </c>
      <c r="K174" s="259">
        <v>74.849999999999994</v>
      </c>
      <c r="L174" s="259">
        <v>73</v>
      </c>
      <c r="M174" s="259">
        <v>126.06480999999999</v>
      </c>
      <c r="N174" s="1"/>
      <c r="O174" s="1"/>
    </row>
    <row r="175" spans="1:15" ht="12.75" customHeight="1">
      <c r="A175" s="227">
        <v>166</v>
      </c>
      <c r="B175" s="269" t="s">
        <v>188</v>
      </c>
      <c r="C175" s="259">
        <v>24094.85</v>
      </c>
      <c r="D175" s="260">
        <v>23922.283333333336</v>
      </c>
      <c r="E175" s="260">
        <v>23682.566666666673</v>
      </c>
      <c r="F175" s="260">
        <v>23270.283333333336</v>
      </c>
      <c r="G175" s="260">
        <v>23030.566666666673</v>
      </c>
      <c r="H175" s="260">
        <v>24334.566666666673</v>
      </c>
      <c r="I175" s="260">
        <v>24574.28333333334</v>
      </c>
      <c r="J175" s="260">
        <v>24986.566666666673</v>
      </c>
      <c r="K175" s="259">
        <v>24162</v>
      </c>
      <c r="L175" s="259">
        <v>23510</v>
      </c>
      <c r="M175" s="259">
        <v>0.28427000000000002</v>
      </c>
      <c r="N175" s="1"/>
      <c r="O175" s="1"/>
    </row>
    <row r="176" spans="1:15" ht="12.75" customHeight="1">
      <c r="A176" s="227">
        <v>167</v>
      </c>
      <c r="B176" s="269" t="s">
        <v>191</v>
      </c>
      <c r="C176" s="259">
        <v>1290.3499999999999</v>
      </c>
      <c r="D176" s="260">
        <v>1285.5166666666667</v>
      </c>
      <c r="E176" s="260">
        <v>1272.8333333333333</v>
      </c>
      <c r="F176" s="260">
        <v>1255.3166666666666</v>
      </c>
      <c r="G176" s="260">
        <v>1242.6333333333332</v>
      </c>
      <c r="H176" s="260">
        <v>1303.0333333333333</v>
      </c>
      <c r="I176" s="260">
        <v>1315.7166666666667</v>
      </c>
      <c r="J176" s="260">
        <v>1333.2333333333333</v>
      </c>
      <c r="K176" s="259">
        <v>1298.2</v>
      </c>
      <c r="L176" s="259">
        <v>1268</v>
      </c>
      <c r="M176" s="259">
        <v>10.3371</v>
      </c>
      <c r="N176" s="1"/>
      <c r="O176" s="1"/>
    </row>
    <row r="177" spans="1:15" ht="12.75" customHeight="1">
      <c r="A177" s="227">
        <v>168</v>
      </c>
      <c r="B177" s="269" t="s">
        <v>189</v>
      </c>
      <c r="C177" s="259">
        <v>2766.75</v>
      </c>
      <c r="D177" s="260">
        <v>2756.3333333333335</v>
      </c>
      <c r="E177" s="260">
        <v>2736.2666666666669</v>
      </c>
      <c r="F177" s="260">
        <v>2705.7833333333333</v>
      </c>
      <c r="G177" s="260">
        <v>2685.7166666666667</v>
      </c>
      <c r="H177" s="260">
        <v>2786.8166666666671</v>
      </c>
      <c r="I177" s="260">
        <v>2806.8833333333337</v>
      </c>
      <c r="J177" s="260">
        <v>2837.3666666666672</v>
      </c>
      <c r="K177" s="259">
        <v>2776.4</v>
      </c>
      <c r="L177" s="259">
        <v>2725.85</v>
      </c>
      <c r="M177" s="259">
        <v>3.0077799999999999</v>
      </c>
      <c r="N177" s="1"/>
      <c r="O177" s="1"/>
    </row>
    <row r="178" spans="1:15" ht="12.75" customHeight="1">
      <c r="A178" s="227">
        <v>169</v>
      </c>
      <c r="B178" s="269" t="s">
        <v>803</v>
      </c>
      <c r="C178" s="259">
        <v>462.05</v>
      </c>
      <c r="D178" s="260">
        <v>462.81666666666666</v>
      </c>
      <c r="E178" s="260">
        <v>457.73333333333335</v>
      </c>
      <c r="F178" s="260">
        <v>453.41666666666669</v>
      </c>
      <c r="G178" s="260">
        <v>448.33333333333337</v>
      </c>
      <c r="H178" s="260">
        <v>467.13333333333333</v>
      </c>
      <c r="I178" s="260">
        <v>472.2166666666667</v>
      </c>
      <c r="J178" s="260">
        <v>476.5333333333333</v>
      </c>
      <c r="K178" s="259">
        <v>467.9</v>
      </c>
      <c r="L178" s="259">
        <v>458.5</v>
      </c>
      <c r="M178" s="259">
        <v>12.17995</v>
      </c>
      <c r="N178" s="1"/>
      <c r="O178" s="1"/>
    </row>
    <row r="179" spans="1:15" ht="12.75" customHeight="1">
      <c r="A179" s="227">
        <v>170</v>
      </c>
      <c r="B179" s="269" t="s">
        <v>187</v>
      </c>
      <c r="C179" s="259">
        <v>607.54999999999995</v>
      </c>
      <c r="D179" s="260">
        <v>607.13333333333333</v>
      </c>
      <c r="E179" s="260">
        <v>604.66666666666663</v>
      </c>
      <c r="F179" s="260">
        <v>601.7833333333333</v>
      </c>
      <c r="G179" s="260">
        <v>599.31666666666661</v>
      </c>
      <c r="H179" s="260">
        <v>610.01666666666665</v>
      </c>
      <c r="I179" s="260">
        <v>612.48333333333335</v>
      </c>
      <c r="J179" s="260">
        <v>615.36666666666667</v>
      </c>
      <c r="K179" s="259">
        <v>609.6</v>
      </c>
      <c r="L179" s="259">
        <v>604.25</v>
      </c>
      <c r="M179" s="259">
        <v>75.338380000000001</v>
      </c>
      <c r="N179" s="1"/>
      <c r="O179" s="1"/>
    </row>
    <row r="180" spans="1:15" ht="12.75" customHeight="1">
      <c r="A180" s="227">
        <v>171</v>
      </c>
      <c r="B180" s="269" t="s">
        <v>185</v>
      </c>
      <c r="C180" s="259">
        <v>86.75</v>
      </c>
      <c r="D180" s="260">
        <v>86.566666666666663</v>
      </c>
      <c r="E180" s="260">
        <v>85.683333333333323</v>
      </c>
      <c r="F180" s="260">
        <v>84.61666666666666</v>
      </c>
      <c r="G180" s="260">
        <v>83.73333333333332</v>
      </c>
      <c r="H180" s="260">
        <v>87.633333333333326</v>
      </c>
      <c r="I180" s="260">
        <v>88.516666666666652</v>
      </c>
      <c r="J180" s="260">
        <v>89.583333333333329</v>
      </c>
      <c r="K180" s="259">
        <v>87.45</v>
      </c>
      <c r="L180" s="259">
        <v>85.5</v>
      </c>
      <c r="M180" s="259">
        <v>203.03404</v>
      </c>
      <c r="N180" s="1"/>
      <c r="O180" s="1"/>
    </row>
    <row r="181" spans="1:15" ht="12.75" customHeight="1">
      <c r="A181" s="227">
        <v>172</v>
      </c>
      <c r="B181" s="269" t="s">
        <v>192</v>
      </c>
      <c r="C181" s="259">
        <v>1040</v>
      </c>
      <c r="D181" s="260">
        <v>1041.55</v>
      </c>
      <c r="E181" s="260">
        <v>1033.25</v>
      </c>
      <c r="F181" s="260">
        <v>1026.5</v>
      </c>
      <c r="G181" s="260">
        <v>1018.2</v>
      </c>
      <c r="H181" s="260">
        <v>1048.3</v>
      </c>
      <c r="I181" s="260">
        <v>1056.5999999999997</v>
      </c>
      <c r="J181" s="260">
        <v>1063.3499999999999</v>
      </c>
      <c r="K181" s="259">
        <v>1049.8499999999999</v>
      </c>
      <c r="L181" s="259">
        <v>1034.8</v>
      </c>
      <c r="M181" s="259">
        <v>22.841329999999999</v>
      </c>
      <c r="N181" s="1"/>
      <c r="O181" s="1"/>
    </row>
    <row r="182" spans="1:15" ht="12.75" customHeight="1">
      <c r="A182" s="227">
        <v>173</v>
      </c>
      <c r="B182" s="269" t="s">
        <v>193</v>
      </c>
      <c r="C182" s="259">
        <v>491.65</v>
      </c>
      <c r="D182" s="260">
        <v>494.66666666666669</v>
      </c>
      <c r="E182" s="260">
        <v>487.83333333333337</v>
      </c>
      <c r="F182" s="260">
        <v>484.01666666666671</v>
      </c>
      <c r="G182" s="260">
        <v>477.18333333333339</v>
      </c>
      <c r="H182" s="260">
        <v>498.48333333333335</v>
      </c>
      <c r="I182" s="260">
        <v>505.31666666666672</v>
      </c>
      <c r="J182" s="260">
        <v>509.13333333333333</v>
      </c>
      <c r="K182" s="259">
        <v>501.5</v>
      </c>
      <c r="L182" s="259">
        <v>490.85</v>
      </c>
      <c r="M182" s="259">
        <v>29.923169999999999</v>
      </c>
      <c r="N182" s="1"/>
      <c r="O182" s="1"/>
    </row>
    <row r="183" spans="1:15" ht="12.75" customHeight="1">
      <c r="A183" s="227">
        <v>174</v>
      </c>
      <c r="B183" s="269" t="s">
        <v>274</v>
      </c>
      <c r="C183" s="259">
        <v>602.6</v>
      </c>
      <c r="D183" s="260">
        <v>603.35</v>
      </c>
      <c r="E183" s="260">
        <v>595.25</v>
      </c>
      <c r="F183" s="260">
        <v>587.9</v>
      </c>
      <c r="G183" s="260">
        <v>579.79999999999995</v>
      </c>
      <c r="H183" s="260">
        <v>610.70000000000005</v>
      </c>
      <c r="I183" s="260">
        <v>618.80000000000018</v>
      </c>
      <c r="J183" s="260">
        <v>626.15000000000009</v>
      </c>
      <c r="K183" s="259">
        <v>611.45000000000005</v>
      </c>
      <c r="L183" s="259">
        <v>596</v>
      </c>
      <c r="M183" s="259">
        <v>3.2935599999999998</v>
      </c>
      <c r="N183" s="1"/>
      <c r="O183" s="1"/>
    </row>
    <row r="184" spans="1:15" ht="12.75" customHeight="1">
      <c r="A184" s="227">
        <v>175</v>
      </c>
      <c r="B184" s="269" t="s">
        <v>205</v>
      </c>
      <c r="C184" s="259">
        <v>1048.4000000000001</v>
      </c>
      <c r="D184" s="260">
        <v>1044.4333333333334</v>
      </c>
      <c r="E184" s="260">
        <v>1034.9666666666667</v>
      </c>
      <c r="F184" s="260">
        <v>1021.5333333333333</v>
      </c>
      <c r="G184" s="260">
        <v>1012.0666666666666</v>
      </c>
      <c r="H184" s="260">
        <v>1057.8666666666668</v>
      </c>
      <c r="I184" s="260">
        <v>1067.3333333333335</v>
      </c>
      <c r="J184" s="260">
        <v>1080.7666666666669</v>
      </c>
      <c r="K184" s="259">
        <v>1053.9000000000001</v>
      </c>
      <c r="L184" s="259">
        <v>1031</v>
      </c>
      <c r="M184" s="259">
        <v>10.40471</v>
      </c>
      <c r="N184" s="1"/>
      <c r="O184" s="1"/>
    </row>
    <row r="185" spans="1:15" ht="12.75" customHeight="1">
      <c r="A185" s="227">
        <v>176</v>
      </c>
      <c r="B185" s="269" t="s">
        <v>194</v>
      </c>
      <c r="C185" s="259">
        <v>1039.3499999999999</v>
      </c>
      <c r="D185" s="260">
        <v>1041.1333333333332</v>
      </c>
      <c r="E185" s="260">
        <v>1029.2666666666664</v>
      </c>
      <c r="F185" s="260">
        <v>1019.1833333333332</v>
      </c>
      <c r="G185" s="260">
        <v>1007.3166666666664</v>
      </c>
      <c r="H185" s="260">
        <v>1051.2166666666665</v>
      </c>
      <c r="I185" s="260">
        <v>1063.0833333333333</v>
      </c>
      <c r="J185" s="260">
        <v>1073.1666666666665</v>
      </c>
      <c r="K185" s="259">
        <v>1053</v>
      </c>
      <c r="L185" s="259">
        <v>1031.05</v>
      </c>
      <c r="M185" s="259">
        <v>10.219110000000001</v>
      </c>
      <c r="N185" s="1"/>
      <c r="O185" s="1"/>
    </row>
    <row r="186" spans="1:15" ht="12.75" customHeight="1">
      <c r="A186" s="227">
        <v>177</v>
      </c>
      <c r="B186" s="269" t="s">
        <v>490</v>
      </c>
      <c r="C186" s="259">
        <v>1321.55</v>
      </c>
      <c r="D186" s="260">
        <v>1317.1499999999999</v>
      </c>
      <c r="E186" s="260">
        <v>1294.3999999999996</v>
      </c>
      <c r="F186" s="260">
        <v>1267.2499999999998</v>
      </c>
      <c r="G186" s="260">
        <v>1244.4999999999995</v>
      </c>
      <c r="H186" s="260">
        <v>1344.2999999999997</v>
      </c>
      <c r="I186" s="260">
        <v>1367.0500000000002</v>
      </c>
      <c r="J186" s="260">
        <v>1394.1999999999998</v>
      </c>
      <c r="K186" s="259">
        <v>1339.9</v>
      </c>
      <c r="L186" s="259">
        <v>1290</v>
      </c>
      <c r="M186" s="259">
        <v>8.4703900000000001</v>
      </c>
      <c r="N186" s="1"/>
      <c r="O186" s="1"/>
    </row>
    <row r="187" spans="1:15" ht="12.75" customHeight="1">
      <c r="A187" s="227">
        <v>178</v>
      </c>
      <c r="B187" s="269" t="s">
        <v>199</v>
      </c>
      <c r="C187" s="259">
        <v>3439.15</v>
      </c>
      <c r="D187" s="260">
        <v>3440.35</v>
      </c>
      <c r="E187" s="260">
        <v>3411.7999999999997</v>
      </c>
      <c r="F187" s="260">
        <v>3384.45</v>
      </c>
      <c r="G187" s="260">
        <v>3355.8999999999996</v>
      </c>
      <c r="H187" s="260">
        <v>3467.7</v>
      </c>
      <c r="I187" s="260">
        <v>3496.25</v>
      </c>
      <c r="J187" s="260">
        <v>3523.6</v>
      </c>
      <c r="K187" s="259">
        <v>3468.9</v>
      </c>
      <c r="L187" s="259">
        <v>3413</v>
      </c>
      <c r="M187" s="259">
        <v>24.11749</v>
      </c>
      <c r="N187" s="1"/>
      <c r="O187" s="1"/>
    </row>
    <row r="188" spans="1:15" ht="12.75" customHeight="1">
      <c r="A188" s="227">
        <v>179</v>
      </c>
      <c r="B188" s="269" t="s">
        <v>195</v>
      </c>
      <c r="C188" s="259">
        <v>795.55</v>
      </c>
      <c r="D188" s="260">
        <v>800.08333333333337</v>
      </c>
      <c r="E188" s="260">
        <v>787.66666666666674</v>
      </c>
      <c r="F188" s="260">
        <v>779.78333333333342</v>
      </c>
      <c r="G188" s="260">
        <v>767.36666666666679</v>
      </c>
      <c r="H188" s="260">
        <v>807.9666666666667</v>
      </c>
      <c r="I188" s="260">
        <v>820.38333333333344</v>
      </c>
      <c r="J188" s="260">
        <v>828.26666666666665</v>
      </c>
      <c r="K188" s="259">
        <v>812.5</v>
      </c>
      <c r="L188" s="259">
        <v>792.2</v>
      </c>
      <c r="M188" s="259">
        <v>28.82169</v>
      </c>
      <c r="N188" s="1"/>
      <c r="O188" s="1"/>
    </row>
    <row r="189" spans="1:15" ht="12.75" customHeight="1">
      <c r="A189" s="227">
        <v>180</v>
      </c>
      <c r="B189" s="269" t="s">
        <v>275</v>
      </c>
      <c r="C189" s="259">
        <v>7033.95</v>
      </c>
      <c r="D189" s="260">
        <v>7021.8666666666659</v>
      </c>
      <c r="E189" s="260">
        <v>6962.0833333333321</v>
      </c>
      <c r="F189" s="260">
        <v>6890.2166666666662</v>
      </c>
      <c r="G189" s="260">
        <v>6830.4333333333325</v>
      </c>
      <c r="H189" s="260">
        <v>7093.7333333333318</v>
      </c>
      <c r="I189" s="260">
        <v>7153.5166666666664</v>
      </c>
      <c r="J189" s="260">
        <v>7225.3833333333314</v>
      </c>
      <c r="K189" s="259">
        <v>7081.65</v>
      </c>
      <c r="L189" s="259">
        <v>6950</v>
      </c>
      <c r="M189" s="259">
        <v>2.0282399999999998</v>
      </c>
      <c r="N189" s="1"/>
      <c r="O189" s="1"/>
    </row>
    <row r="190" spans="1:15" ht="12.75" customHeight="1">
      <c r="A190" s="227">
        <v>181</v>
      </c>
      <c r="B190" s="269" t="s">
        <v>196</v>
      </c>
      <c r="C190" s="259">
        <v>435.4</v>
      </c>
      <c r="D190" s="260">
        <v>437.18333333333334</v>
      </c>
      <c r="E190" s="260">
        <v>433.2166666666667</v>
      </c>
      <c r="F190" s="260">
        <v>431.03333333333336</v>
      </c>
      <c r="G190" s="260">
        <v>427.06666666666672</v>
      </c>
      <c r="H190" s="260">
        <v>439.36666666666667</v>
      </c>
      <c r="I190" s="260">
        <v>443.33333333333326</v>
      </c>
      <c r="J190" s="260">
        <v>445.51666666666665</v>
      </c>
      <c r="K190" s="259">
        <v>441.15</v>
      </c>
      <c r="L190" s="259">
        <v>435</v>
      </c>
      <c r="M190" s="259">
        <v>83.526579999999996</v>
      </c>
      <c r="N190" s="1"/>
      <c r="O190" s="1"/>
    </row>
    <row r="191" spans="1:15" ht="12.75" customHeight="1">
      <c r="A191" s="227">
        <v>182</v>
      </c>
      <c r="B191" s="269" t="s">
        <v>197</v>
      </c>
      <c r="C191" s="259">
        <v>225.25</v>
      </c>
      <c r="D191" s="260">
        <v>225.15</v>
      </c>
      <c r="E191" s="260">
        <v>223.95000000000002</v>
      </c>
      <c r="F191" s="260">
        <v>222.65</v>
      </c>
      <c r="G191" s="260">
        <v>221.45000000000002</v>
      </c>
      <c r="H191" s="260">
        <v>226.45000000000002</v>
      </c>
      <c r="I191" s="260">
        <v>227.65</v>
      </c>
      <c r="J191" s="260">
        <v>228.95000000000002</v>
      </c>
      <c r="K191" s="259">
        <v>226.35</v>
      </c>
      <c r="L191" s="259">
        <v>223.85</v>
      </c>
      <c r="M191" s="259">
        <v>72.232740000000007</v>
      </c>
      <c r="N191" s="1"/>
      <c r="O191" s="1"/>
    </row>
    <row r="192" spans="1:15" ht="12.75" customHeight="1">
      <c r="A192" s="227">
        <v>183</v>
      </c>
      <c r="B192" s="269" t="s">
        <v>198</v>
      </c>
      <c r="C192" s="259">
        <v>112</v>
      </c>
      <c r="D192" s="260">
        <v>111.55</v>
      </c>
      <c r="E192" s="260">
        <v>110.6</v>
      </c>
      <c r="F192" s="260">
        <v>109.2</v>
      </c>
      <c r="G192" s="260">
        <v>108.25</v>
      </c>
      <c r="H192" s="260">
        <v>112.94999999999999</v>
      </c>
      <c r="I192" s="260">
        <v>113.9</v>
      </c>
      <c r="J192" s="260">
        <v>115.29999999999998</v>
      </c>
      <c r="K192" s="259">
        <v>112.5</v>
      </c>
      <c r="L192" s="259">
        <v>110.15</v>
      </c>
      <c r="M192" s="259">
        <v>705.41913999999997</v>
      </c>
      <c r="N192" s="1"/>
      <c r="O192" s="1"/>
    </row>
    <row r="193" spans="1:15" ht="12.75" customHeight="1">
      <c r="A193" s="227">
        <v>184</v>
      </c>
      <c r="B193" s="269" t="s">
        <v>791</v>
      </c>
      <c r="C193" s="259">
        <v>101.05</v>
      </c>
      <c r="D193" s="260">
        <v>101.11666666666667</v>
      </c>
      <c r="E193" s="260">
        <v>99.333333333333343</v>
      </c>
      <c r="F193" s="260">
        <v>97.616666666666674</v>
      </c>
      <c r="G193" s="260">
        <v>95.833333333333343</v>
      </c>
      <c r="H193" s="260">
        <v>102.83333333333334</v>
      </c>
      <c r="I193" s="260">
        <v>104.61666666666667</v>
      </c>
      <c r="J193" s="260">
        <v>106.33333333333334</v>
      </c>
      <c r="K193" s="259">
        <v>102.9</v>
      </c>
      <c r="L193" s="259">
        <v>99.4</v>
      </c>
      <c r="M193" s="259">
        <v>11.90179</v>
      </c>
      <c r="N193" s="1"/>
      <c r="O193" s="1"/>
    </row>
    <row r="194" spans="1:15" ht="12.75" customHeight="1">
      <c r="A194" s="227">
        <v>185</v>
      </c>
      <c r="B194" s="269" t="s">
        <v>200</v>
      </c>
      <c r="C194" s="259">
        <v>1114.75</v>
      </c>
      <c r="D194" s="260">
        <v>1110.3666666666668</v>
      </c>
      <c r="E194" s="260">
        <v>1104.4333333333336</v>
      </c>
      <c r="F194" s="260">
        <v>1094.1166666666668</v>
      </c>
      <c r="G194" s="260">
        <v>1088.1833333333336</v>
      </c>
      <c r="H194" s="260">
        <v>1120.6833333333336</v>
      </c>
      <c r="I194" s="260">
        <v>1126.616666666667</v>
      </c>
      <c r="J194" s="260">
        <v>1136.9333333333336</v>
      </c>
      <c r="K194" s="259">
        <v>1116.3</v>
      </c>
      <c r="L194" s="259">
        <v>1100.05</v>
      </c>
      <c r="M194" s="259">
        <v>34.189279999999997</v>
      </c>
      <c r="N194" s="1"/>
      <c r="O194" s="1"/>
    </row>
    <row r="195" spans="1:15" ht="12.75" customHeight="1">
      <c r="A195" s="227">
        <v>186</v>
      </c>
      <c r="B195" s="269" t="s">
        <v>181</v>
      </c>
      <c r="C195" s="259">
        <v>691.15</v>
      </c>
      <c r="D195" s="260">
        <v>687.31666666666661</v>
      </c>
      <c r="E195" s="260">
        <v>680.08333333333326</v>
      </c>
      <c r="F195" s="260">
        <v>669.01666666666665</v>
      </c>
      <c r="G195" s="260">
        <v>661.7833333333333</v>
      </c>
      <c r="H195" s="260">
        <v>698.38333333333321</v>
      </c>
      <c r="I195" s="260">
        <v>705.61666666666656</v>
      </c>
      <c r="J195" s="260">
        <v>716.68333333333317</v>
      </c>
      <c r="K195" s="259">
        <v>694.55</v>
      </c>
      <c r="L195" s="259">
        <v>676.25</v>
      </c>
      <c r="M195" s="259">
        <v>9.5529299999999999</v>
      </c>
      <c r="N195" s="1"/>
      <c r="O195" s="1"/>
    </row>
    <row r="196" spans="1:15" ht="12.75" customHeight="1">
      <c r="A196" s="227">
        <v>187</v>
      </c>
      <c r="B196" s="269" t="s">
        <v>201</v>
      </c>
      <c r="C196" s="259">
        <v>2617.9</v>
      </c>
      <c r="D196" s="260">
        <v>2624.7666666666669</v>
      </c>
      <c r="E196" s="260">
        <v>2598.1333333333337</v>
      </c>
      <c r="F196" s="260">
        <v>2578.3666666666668</v>
      </c>
      <c r="G196" s="260">
        <v>2551.7333333333336</v>
      </c>
      <c r="H196" s="260">
        <v>2644.5333333333338</v>
      </c>
      <c r="I196" s="260">
        <v>2671.166666666667</v>
      </c>
      <c r="J196" s="260">
        <v>2690.9333333333338</v>
      </c>
      <c r="K196" s="259">
        <v>2651.4</v>
      </c>
      <c r="L196" s="259">
        <v>2605</v>
      </c>
      <c r="M196" s="259">
        <v>7.3139599999999998</v>
      </c>
      <c r="N196" s="1"/>
      <c r="O196" s="1"/>
    </row>
    <row r="197" spans="1:15" ht="12.75" customHeight="1">
      <c r="A197" s="227">
        <v>188</v>
      </c>
      <c r="B197" s="269" t="s">
        <v>202</v>
      </c>
      <c r="C197" s="259">
        <v>1621.1</v>
      </c>
      <c r="D197" s="260">
        <v>1628.1499999999999</v>
      </c>
      <c r="E197" s="260">
        <v>1606.2999999999997</v>
      </c>
      <c r="F197" s="260">
        <v>1591.4999999999998</v>
      </c>
      <c r="G197" s="260">
        <v>1569.6499999999996</v>
      </c>
      <c r="H197" s="260">
        <v>1642.9499999999998</v>
      </c>
      <c r="I197" s="260">
        <v>1664.7999999999997</v>
      </c>
      <c r="J197" s="260">
        <v>1679.6</v>
      </c>
      <c r="K197" s="259">
        <v>1650</v>
      </c>
      <c r="L197" s="259">
        <v>1613.35</v>
      </c>
      <c r="M197" s="259">
        <v>3.91568</v>
      </c>
      <c r="N197" s="1"/>
      <c r="O197" s="1"/>
    </row>
    <row r="198" spans="1:15" ht="12.75" customHeight="1">
      <c r="A198" s="227">
        <v>189</v>
      </c>
      <c r="B198" s="269" t="s">
        <v>203</v>
      </c>
      <c r="C198" s="259">
        <v>549.70000000000005</v>
      </c>
      <c r="D198" s="260">
        <v>547.15</v>
      </c>
      <c r="E198" s="260">
        <v>542.79999999999995</v>
      </c>
      <c r="F198" s="260">
        <v>535.9</v>
      </c>
      <c r="G198" s="260">
        <v>531.54999999999995</v>
      </c>
      <c r="H198" s="260">
        <v>554.04999999999995</v>
      </c>
      <c r="I198" s="260">
        <v>558.40000000000009</v>
      </c>
      <c r="J198" s="260">
        <v>565.29999999999995</v>
      </c>
      <c r="K198" s="259">
        <v>551.5</v>
      </c>
      <c r="L198" s="259">
        <v>540.25</v>
      </c>
      <c r="M198" s="259">
        <v>3.44496</v>
      </c>
      <c r="N198" s="1"/>
      <c r="O198" s="1"/>
    </row>
    <row r="199" spans="1:15" ht="12.75" customHeight="1">
      <c r="A199" s="227">
        <v>190</v>
      </c>
      <c r="B199" s="269" t="s">
        <v>204</v>
      </c>
      <c r="C199" s="259">
        <v>1468.7</v>
      </c>
      <c r="D199" s="260">
        <v>1468.8333333333333</v>
      </c>
      <c r="E199" s="260">
        <v>1460.2666666666664</v>
      </c>
      <c r="F199" s="260">
        <v>1451.8333333333333</v>
      </c>
      <c r="G199" s="260">
        <v>1443.2666666666664</v>
      </c>
      <c r="H199" s="260">
        <v>1477.2666666666664</v>
      </c>
      <c r="I199" s="260">
        <v>1485.8333333333335</v>
      </c>
      <c r="J199" s="260">
        <v>1494.2666666666664</v>
      </c>
      <c r="K199" s="259">
        <v>1477.4</v>
      </c>
      <c r="L199" s="259">
        <v>1460.4</v>
      </c>
      <c r="M199" s="259">
        <v>2.8610500000000001</v>
      </c>
      <c r="N199" s="1"/>
      <c r="O199" s="1"/>
    </row>
    <row r="200" spans="1:15" ht="12.75" customHeight="1">
      <c r="A200" s="227">
        <v>191</v>
      </c>
      <c r="B200" s="269" t="s">
        <v>497</v>
      </c>
      <c r="C200" s="259">
        <v>37.549999999999997</v>
      </c>
      <c r="D200" s="260">
        <v>37.349999999999994</v>
      </c>
      <c r="E200" s="260">
        <v>36.79999999999999</v>
      </c>
      <c r="F200" s="260">
        <v>36.049999999999997</v>
      </c>
      <c r="G200" s="260">
        <v>35.499999999999993</v>
      </c>
      <c r="H200" s="260">
        <v>38.099999999999987</v>
      </c>
      <c r="I200" s="260">
        <v>38.65</v>
      </c>
      <c r="J200" s="260">
        <v>39.399999999999984</v>
      </c>
      <c r="K200" s="259">
        <v>37.9</v>
      </c>
      <c r="L200" s="259">
        <v>36.6</v>
      </c>
      <c r="M200" s="259">
        <v>287.41275999999999</v>
      </c>
      <c r="N200" s="1"/>
      <c r="O200" s="1"/>
    </row>
    <row r="201" spans="1:15" ht="12.75" customHeight="1">
      <c r="A201" s="227">
        <v>192</v>
      </c>
      <c r="B201" s="269" t="s">
        <v>499</v>
      </c>
      <c r="C201" s="259">
        <v>2933.3</v>
      </c>
      <c r="D201" s="260">
        <v>2898.2833333333333</v>
      </c>
      <c r="E201" s="260">
        <v>2823.0666666666666</v>
      </c>
      <c r="F201" s="260">
        <v>2712.8333333333335</v>
      </c>
      <c r="G201" s="260">
        <v>2637.6166666666668</v>
      </c>
      <c r="H201" s="260">
        <v>3008.5166666666664</v>
      </c>
      <c r="I201" s="260">
        <v>3083.7333333333327</v>
      </c>
      <c r="J201" s="260">
        <v>3193.9666666666662</v>
      </c>
      <c r="K201" s="259">
        <v>2973.5</v>
      </c>
      <c r="L201" s="259">
        <v>2788.05</v>
      </c>
      <c r="M201" s="259">
        <v>7.7756699999999999</v>
      </c>
      <c r="N201" s="1"/>
      <c r="O201" s="1"/>
    </row>
    <row r="202" spans="1:15" ht="12.75" customHeight="1">
      <c r="A202" s="227">
        <v>193</v>
      </c>
      <c r="B202" s="269" t="s">
        <v>208</v>
      </c>
      <c r="C202" s="259">
        <v>783.7</v>
      </c>
      <c r="D202" s="260">
        <v>778.9</v>
      </c>
      <c r="E202" s="260">
        <v>772.8</v>
      </c>
      <c r="F202" s="260">
        <v>761.9</v>
      </c>
      <c r="G202" s="260">
        <v>755.8</v>
      </c>
      <c r="H202" s="260">
        <v>789.8</v>
      </c>
      <c r="I202" s="260">
        <v>795.90000000000009</v>
      </c>
      <c r="J202" s="260">
        <v>806.8</v>
      </c>
      <c r="K202" s="259">
        <v>785</v>
      </c>
      <c r="L202" s="259">
        <v>768</v>
      </c>
      <c r="M202" s="259">
        <v>23.377490000000002</v>
      </c>
      <c r="N202" s="1"/>
      <c r="O202" s="1"/>
    </row>
    <row r="203" spans="1:15" ht="12.75" customHeight="1">
      <c r="A203" s="227">
        <v>194</v>
      </c>
      <c r="B203" s="269" t="s">
        <v>207</v>
      </c>
      <c r="C203" s="259">
        <v>7237.05</v>
      </c>
      <c r="D203" s="260">
        <v>7231.6833333333334</v>
      </c>
      <c r="E203" s="260">
        <v>7164.3666666666668</v>
      </c>
      <c r="F203" s="260">
        <v>7091.6833333333334</v>
      </c>
      <c r="G203" s="260">
        <v>7024.3666666666668</v>
      </c>
      <c r="H203" s="260">
        <v>7304.3666666666668</v>
      </c>
      <c r="I203" s="260">
        <v>7371.6833333333343</v>
      </c>
      <c r="J203" s="260">
        <v>7444.3666666666668</v>
      </c>
      <c r="K203" s="259">
        <v>7299</v>
      </c>
      <c r="L203" s="259">
        <v>7159</v>
      </c>
      <c r="M203" s="259">
        <v>4.4273899999999999</v>
      </c>
      <c r="N203" s="1"/>
      <c r="O203" s="1"/>
    </row>
    <row r="204" spans="1:15" ht="12.75" customHeight="1">
      <c r="A204" s="227">
        <v>195</v>
      </c>
      <c r="B204" s="269" t="s">
        <v>276</v>
      </c>
      <c r="C204" s="259">
        <v>82.05</v>
      </c>
      <c r="D204" s="260">
        <v>81.783333333333331</v>
      </c>
      <c r="E204" s="260">
        <v>81.166666666666657</v>
      </c>
      <c r="F204" s="260">
        <v>80.283333333333331</v>
      </c>
      <c r="G204" s="260">
        <v>79.666666666666657</v>
      </c>
      <c r="H204" s="260">
        <v>82.666666666666657</v>
      </c>
      <c r="I204" s="260">
        <v>83.283333333333331</v>
      </c>
      <c r="J204" s="260">
        <v>84.166666666666657</v>
      </c>
      <c r="K204" s="259">
        <v>82.4</v>
      </c>
      <c r="L204" s="259">
        <v>80.900000000000006</v>
      </c>
      <c r="M204" s="259">
        <v>149.65783999999999</v>
      </c>
      <c r="N204" s="1"/>
      <c r="O204" s="1"/>
    </row>
    <row r="205" spans="1:15" ht="12.75" customHeight="1">
      <c r="A205" s="227">
        <v>196</v>
      </c>
      <c r="B205" s="269" t="s">
        <v>206</v>
      </c>
      <c r="C205" s="259">
        <v>1735.8</v>
      </c>
      <c r="D205" s="260">
        <v>1727.8333333333333</v>
      </c>
      <c r="E205" s="260">
        <v>1698.1666666666665</v>
      </c>
      <c r="F205" s="260">
        <v>1660.5333333333333</v>
      </c>
      <c r="G205" s="260">
        <v>1630.8666666666666</v>
      </c>
      <c r="H205" s="260">
        <v>1765.4666666666665</v>
      </c>
      <c r="I205" s="260">
        <v>1795.133333333333</v>
      </c>
      <c r="J205" s="260">
        <v>1832.7666666666664</v>
      </c>
      <c r="K205" s="259">
        <v>1757.5</v>
      </c>
      <c r="L205" s="259">
        <v>1690.2</v>
      </c>
      <c r="M205" s="259">
        <v>7.0591100000000004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935.9</v>
      </c>
      <c r="D206" s="260">
        <v>933.44999999999993</v>
      </c>
      <c r="E206" s="260">
        <v>926.94999999999982</v>
      </c>
      <c r="F206" s="260">
        <v>917.99999999999989</v>
      </c>
      <c r="G206" s="260">
        <v>911.49999999999977</v>
      </c>
      <c r="H206" s="260">
        <v>942.39999999999986</v>
      </c>
      <c r="I206" s="260">
        <v>948.90000000000009</v>
      </c>
      <c r="J206" s="260">
        <v>957.84999999999991</v>
      </c>
      <c r="K206" s="259">
        <v>939.95</v>
      </c>
      <c r="L206" s="259">
        <v>924.5</v>
      </c>
      <c r="M206" s="259">
        <v>15.785030000000001</v>
      </c>
      <c r="N206" s="1"/>
      <c r="O206" s="1"/>
    </row>
    <row r="207" spans="1:15" ht="12.75" customHeight="1">
      <c r="A207" s="227">
        <v>198</v>
      </c>
      <c r="B207" s="269" t="s">
        <v>278</v>
      </c>
      <c r="C207" s="259">
        <v>1318.6</v>
      </c>
      <c r="D207" s="260">
        <v>1309.3999999999999</v>
      </c>
      <c r="E207" s="260">
        <v>1264.7999999999997</v>
      </c>
      <c r="F207" s="260">
        <v>1210.9999999999998</v>
      </c>
      <c r="G207" s="260">
        <v>1166.3999999999996</v>
      </c>
      <c r="H207" s="260">
        <v>1363.1999999999998</v>
      </c>
      <c r="I207" s="260">
        <v>1407.7999999999997</v>
      </c>
      <c r="J207" s="260">
        <v>1461.6</v>
      </c>
      <c r="K207" s="259">
        <v>1354</v>
      </c>
      <c r="L207" s="259">
        <v>1255.5999999999999</v>
      </c>
      <c r="M207" s="259">
        <v>56.48883</v>
      </c>
      <c r="N207" s="1"/>
      <c r="O207" s="1"/>
    </row>
    <row r="208" spans="1:15" ht="12.75" customHeight="1">
      <c r="A208" s="227">
        <v>199</v>
      </c>
      <c r="B208" s="269" t="s">
        <v>209</v>
      </c>
      <c r="C208" s="259">
        <v>313.85000000000002</v>
      </c>
      <c r="D208" s="260">
        <v>312.7</v>
      </c>
      <c r="E208" s="260">
        <v>309.54999999999995</v>
      </c>
      <c r="F208" s="260">
        <v>305.24999999999994</v>
      </c>
      <c r="G208" s="260">
        <v>302.09999999999991</v>
      </c>
      <c r="H208" s="260">
        <v>317</v>
      </c>
      <c r="I208" s="260">
        <v>320.14999999999998</v>
      </c>
      <c r="J208" s="260">
        <v>324.45000000000005</v>
      </c>
      <c r="K208" s="259">
        <v>315.85000000000002</v>
      </c>
      <c r="L208" s="259">
        <v>308.39999999999998</v>
      </c>
      <c r="M208" s="259">
        <v>145.26593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8.3000000000000007</v>
      </c>
      <c r="D209" s="260">
        <v>8.2666666666666657</v>
      </c>
      <c r="E209" s="260">
        <v>8.1833333333333318</v>
      </c>
      <c r="F209" s="260">
        <v>8.0666666666666664</v>
      </c>
      <c r="G209" s="260">
        <v>7.9833333333333325</v>
      </c>
      <c r="H209" s="260">
        <v>8.3833333333333311</v>
      </c>
      <c r="I209" s="260">
        <v>8.4666666666666668</v>
      </c>
      <c r="J209" s="260">
        <v>8.5833333333333304</v>
      </c>
      <c r="K209" s="259">
        <v>8.35</v>
      </c>
      <c r="L209" s="259">
        <v>8.15</v>
      </c>
      <c r="M209" s="259">
        <v>503.32213999999999</v>
      </c>
      <c r="N209" s="1"/>
      <c r="O209" s="1"/>
    </row>
    <row r="210" spans="1:15" ht="12.75" customHeight="1">
      <c r="A210" s="227">
        <v>201</v>
      </c>
      <c r="B210" s="269" t="s">
        <v>210</v>
      </c>
      <c r="C210" s="259">
        <v>855.25</v>
      </c>
      <c r="D210" s="260">
        <v>850.0333333333333</v>
      </c>
      <c r="E210" s="260">
        <v>843.76666666666665</v>
      </c>
      <c r="F210" s="260">
        <v>832.2833333333333</v>
      </c>
      <c r="G210" s="260">
        <v>826.01666666666665</v>
      </c>
      <c r="H210" s="260">
        <v>861.51666666666665</v>
      </c>
      <c r="I210" s="260">
        <v>867.7833333333333</v>
      </c>
      <c r="J210" s="260">
        <v>879.26666666666665</v>
      </c>
      <c r="K210" s="259">
        <v>856.3</v>
      </c>
      <c r="L210" s="259">
        <v>838.55</v>
      </c>
      <c r="M210" s="259">
        <v>14.38034</v>
      </c>
      <c r="N210" s="1"/>
      <c r="O210" s="1"/>
    </row>
    <row r="211" spans="1:15" ht="12.75" customHeight="1">
      <c r="A211" s="227">
        <v>202</v>
      </c>
      <c r="B211" s="269" t="s">
        <v>279</v>
      </c>
      <c r="C211" s="259">
        <v>1536</v>
      </c>
      <c r="D211" s="260">
        <v>1531.3333333333333</v>
      </c>
      <c r="E211" s="260">
        <v>1522.6666666666665</v>
      </c>
      <c r="F211" s="260">
        <v>1509.3333333333333</v>
      </c>
      <c r="G211" s="260">
        <v>1500.6666666666665</v>
      </c>
      <c r="H211" s="260">
        <v>1544.6666666666665</v>
      </c>
      <c r="I211" s="260">
        <v>1553.333333333333</v>
      </c>
      <c r="J211" s="260">
        <v>1566.6666666666665</v>
      </c>
      <c r="K211" s="259">
        <v>1540</v>
      </c>
      <c r="L211" s="259">
        <v>1518</v>
      </c>
      <c r="M211" s="259">
        <v>1.08558</v>
      </c>
      <c r="N211" s="1"/>
      <c r="O211" s="1"/>
    </row>
    <row r="212" spans="1:15" ht="12.75" customHeight="1">
      <c r="A212" s="227">
        <v>203</v>
      </c>
      <c r="B212" s="269" t="s">
        <v>211</v>
      </c>
      <c r="C212" s="259">
        <v>412.4</v>
      </c>
      <c r="D212" s="260">
        <v>411.7833333333333</v>
      </c>
      <c r="E212" s="260">
        <v>409.66666666666663</v>
      </c>
      <c r="F212" s="260">
        <v>406.93333333333334</v>
      </c>
      <c r="G212" s="260">
        <v>404.81666666666666</v>
      </c>
      <c r="H212" s="260">
        <v>414.51666666666659</v>
      </c>
      <c r="I212" s="260">
        <v>416.63333333333327</v>
      </c>
      <c r="J212" s="260">
        <v>419.36666666666656</v>
      </c>
      <c r="K212" s="259">
        <v>413.9</v>
      </c>
      <c r="L212" s="259">
        <v>409.05</v>
      </c>
      <c r="M212" s="259">
        <v>58.633110000000002</v>
      </c>
      <c r="N212" s="1"/>
      <c r="O212" s="1"/>
    </row>
    <row r="213" spans="1:15" ht="12.75" customHeight="1">
      <c r="A213" s="227">
        <v>204</v>
      </c>
      <c r="B213" s="269" t="s">
        <v>280</v>
      </c>
      <c r="C213" s="259">
        <v>17.399999999999999</v>
      </c>
      <c r="D213" s="260">
        <v>17.516666666666666</v>
      </c>
      <c r="E213" s="260">
        <v>17.133333333333333</v>
      </c>
      <c r="F213" s="260">
        <v>16.866666666666667</v>
      </c>
      <c r="G213" s="260">
        <v>16.483333333333334</v>
      </c>
      <c r="H213" s="260">
        <v>17.783333333333331</v>
      </c>
      <c r="I213" s="260">
        <v>18.166666666666664</v>
      </c>
      <c r="J213" s="260">
        <v>18.43333333333333</v>
      </c>
      <c r="K213" s="259">
        <v>17.899999999999999</v>
      </c>
      <c r="L213" s="259">
        <v>17.25</v>
      </c>
      <c r="M213" s="259">
        <v>2923.55548</v>
      </c>
      <c r="N213" s="1"/>
      <c r="O213" s="1"/>
    </row>
    <row r="214" spans="1:15" ht="12.75" customHeight="1">
      <c r="A214" s="227">
        <v>205</v>
      </c>
      <c r="B214" s="269" t="s">
        <v>212</v>
      </c>
      <c r="C214" s="259">
        <v>271.05</v>
      </c>
      <c r="D214" s="260">
        <v>269.36666666666667</v>
      </c>
      <c r="E214" s="260">
        <v>266.83333333333337</v>
      </c>
      <c r="F214" s="260">
        <v>262.61666666666667</v>
      </c>
      <c r="G214" s="260">
        <v>260.08333333333337</v>
      </c>
      <c r="H214" s="260">
        <v>273.58333333333337</v>
      </c>
      <c r="I214" s="260">
        <v>276.11666666666667</v>
      </c>
      <c r="J214" s="260">
        <v>280.33333333333337</v>
      </c>
      <c r="K214" s="259">
        <v>271.89999999999998</v>
      </c>
      <c r="L214" s="259">
        <v>265.14999999999998</v>
      </c>
      <c r="M214" s="259">
        <v>64.369569999999996</v>
      </c>
      <c r="N214" s="1"/>
      <c r="O214" s="1"/>
    </row>
    <row r="215" spans="1:15" ht="12.75" customHeight="1">
      <c r="A215" s="227">
        <v>206</v>
      </c>
      <c r="B215" s="269" t="s">
        <v>813</v>
      </c>
      <c r="C215" s="259">
        <v>68.55</v>
      </c>
      <c r="D215" s="260">
        <v>67.983333333333334</v>
      </c>
      <c r="E215" s="260">
        <v>67.066666666666663</v>
      </c>
      <c r="F215" s="260">
        <v>65.583333333333329</v>
      </c>
      <c r="G215" s="260">
        <v>64.666666666666657</v>
      </c>
      <c r="H215" s="260">
        <v>69.466666666666669</v>
      </c>
      <c r="I215" s="260">
        <v>70.383333333333326</v>
      </c>
      <c r="J215" s="260">
        <v>71.866666666666674</v>
      </c>
      <c r="K215" s="259">
        <v>68.900000000000006</v>
      </c>
      <c r="L215" s="259">
        <v>66.5</v>
      </c>
      <c r="M215" s="259">
        <v>962.62543000000005</v>
      </c>
      <c r="N215" s="1"/>
      <c r="O215" s="1"/>
    </row>
    <row r="216" spans="1:15" ht="12.75" customHeight="1">
      <c r="A216" s="227">
        <v>207</v>
      </c>
      <c r="B216" s="269" t="s">
        <v>804</v>
      </c>
      <c r="C216" s="259">
        <v>415.5</v>
      </c>
      <c r="D216" s="260">
        <v>413.73333333333335</v>
      </c>
      <c r="E216" s="260">
        <v>410.9666666666667</v>
      </c>
      <c r="F216" s="260">
        <v>406.43333333333334</v>
      </c>
      <c r="G216" s="260">
        <v>403.66666666666669</v>
      </c>
      <c r="H216" s="260">
        <v>418.26666666666671</v>
      </c>
      <c r="I216" s="260">
        <v>421.03333333333336</v>
      </c>
      <c r="J216" s="260">
        <v>425.56666666666672</v>
      </c>
      <c r="K216" s="259">
        <v>416.5</v>
      </c>
      <c r="L216" s="259">
        <v>409.2</v>
      </c>
      <c r="M216" s="259">
        <v>7.4097799999999996</v>
      </c>
      <c r="N216" s="1"/>
      <c r="O216" s="1"/>
    </row>
    <row r="217" spans="1:15" ht="12.75" customHeight="1">
      <c r="A217" s="316"/>
      <c r="B217" s="317"/>
      <c r="C217" s="318"/>
      <c r="D217" s="318"/>
      <c r="E217" s="318"/>
      <c r="F217" s="318"/>
      <c r="G217" s="318"/>
      <c r="H217" s="318"/>
      <c r="I217" s="318"/>
      <c r="J217" s="318"/>
      <c r="K217" s="318"/>
      <c r="L217" s="318"/>
      <c r="M217" s="318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1"/>
      <c r="B1" s="38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44900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4" t="s">
        <v>16</v>
      </c>
      <c r="B9" s="376" t="s">
        <v>18</v>
      </c>
      <c r="C9" s="380" t="s">
        <v>20</v>
      </c>
      <c r="D9" s="380" t="s">
        <v>21</v>
      </c>
      <c r="E9" s="371" t="s">
        <v>22</v>
      </c>
      <c r="F9" s="372"/>
      <c r="G9" s="373"/>
      <c r="H9" s="371" t="s">
        <v>23</v>
      </c>
      <c r="I9" s="372"/>
      <c r="J9" s="373"/>
      <c r="K9" s="23"/>
      <c r="L9" s="24"/>
      <c r="M9" s="50"/>
      <c r="N9" s="1"/>
      <c r="O9" s="1"/>
    </row>
    <row r="10" spans="1:15" ht="42.75" customHeight="1">
      <c r="A10" s="378"/>
      <c r="B10" s="379"/>
      <c r="C10" s="379"/>
      <c r="D10" s="3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68" t="s">
        <v>286</v>
      </c>
      <c r="C11" s="259">
        <v>23149.35</v>
      </c>
      <c r="D11" s="260">
        <v>23177.733333333334</v>
      </c>
      <c r="E11" s="260">
        <v>22971.616666666669</v>
      </c>
      <c r="F11" s="260">
        <v>22793.883333333335</v>
      </c>
      <c r="G11" s="260">
        <v>22587.76666666667</v>
      </c>
      <c r="H11" s="260">
        <v>23355.466666666667</v>
      </c>
      <c r="I11" s="260">
        <v>23561.583333333328</v>
      </c>
      <c r="J11" s="260">
        <v>23739.316666666666</v>
      </c>
      <c r="K11" s="259">
        <v>23383.85</v>
      </c>
      <c r="L11" s="259">
        <v>23000</v>
      </c>
      <c r="M11" s="259">
        <v>2.2579999999999999E-2</v>
      </c>
      <c r="N11" s="1"/>
      <c r="O11" s="1"/>
    </row>
    <row r="12" spans="1:15" ht="12" customHeight="1">
      <c r="A12" s="30">
        <v>2</v>
      </c>
      <c r="B12" s="269" t="s">
        <v>287</v>
      </c>
      <c r="C12" s="259">
        <v>2978.1</v>
      </c>
      <c r="D12" s="260">
        <v>2969.7666666666664</v>
      </c>
      <c r="E12" s="260">
        <v>2930.5333333333328</v>
      </c>
      <c r="F12" s="260">
        <v>2882.9666666666662</v>
      </c>
      <c r="G12" s="260">
        <v>2843.7333333333327</v>
      </c>
      <c r="H12" s="260">
        <v>3017.333333333333</v>
      </c>
      <c r="I12" s="260">
        <v>3056.5666666666666</v>
      </c>
      <c r="J12" s="260">
        <v>3104.1333333333332</v>
      </c>
      <c r="K12" s="259">
        <v>3009</v>
      </c>
      <c r="L12" s="259">
        <v>2922.2</v>
      </c>
      <c r="M12" s="259">
        <v>4.4068800000000001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2609.3000000000002</v>
      </c>
      <c r="D13" s="260">
        <v>2596.65</v>
      </c>
      <c r="E13" s="260">
        <v>2567.65</v>
      </c>
      <c r="F13" s="260">
        <v>2526</v>
      </c>
      <c r="G13" s="260">
        <v>2497</v>
      </c>
      <c r="H13" s="260">
        <v>2638.3</v>
      </c>
      <c r="I13" s="260">
        <v>2667.3</v>
      </c>
      <c r="J13" s="260">
        <v>2708.9500000000003</v>
      </c>
      <c r="K13" s="259">
        <v>2625.65</v>
      </c>
      <c r="L13" s="259">
        <v>2555</v>
      </c>
      <c r="M13" s="259">
        <v>8.1615199999999994</v>
      </c>
      <c r="N13" s="1"/>
      <c r="O13" s="1"/>
    </row>
    <row r="14" spans="1:15" ht="12" customHeight="1">
      <c r="A14" s="30">
        <v>4</v>
      </c>
      <c r="B14" s="269" t="s">
        <v>289</v>
      </c>
      <c r="C14" s="259">
        <v>2761.85</v>
      </c>
      <c r="D14" s="260">
        <v>2751.3833333333332</v>
      </c>
      <c r="E14" s="260">
        <v>2724.8166666666666</v>
      </c>
      <c r="F14" s="260">
        <v>2687.7833333333333</v>
      </c>
      <c r="G14" s="260">
        <v>2661.2166666666667</v>
      </c>
      <c r="H14" s="260">
        <v>2788.4166666666665</v>
      </c>
      <c r="I14" s="260">
        <v>2814.9833333333331</v>
      </c>
      <c r="J14" s="260">
        <v>2852.0166666666664</v>
      </c>
      <c r="K14" s="259">
        <v>2777.95</v>
      </c>
      <c r="L14" s="259">
        <v>2714.35</v>
      </c>
      <c r="M14" s="259">
        <v>0.91063000000000005</v>
      </c>
      <c r="N14" s="1"/>
      <c r="O14" s="1"/>
    </row>
    <row r="15" spans="1:15" ht="12" customHeight="1">
      <c r="A15" s="30">
        <v>5</v>
      </c>
      <c r="B15" s="269" t="s">
        <v>290</v>
      </c>
      <c r="C15" s="259">
        <v>1185.5</v>
      </c>
      <c r="D15" s="260">
        <v>1170.3500000000001</v>
      </c>
      <c r="E15" s="260">
        <v>1147.7000000000003</v>
      </c>
      <c r="F15" s="260">
        <v>1109.9000000000001</v>
      </c>
      <c r="G15" s="260">
        <v>1087.2500000000002</v>
      </c>
      <c r="H15" s="260">
        <v>1208.1500000000003</v>
      </c>
      <c r="I15" s="260">
        <v>1230.8000000000004</v>
      </c>
      <c r="J15" s="260">
        <v>1268.6000000000004</v>
      </c>
      <c r="K15" s="259">
        <v>1193</v>
      </c>
      <c r="L15" s="259">
        <v>1132.55</v>
      </c>
      <c r="M15" s="259">
        <v>13.726710000000001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648.35</v>
      </c>
      <c r="D16" s="260">
        <v>642.83333333333337</v>
      </c>
      <c r="E16" s="260">
        <v>635.7166666666667</v>
      </c>
      <c r="F16" s="260">
        <v>623.08333333333337</v>
      </c>
      <c r="G16" s="260">
        <v>615.9666666666667</v>
      </c>
      <c r="H16" s="260">
        <v>655.4666666666667</v>
      </c>
      <c r="I16" s="260">
        <v>662.58333333333326</v>
      </c>
      <c r="J16" s="260">
        <v>675.2166666666667</v>
      </c>
      <c r="K16" s="259">
        <v>649.95000000000005</v>
      </c>
      <c r="L16" s="259">
        <v>630.20000000000005</v>
      </c>
      <c r="M16" s="259">
        <v>20.115220000000001</v>
      </c>
      <c r="N16" s="1"/>
      <c r="O16" s="1"/>
    </row>
    <row r="17" spans="1:15" ht="12" customHeight="1">
      <c r="A17" s="30">
        <v>7</v>
      </c>
      <c r="B17" s="269" t="s">
        <v>291</v>
      </c>
      <c r="C17" s="259">
        <v>446.05</v>
      </c>
      <c r="D17" s="260">
        <v>447.31666666666666</v>
      </c>
      <c r="E17" s="260">
        <v>442.73333333333335</v>
      </c>
      <c r="F17" s="260">
        <v>439.41666666666669</v>
      </c>
      <c r="G17" s="260">
        <v>434.83333333333337</v>
      </c>
      <c r="H17" s="260">
        <v>450.63333333333333</v>
      </c>
      <c r="I17" s="260">
        <v>455.2166666666667</v>
      </c>
      <c r="J17" s="260">
        <v>458.5333333333333</v>
      </c>
      <c r="K17" s="259">
        <v>451.9</v>
      </c>
      <c r="L17" s="259">
        <v>444</v>
      </c>
      <c r="M17" s="259">
        <v>0.44747999999999999</v>
      </c>
      <c r="N17" s="1"/>
      <c r="O17" s="1"/>
    </row>
    <row r="18" spans="1:15" ht="12" customHeight="1">
      <c r="A18" s="30">
        <v>8</v>
      </c>
      <c r="B18" s="269" t="s">
        <v>292</v>
      </c>
      <c r="C18" s="259">
        <v>1914.35</v>
      </c>
      <c r="D18" s="260">
        <v>1908.8333333333333</v>
      </c>
      <c r="E18" s="260">
        <v>1892.6666666666665</v>
      </c>
      <c r="F18" s="260">
        <v>1870.9833333333333</v>
      </c>
      <c r="G18" s="260">
        <v>1854.8166666666666</v>
      </c>
      <c r="H18" s="260">
        <v>1930.5166666666664</v>
      </c>
      <c r="I18" s="260">
        <v>1946.6833333333329</v>
      </c>
      <c r="J18" s="260">
        <v>1968.3666666666663</v>
      </c>
      <c r="K18" s="259">
        <v>1925</v>
      </c>
      <c r="L18" s="259">
        <v>1887.15</v>
      </c>
      <c r="M18" s="259">
        <v>0.82647000000000004</v>
      </c>
      <c r="N18" s="1"/>
      <c r="O18" s="1"/>
    </row>
    <row r="19" spans="1:15" ht="12" customHeight="1">
      <c r="A19" s="30">
        <v>9</v>
      </c>
      <c r="B19" s="269" t="s">
        <v>236</v>
      </c>
      <c r="C19" s="259">
        <v>20182.900000000001</v>
      </c>
      <c r="D19" s="260">
        <v>20277.633333333335</v>
      </c>
      <c r="E19" s="260">
        <v>20005.26666666667</v>
      </c>
      <c r="F19" s="260">
        <v>19827.633333333335</v>
      </c>
      <c r="G19" s="260">
        <v>19555.26666666667</v>
      </c>
      <c r="H19" s="260">
        <v>20455.26666666667</v>
      </c>
      <c r="I19" s="260">
        <v>20727.633333333331</v>
      </c>
      <c r="J19" s="260">
        <v>20905.26666666667</v>
      </c>
      <c r="K19" s="259">
        <v>20550</v>
      </c>
      <c r="L19" s="259">
        <v>20100</v>
      </c>
      <c r="M19" s="259">
        <v>9.3990000000000004E-2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3922.5</v>
      </c>
      <c r="D20" s="260">
        <v>3923.7666666666664</v>
      </c>
      <c r="E20" s="260">
        <v>3883.7333333333327</v>
      </c>
      <c r="F20" s="260">
        <v>3844.9666666666662</v>
      </c>
      <c r="G20" s="260">
        <v>3804.9333333333325</v>
      </c>
      <c r="H20" s="260">
        <v>3962.5333333333328</v>
      </c>
      <c r="I20" s="260">
        <v>4002.5666666666666</v>
      </c>
      <c r="J20" s="260">
        <v>4041.333333333333</v>
      </c>
      <c r="K20" s="259">
        <v>3963.8</v>
      </c>
      <c r="L20" s="259">
        <v>3885</v>
      </c>
      <c r="M20" s="259">
        <v>12.97832</v>
      </c>
      <c r="N20" s="1"/>
      <c r="O20" s="1"/>
    </row>
    <row r="21" spans="1:15" ht="12" customHeight="1">
      <c r="A21" s="30">
        <v>11</v>
      </c>
      <c r="B21" s="269" t="s">
        <v>237</v>
      </c>
      <c r="C21" s="259">
        <v>2062.3000000000002</v>
      </c>
      <c r="D21" s="260">
        <v>2076.7666666666669</v>
      </c>
      <c r="E21" s="260">
        <v>2036.5333333333338</v>
      </c>
      <c r="F21" s="260">
        <v>2010.7666666666669</v>
      </c>
      <c r="G21" s="260">
        <v>1970.5333333333338</v>
      </c>
      <c r="H21" s="260">
        <v>2102.5333333333338</v>
      </c>
      <c r="I21" s="260">
        <v>2142.7666666666664</v>
      </c>
      <c r="J21" s="260">
        <v>2168.5333333333338</v>
      </c>
      <c r="K21" s="259">
        <v>2117</v>
      </c>
      <c r="L21" s="259">
        <v>2051</v>
      </c>
      <c r="M21" s="259">
        <v>5.2781000000000002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888.2</v>
      </c>
      <c r="D22" s="260">
        <v>892.01666666666677</v>
      </c>
      <c r="E22" s="260">
        <v>880.43333333333351</v>
      </c>
      <c r="F22" s="260">
        <v>872.66666666666674</v>
      </c>
      <c r="G22" s="260">
        <v>861.08333333333348</v>
      </c>
      <c r="H22" s="260">
        <v>899.78333333333353</v>
      </c>
      <c r="I22" s="260">
        <v>911.36666666666679</v>
      </c>
      <c r="J22" s="260">
        <v>919.13333333333355</v>
      </c>
      <c r="K22" s="259">
        <v>903.6</v>
      </c>
      <c r="L22" s="259">
        <v>884.25</v>
      </c>
      <c r="M22" s="259">
        <v>62.795380000000002</v>
      </c>
      <c r="N22" s="1"/>
      <c r="O22" s="1"/>
    </row>
    <row r="23" spans="1:15" ht="12.75" customHeight="1">
      <c r="A23" s="30">
        <v>13</v>
      </c>
      <c r="B23" s="269" t="s">
        <v>238</v>
      </c>
      <c r="C23" s="259">
        <v>3579.65</v>
      </c>
      <c r="D23" s="260">
        <v>3583.3166666666671</v>
      </c>
      <c r="E23" s="260">
        <v>3521.6333333333341</v>
      </c>
      <c r="F23" s="260">
        <v>3463.6166666666672</v>
      </c>
      <c r="G23" s="260">
        <v>3401.9333333333343</v>
      </c>
      <c r="H23" s="260">
        <v>3641.3333333333339</v>
      </c>
      <c r="I23" s="260">
        <v>3703.0166666666673</v>
      </c>
      <c r="J23" s="260">
        <v>3761.0333333333338</v>
      </c>
      <c r="K23" s="259">
        <v>3645</v>
      </c>
      <c r="L23" s="259">
        <v>3525.3</v>
      </c>
      <c r="M23" s="259">
        <v>2.24342</v>
      </c>
      <c r="N23" s="1"/>
      <c r="O23" s="1"/>
    </row>
    <row r="24" spans="1:15" ht="12.75" customHeight="1">
      <c r="A24" s="30">
        <v>14</v>
      </c>
      <c r="B24" s="269" t="s">
        <v>239</v>
      </c>
      <c r="C24" s="259">
        <v>2745.7</v>
      </c>
      <c r="D24" s="260">
        <v>2773.5499999999997</v>
      </c>
      <c r="E24" s="260">
        <v>2697.1499999999996</v>
      </c>
      <c r="F24" s="260">
        <v>2648.6</v>
      </c>
      <c r="G24" s="260">
        <v>2572.1999999999998</v>
      </c>
      <c r="H24" s="260">
        <v>2822.0999999999995</v>
      </c>
      <c r="I24" s="260">
        <v>2898.5</v>
      </c>
      <c r="J24" s="260">
        <v>2947.0499999999993</v>
      </c>
      <c r="K24" s="259">
        <v>2849.95</v>
      </c>
      <c r="L24" s="259">
        <v>2725</v>
      </c>
      <c r="M24" s="259">
        <v>8.8066099999999992</v>
      </c>
      <c r="N24" s="1"/>
      <c r="O24" s="1"/>
    </row>
    <row r="25" spans="1:15" ht="12.75" customHeight="1">
      <c r="A25" s="30">
        <v>15</v>
      </c>
      <c r="B25" s="269" t="s">
        <v>853</v>
      </c>
      <c r="C25" s="259">
        <v>641.4</v>
      </c>
      <c r="D25" s="260">
        <v>644.68333333333328</v>
      </c>
      <c r="E25" s="260">
        <v>635.71666666666658</v>
      </c>
      <c r="F25" s="260">
        <v>630.0333333333333</v>
      </c>
      <c r="G25" s="260">
        <v>621.06666666666661</v>
      </c>
      <c r="H25" s="260">
        <v>650.36666666666656</v>
      </c>
      <c r="I25" s="260">
        <v>659.33333333333326</v>
      </c>
      <c r="J25" s="260">
        <v>665.01666666666654</v>
      </c>
      <c r="K25" s="259">
        <v>653.65</v>
      </c>
      <c r="L25" s="259">
        <v>639</v>
      </c>
      <c r="M25" s="259">
        <v>13.753819999999999</v>
      </c>
      <c r="N25" s="1"/>
      <c r="O25" s="1"/>
    </row>
    <row r="26" spans="1:15" ht="12.75" customHeight="1">
      <c r="A26" s="30">
        <v>16</v>
      </c>
      <c r="B26" s="269" t="s">
        <v>240</v>
      </c>
      <c r="C26" s="259">
        <v>151.69999999999999</v>
      </c>
      <c r="D26" s="260">
        <v>150</v>
      </c>
      <c r="E26" s="260">
        <v>146.69999999999999</v>
      </c>
      <c r="F26" s="260">
        <v>141.69999999999999</v>
      </c>
      <c r="G26" s="260">
        <v>138.39999999999998</v>
      </c>
      <c r="H26" s="260">
        <v>155</v>
      </c>
      <c r="I26" s="260">
        <v>158.30000000000001</v>
      </c>
      <c r="J26" s="260">
        <v>163.30000000000001</v>
      </c>
      <c r="K26" s="259">
        <v>153.30000000000001</v>
      </c>
      <c r="L26" s="259">
        <v>145</v>
      </c>
      <c r="M26" s="259">
        <v>163.53749999999999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317.2</v>
      </c>
      <c r="D27" s="260">
        <v>316.23333333333335</v>
      </c>
      <c r="E27" s="260">
        <v>313.4666666666667</v>
      </c>
      <c r="F27" s="260">
        <v>309.73333333333335</v>
      </c>
      <c r="G27" s="260">
        <v>306.9666666666667</v>
      </c>
      <c r="H27" s="260">
        <v>319.9666666666667</v>
      </c>
      <c r="I27" s="260">
        <v>322.73333333333335</v>
      </c>
      <c r="J27" s="260">
        <v>326.4666666666667</v>
      </c>
      <c r="K27" s="259">
        <v>319</v>
      </c>
      <c r="L27" s="259">
        <v>312.5</v>
      </c>
      <c r="M27" s="259">
        <v>11.527139999999999</v>
      </c>
      <c r="N27" s="1"/>
      <c r="O27" s="1"/>
    </row>
    <row r="28" spans="1:15" ht="12.75" customHeight="1">
      <c r="A28" s="30">
        <v>18</v>
      </c>
      <c r="B28" s="269" t="s">
        <v>814</v>
      </c>
      <c r="C28" s="259">
        <v>433.95</v>
      </c>
      <c r="D28" s="260">
        <v>435.8</v>
      </c>
      <c r="E28" s="260">
        <v>430.6</v>
      </c>
      <c r="F28" s="260">
        <v>427.25</v>
      </c>
      <c r="G28" s="260">
        <v>422.05</v>
      </c>
      <c r="H28" s="260">
        <v>439.15000000000003</v>
      </c>
      <c r="I28" s="260">
        <v>444.34999999999997</v>
      </c>
      <c r="J28" s="260">
        <v>447.70000000000005</v>
      </c>
      <c r="K28" s="259">
        <v>441</v>
      </c>
      <c r="L28" s="259">
        <v>432.45</v>
      </c>
      <c r="M28" s="259">
        <v>1.1231899999999999</v>
      </c>
      <c r="N28" s="1"/>
      <c r="O28" s="1"/>
    </row>
    <row r="29" spans="1:15" ht="12.75" customHeight="1">
      <c r="A29" s="30">
        <v>19</v>
      </c>
      <c r="B29" s="269" t="s">
        <v>293</v>
      </c>
      <c r="C29" s="259">
        <v>330.55</v>
      </c>
      <c r="D29" s="260">
        <v>328.9666666666667</v>
      </c>
      <c r="E29" s="260">
        <v>326.58333333333337</v>
      </c>
      <c r="F29" s="260">
        <v>322.61666666666667</v>
      </c>
      <c r="G29" s="260">
        <v>320.23333333333335</v>
      </c>
      <c r="H29" s="260">
        <v>332.93333333333339</v>
      </c>
      <c r="I29" s="260">
        <v>335.31666666666672</v>
      </c>
      <c r="J29" s="260">
        <v>339.28333333333342</v>
      </c>
      <c r="K29" s="259">
        <v>331.35</v>
      </c>
      <c r="L29" s="259">
        <v>325</v>
      </c>
      <c r="M29" s="259">
        <v>3.6248200000000002</v>
      </c>
      <c r="N29" s="1"/>
      <c r="O29" s="1"/>
    </row>
    <row r="30" spans="1:15" ht="12.75" customHeight="1">
      <c r="A30" s="30">
        <v>20</v>
      </c>
      <c r="B30" s="269" t="s">
        <v>858</v>
      </c>
      <c r="C30" s="259">
        <v>907.5</v>
      </c>
      <c r="D30" s="260">
        <v>908.83333333333337</v>
      </c>
      <c r="E30" s="260">
        <v>901.66666666666674</v>
      </c>
      <c r="F30" s="260">
        <v>895.83333333333337</v>
      </c>
      <c r="G30" s="260">
        <v>888.66666666666674</v>
      </c>
      <c r="H30" s="260">
        <v>914.66666666666674</v>
      </c>
      <c r="I30" s="260">
        <v>921.83333333333348</v>
      </c>
      <c r="J30" s="260">
        <v>927.66666666666674</v>
      </c>
      <c r="K30" s="259">
        <v>916</v>
      </c>
      <c r="L30" s="259">
        <v>903</v>
      </c>
      <c r="M30" s="259">
        <v>0.18648000000000001</v>
      </c>
      <c r="N30" s="1"/>
      <c r="O30" s="1"/>
    </row>
    <row r="31" spans="1:15" ht="12.75" customHeight="1">
      <c r="A31" s="30">
        <v>21</v>
      </c>
      <c r="B31" s="269" t="s">
        <v>294</v>
      </c>
      <c r="C31" s="259">
        <v>1233.45</v>
      </c>
      <c r="D31" s="260">
        <v>1237.1499999999999</v>
      </c>
      <c r="E31" s="260">
        <v>1226.2999999999997</v>
      </c>
      <c r="F31" s="260">
        <v>1219.1499999999999</v>
      </c>
      <c r="G31" s="260">
        <v>1208.2999999999997</v>
      </c>
      <c r="H31" s="260">
        <v>1244.2999999999997</v>
      </c>
      <c r="I31" s="260">
        <v>1255.1499999999996</v>
      </c>
      <c r="J31" s="260">
        <v>1262.2999999999997</v>
      </c>
      <c r="K31" s="259">
        <v>1248</v>
      </c>
      <c r="L31" s="259">
        <v>1230</v>
      </c>
      <c r="M31" s="259">
        <v>1.07396</v>
      </c>
      <c r="N31" s="1"/>
      <c r="O31" s="1"/>
    </row>
    <row r="32" spans="1:15" ht="12.75" customHeight="1">
      <c r="A32" s="30">
        <v>22</v>
      </c>
      <c r="B32" s="269" t="s">
        <v>241</v>
      </c>
      <c r="C32" s="259">
        <v>1252.8</v>
      </c>
      <c r="D32" s="260">
        <v>1250.9666666666665</v>
      </c>
      <c r="E32" s="260">
        <v>1241.833333333333</v>
      </c>
      <c r="F32" s="260">
        <v>1230.8666666666666</v>
      </c>
      <c r="G32" s="260">
        <v>1221.7333333333331</v>
      </c>
      <c r="H32" s="260">
        <v>1261.9333333333329</v>
      </c>
      <c r="I32" s="260">
        <v>1271.0666666666666</v>
      </c>
      <c r="J32" s="260">
        <v>1282.0333333333328</v>
      </c>
      <c r="K32" s="259">
        <v>1260.0999999999999</v>
      </c>
      <c r="L32" s="259">
        <v>1240</v>
      </c>
      <c r="M32" s="259">
        <v>1.15144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598.70000000000005</v>
      </c>
      <c r="D33" s="260">
        <v>598.30000000000007</v>
      </c>
      <c r="E33" s="260">
        <v>595.40000000000009</v>
      </c>
      <c r="F33" s="260">
        <v>592.1</v>
      </c>
      <c r="G33" s="260">
        <v>589.20000000000005</v>
      </c>
      <c r="H33" s="260">
        <v>601.60000000000014</v>
      </c>
      <c r="I33" s="260">
        <v>604.5</v>
      </c>
      <c r="J33" s="260">
        <v>607.80000000000018</v>
      </c>
      <c r="K33" s="259">
        <v>601.20000000000005</v>
      </c>
      <c r="L33" s="259">
        <v>595</v>
      </c>
      <c r="M33" s="259">
        <v>0.44096999999999997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3114.45</v>
      </c>
      <c r="D34" s="260">
        <v>3105.5500000000006</v>
      </c>
      <c r="E34" s="260">
        <v>3054.4500000000012</v>
      </c>
      <c r="F34" s="260">
        <v>2994.4500000000007</v>
      </c>
      <c r="G34" s="260">
        <v>2943.3500000000013</v>
      </c>
      <c r="H34" s="260">
        <v>3165.5500000000011</v>
      </c>
      <c r="I34" s="260">
        <v>3216.6500000000005</v>
      </c>
      <c r="J34" s="260">
        <v>3276.650000000001</v>
      </c>
      <c r="K34" s="259">
        <v>3156.65</v>
      </c>
      <c r="L34" s="259">
        <v>3045.55</v>
      </c>
      <c r="M34" s="259">
        <v>0.24908</v>
      </c>
      <c r="N34" s="1"/>
      <c r="O34" s="1"/>
    </row>
    <row r="35" spans="1:15" ht="12.75" customHeight="1">
      <c r="A35" s="30">
        <v>25</v>
      </c>
      <c r="B35" s="269" t="s">
        <v>295</v>
      </c>
      <c r="C35" s="259">
        <v>2829.05</v>
      </c>
      <c r="D35" s="260">
        <v>2833.3166666666671</v>
      </c>
      <c r="E35" s="260">
        <v>2818.7833333333342</v>
      </c>
      <c r="F35" s="260">
        <v>2808.5166666666673</v>
      </c>
      <c r="G35" s="260">
        <v>2793.9833333333345</v>
      </c>
      <c r="H35" s="260">
        <v>2843.5833333333339</v>
      </c>
      <c r="I35" s="260">
        <v>2858.1166666666668</v>
      </c>
      <c r="J35" s="260">
        <v>2868.3833333333337</v>
      </c>
      <c r="K35" s="259">
        <v>2847.85</v>
      </c>
      <c r="L35" s="259">
        <v>2823.05</v>
      </c>
      <c r="M35" s="259">
        <v>0.13728000000000001</v>
      </c>
      <c r="N35" s="1"/>
      <c r="O35" s="1"/>
    </row>
    <row r="36" spans="1:15" ht="12.75" customHeight="1">
      <c r="A36" s="30">
        <v>26</v>
      </c>
      <c r="B36" s="269" t="s">
        <v>732</v>
      </c>
      <c r="C36" s="259">
        <v>440.15</v>
      </c>
      <c r="D36" s="260">
        <v>440.98333333333329</v>
      </c>
      <c r="E36" s="260">
        <v>437.06666666666661</v>
      </c>
      <c r="F36" s="260">
        <v>433.98333333333329</v>
      </c>
      <c r="G36" s="260">
        <v>430.06666666666661</v>
      </c>
      <c r="H36" s="260">
        <v>444.06666666666661</v>
      </c>
      <c r="I36" s="260">
        <v>447.98333333333323</v>
      </c>
      <c r="J36" s="260">
        <v>451.06666666666661</v>
      </c>
      <c r="K36" s="259">
        <v>444.9</v>
      </c>
      <c r="L36" s="259">
        <v>437.9</v>
      </c>
      <c r="M36" s="259">
        <v>5.1089700000000002</v>
      </c>
      <c r="N36" s="1"/>
      <c r="O36" s="1"/>
    </row>
    <row r="37" spans="1:15" ht="12.75" customHeight="1">
      <c r="A37" s="30">
        <v>27</v>
      </c>
      <c r="B37" s="269" t="s">
        <v>842</v>
      </c>
      <c r="C37" s="259">
        <v>16.2</v>
      </c>
      <c r="D37" s="260">
        <v>16.116666666666664</v>
      </c>
      <c r="E37" s="260">
        <v>15.833333333333329</v>
      </c>
      <c r="F37" s="260">
        <v>15.466666666666665</v>
      </c>
      <c r="G37" s="260">
        <v>15.18333333333333</v>
      </c>
      <c r="H37" s="260">
        <v>16.483333333333327</v>
      </c>
      <c r="I37" s="260">
        <v>16.766666666666666</v>
      </c>
      <c r="J37" s="260">
        <v>17.133333333333326</v>
      </c>
      <c r="K37" s="259">
        <v>16.399999999999999</v>
      </c>
      <c r="L37" s="259">
        <v>15.75</v>
      </c>
      <c r="M37" s="259">
        <v>27.432739999999999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653.1</v>
      </c>
      <c r="D38" s="260">
        <v>652.11666666666667</v>
      </c>
      <c r="E38" s="260">
        <v>646.0333333333333</v>
      </c>
      <c r="F38" s="260">
        <v>638.96666666666658</v>
      </c>
      <c r="G38" s="260">
        <v>632.88333333333321</v>
      </c>
      <c r="H38" s="260">
        <v>659.18333333333339</v>
      </c>
      <c r="I38" s="260">
        <v>665.26666666666665</v>
      </c>
      <c r="J38" s="260">
        <v>672.33333333333348</v>
      </c>
      <c r="K38" s="259">
        <v>658.2</v>
      </c>
      <c r="L38" s="259">
        <v>645.04999999999995</v>
      </c>
      <c r="M38" s="259">
        <v>12.36467</v>
      </c>
      <c r="N38" s="1"/>
      <c r="O38" s="1"/>
    </row>
    <row r="39" spans="1:15" ht="12.75" customHeight="1">
      <c r="A39" s="30">
        <v>29</v>
      </c>
      <c r="B39" s="269" t="s">
        <v>296</v>
      </c>
      <c r="C39" s="259">
        <v>2011.75</v>
      </c>
      <c r="D39" s="260">
        <v>2015.6000000000001</v>
      </c>
      <c r="E39" s="260">
        <v>1939.2000000000003</v>
      </c>
      <c r="F39" s="260">
        <v>1866.65</v>
      </c>
      <c r="G39" s="260">
        <v>1790.2500000000002</v>
      </c>
      <c r="H39" s="260">
        <v>2088.1500000000005</v>
      </c>
      <c r="I39" s="260">
        <v>2164.5500000000002</v>
      </c>
      <c r="J39" s="260">
        <v>2237.1000000000004</v>
      </c>
      <c r="K39" s="259">
        <v>2092</v>
      </c>
      <c r="L39" s="259">
        <v>1943.05</v>
      </c>
      <c r="M39" s="259">
        <v>5.4657200000000001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577.95000000000005</v>
      </c>
      <c r="D40" s="260">
        <v>578.5</v>
      </c>
      <c r="E40" s="260">
        <v>572.85</v>
      </c>
      <c r="F40" s="260">
        <v>567.75</v>
      </c>
      <c r="G40" s="260">
        <v>562.1</v>
      </c>
      <c r="H40" s="260">
        <v>583.6</v>
      </c>
      <c r="I40" s="260">
        <v>589.25000000000011</v>
      </c>
      <c r="J40" s="260">
        <v>594.35</v>
      </c>
      <c r="K40" s="259">
        <v>584.15</v>
      </c>
      <c r="L40" s="259">
        <v>573.4</v>
      </c>
      <c r="M40" s="259">
        <v>70.975229999999996</v>
      </c>
      <c r="N40" s="1"/>
      <c r="O40" s="1"/>
    </row>
    <row r="41" spans="1:15" ht="12.75" customHeight="1">
      <c r="A41" s="30">
        <v>31</v>
      </c>
      <c r="B41" s="269" t="s">
        <v>793</v>
      </c>
      <c r="C41" s="259">
        <v>1619.15</v>
      </c>
      <c r="D41" s="260">
        <v>1611.5999999999997</v>
      </c>
      <c r="E41" s="260">
        <v>1600.6499999999994</v>
      </c>
      <c r="F41" s="260">
        <v>1582.1499999999996</v>
      </c>
      <c r="G41" s="260">
        <v>1571.1999999999994</v>
      </c>
      <c r="H41" s="260">
        <v>1630.0999999999995</v>
      </c>
      <c r="I41" s="260">
        <v>1641.0499999999997</v>
      </c>
      <c r="J41" s="260">
        <v>1659.5499999999995</v>
      </c>
      <c r="K41" s="259">
        <v>1622.55</v>
      </c>
      <c r="L41" s="259">
        <v>1593.1</v>
      </c>
      <c r="M41" s="259">
        <v>2.8325200000000001</v>
      </c>
      <c r="N41" s="1"/>
      <c r="O41" s="1"/>
    </row>
    <row r="42" spans="1:15" ht="12.75" customHeight="1">
      <c r="A42" s="30">
        <v>32</v>
      </c>
      <c r="B42" s="269" t="s">
        <v>761</v>
      </c>
      <c r="C42" s="259">
        <v>719.6</v>
      </c>
      <c r="D42" s="260">
        <v>719.35</v>
      </c>
      <c r="E42" s="260">
        <v>716</v>
      </c>
      <c r="F42" s="260">
        <v>712.4</v>
      </c>
      <c r="G42" s="260">
        <v>709.05</v>
      </c>
      <c r="H42" s="260">
        <v>722.95</v>
      </c>
      <c r="I42" s="260">
        <v>726.30000000000018</v>
      </c>
      <c r="J42" s="260">
        <v>729.90000000000009</v>
      </c>
      <c r="K42" s="259">
        <v>722.7</v>
      </c>
      <c r="L42" s="259">
        <v>715.75</v>
      </c>
      <c r="M42" s="259">
        <v>0.25641000000000003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4871.45</v>
      </c>
      <c r="D43" s="260">
        <v>4832.4833333333336</v>
      </c>
      <c r="E43" s="260">
        <v>4782.0166666666673</v>
      </c>
      <c r="F43" s="260">
        <v>4692.5833333333339</v>
      </c>
      <c r="G43" s="260">
        <v>4642.1166666666677</v>
      </c>
      <c r="H43" s="260">
        <v>4921.916666666667</v>
      </c>
      <c r="I43" s="260">
        <v>4972.3833333333341</v>
      </c>
      <c r="J43" s="260">
        <v>5061.8166666666666</v>
      </c>
      <c r="K43" s="259">
        <v>4882.95</v>
      </c>
      <c r="L43" s="259">
        <v>4743.05</v>
      </c>
      <c r="M43" s="259">
        <v>9.9630600000000005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319.2</v>
      </c>
      <c r="D44" s="260">
        <v>318.48333333333329</v>
      </c>
      <c r="E44" s="260">
        <v>316.11666666666656</v>
      </c>
      <c r="F44" s="260">
        <v>313.03333333333325</v>
      </c>
      <c r="G44" s="260">
        <v>310.66666666666652</v>
      </c>
      <c r="H44" s="260">
        <v>321.56666666666661</v>
      </c>
      <c r="I44" s="260">
        <v>323.93333333333328</v>
      </c>
      <c r="J44" s="260">
        <v>327.01666666666665</v>
      </c>
      <c r="K44" s="259">
        <v>320.85000000000002</v>
      </c>
      <c r="L44" s="259">
        <v>315.39999999999998</v>
      </c>
      <c r="M44" s="259">
        <v>32.775320000000001</v>
      </c>
      <c r="N44" s="1"/>
      <c r="O44" s="1"/>
    </row>
    <row r="45" spans="1:15" ht="12.75" customHeight="1">
      <c r="A45" s="30">
        <v>35</v>
      </c>
      <c r="B45" s="269" t="s">
        <v>815</v>
      </c>
      <c r="C45" s="259">
        <v>310.35000000000002</v>
      </c>
      <c r="D45" s="260">
        <v>310.95</v>
      </c>
      <c r="E45" s="260">
        <v>307.89999999999998</v>
      </c>
      <c r="F45" s="260">
        <v>305.45</v>
      </c>
      <c r="G45" s="260">
        <v>302.39999999999998</v>
      </c>
      <c r="H45" s="260">
        <v>313.39999999999998</v>
      </c>
      <c r="I45" s="260">
        <v>316.45000000000005</v>
      </c>
      <c r="J45" s="260">
        <v>318.89999999999998</v>
      </c>
      <c r="K45" s="259">
        <v>314</v>
      </c>
      <c r="L45" s="259">
        <v>308.5</v>
      </c>
      <c r="M45" s="259">
        <v>0.83584999999999998</v>
      </c>
      <c r="N45" s="1"/>
      <c r="O45" s="1"/>
    </row>
    <row r="46" spans="1:15" ht="12.75" customHeight="1">
      <c r="A46" s="30">
        <v>36</v>
      </c>
      <c r="B46" s="269" t="s">
        <v>297</v>
      </c>
      <c r="C46" s="259">
        <v>613.1</v>
      </c>
      <c r="D46" s="260">
        <v>613.4666666666667</v>
      </c>
      <c r="E46" s="260">
        <v>607.13333333333344</v>
      </c>
      <c r="F46" s="260">
        <v>601.16666666666674</v>
      </c>
      <c r="G46" s="260">
        <v>594.83333333333348</v>
      </c>
      <c r="H46" s="260">
        <v>619.43333333333339</v>
      </c>
      <c r="I46" s="260">
        <v>625.76666666666665</v>
      </c>
      <c r="J46" s="260">
        <v>631.73333333333335</v>
      </c>
      <c r="K46" s="259">
        <v>619.79999999999995</v>
      </c>
      <c r="L46" s="259">
        <v>607.5</v>
      </c>
      <c r="M46" s="259">
        <v>0.74711000000000005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146.05000000000001</v>
      </c>
      <c r="D47" s="260">
        <v>146.81666666666669</v>
      </c>
      <c r="E47" s="260">
        <v>144.33333333333337</v>
      </c>
      <c r="F47" s="260">
        <v>142.61666666666667</v>
      </c>
      <c r="G47" s="260">
        <v>140.13333333333335</v>
      </c>
      <c r="H47" s="260">
        <v>148.53333333333339</v>
      </c>
      <c r="I47" s="260">
        <v>151.01666666666668</v>
      </c>
      <c r="J47" s="260">
        <v>152.73333333333341</v>
      </c>
      <c r="K47" s="259">
        <v>149.30000000000001</v>
      </c>
      <c r="L47" s="259">
        <v>145.1</v>
      </c>
      <c r="M47" s="259">
        <v>139.05579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3143.45</v>
      </c>
      <c r="D48" s="260">
        <v>3150.5833333333335</v>
      </c>
      <c r="E48" s="260">
        <v>3126.8666666666668</v>
      </c>
      <c r="F48" s="260">
        <v>3110.2833333333333</v>
      </c>
      <c r="G48" s="260">
        <v>3086.5666666666666</v>
      </c>
      <c r="H48" s="260">
        <v>3167.166666666667</v>
      </c>
      <c r="I48" s="260">
        <v>3190.8833333333332</v>
      </c>
      <c r="J48" s="260">
        <v>3207.4666666666672</v>
      </c>
      <c r="K48" s="259">
        <v>3174.3</v>
      </c>
      <c r="L48" s="259">
        <v>3134</v>
      </c>
      <c r="M48" s="259">
        <v>9.3225899999999999</v>
      </c>
      <c r="N48" s="1"/>
      <c r="O48" s="1"/>
    </row>
    <row r="49" spans="1:15" ht="12.75" customHeight="1">
      <c r="A49" s="30">
        <v>39</v>
      </c>
      <c r="B49" s="269" t="s">
        <v>298</v>
      </c>
      <c r="C49" s="259">
        <v>233.5</v>
      </c>
      <c r="D49" s="260">
        <v>233.83333333333334</v>
      </c>
      <c r="E49" s="260">
        <v>231.66666666666669</v>
      </c>
      <c r="F49" s="260">
        <v>229.83333333333334</v>
      </c>
      <c r="G49" s="260">
        <v>227.66666666666669</v>
      </c>
      <c r="H49" s="260">
        <v>235.66666666666669</v>
      </c>
      <c r="I49" s="260">
        <v>237.83333333333337</v>
      </c>
      <c r="J49" s="260">
        <v>239.66666666666669</v>
      </c>
      <c r="K49" s="259">
        <v>236</v>
      </c>
      <c r="L49" s="259">
        <v>232</v>
      </c>
      <c r="M49" s="259">
        <v>2.1316199999999998</v>
      </c>
      <c r="N49" s="1"/>
      <c r="O49" s="1"/>
    </row>
    <row r="50" spans="1:15" ht="12.75" customHeight="1">
      <c r="A50" s="30">
        <v>40</v>
      </c>
      <c r="B50" s="269" t="s">
        <v>299</v>
      </c>
      <c r="C50" s="259">
        <v>3277.65</v>
      </c>
      <c r="D50" s="260">
        <v>3288.15</v>
      </c>
      <c r="E50" s="260">
        <v>3240.5</v>
      </c>
      <c r="F50" s="260">
        <v>3203.35</v>
      </c>
      <c r="G50" s="260">
        <v>3155.7</v>
      </c>
      <c r="H50" s="260">
        <v>3325.3</v>
      </c>
      <c r="I50" s="260">
        <v>3372.9500000000007</v>
      </c>
      <c r="J50" s="260">
        <v>3410.1000000000004</v>
      </c>
      <c r="K50" s="259">
        <v>3335.8</v>
      </c>
      <c r="L50" s="259">
        <v>3251</v>
      </c>
      <c r="M50" s="259">
        <v>7.3679999999999995E-2</v>
      </c>
      <c r="N50" s="1"/>
      <c r="O50" s="1"/>
    </row>
    <row r="51" spans="1:15" ht="12.75" customHeight="1">
      <c r="A51" s="30">
        <v>41</v>
      </c>
      <c r="B51" s="269" t="s">
        <v>300</v>
      </c>
      <c r="C51" s="259">
        <v>2018.35</v>
      </c>
      <c r="D51" s="260">
        <v>1991.1166666666668</v>
      </c>
      <c r="E51" s="260">
        <v>1957.2333333333336</v>
      </c>
      <c r="F51" s="260">
        <v>1896.1166666666668</v>
      </c>
      <c r="G51" s="260">
        <v>1862.2333333333336</v>
      </c>
      <c r="H51" s="260">
        <v>2052.2333333333336</v>
      </c>
      <c r="I51" s="260">
        <v>2086.1166666666668</v>
      </c>
      <c r="J51" s="260">
        <v>2147.2333333333336</v>
      </c>
      <c r="K51" s="259">
        <v>2025</v>
      </c>
      <c r="L51" s="259">
        <v>1930</v>
      </c>
      <c r="M51" s="259">
        <v>16.428840000000001</v>
      </c>
      <c r="N51" s="1"/>
      <c r="O51" s="1"/>
    </row>
    <row r="52" spans="1:15" ht="12.75" customHeight="1">
      <c r="A52" s="30">
        <v>42</v>
      </c>
      <c r="B52" s="269" t="s">
        <v>301</v>
      </c>
      <c r="C52" s="259">
        <v>8887.35</v>
      </c>
      <c r="D52" s="260">
        <v>8795.7999999999993</v>
      </c>
      <c r="E52" s="260">
        <v>8664.5999999999985</v>
      </c>
      <c r="F52" s="260">
        <v>8441.8499999999985</v>
      </c>
      <c r="G52" s="260">
        <v>8310.6499999999978</v>
      </c>
      <c r="H52" s="260">
        <v>9018.5499999999993</v>
      </c>
      <c r="I52" s="260">
        <v>9149.75</v>
      </c>
      <c r="J52" s="260">
        <v>9372.5</v>
      </c>
      <c r="K52" s="259">
        <v>8927</v>
      </c>
      <c r="L52" s="259">
        <v>8573.0499999999993</v>
      </c>
      <c r="M52" s="259">
        <v>0.51727999999999996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470</v>
      </c>
      <c r="D53" s="260">
        <v>467.81666666666666</v>
      </c>
      <c r="E53" s="260">
        <v>464.73333333333335</v>
      </c>
      <c r="F53" s="260">
        <v>459.4666666666667</v>
      </c>
      <c r="G53" s="260">
        <v>456.38333333333338</v>
      </c>
      <c r="H53" s="260">
        <v>473.08333333333331</v>
      </c>
      <c r="I53" s="260">
        <v>476.16666666666669</v>
      </c>
      <c r="J53" s="260">
        <v>481.43333333333328</v>
      </c>
      <c r="K53" s="259">
        <v>470.9</v>
      </c>
      <c r="L53" s="259">
        <v>462.55</v>
      </c>
      <c r="M53" s="259">
        <v>14.407819999999999</v>
      </c>
      <c r="N53" s="1"/>
      <c r="O53" s="1"/>
    </row>
    <row r="54" spans="1:15" ht="12.75" customHeight="1">
      <c r="A54" s="30">
        <v>44</v>
      </c>
      <c r="B54" s="269" t="s">
        <v>302</v>
      </c>
      <c r="C54" s="259">
        <v>397.2</v>
      </c>
      <c r="D54" s="260">
        <v>394.73333333333335</v>
      </c>
      <c r="E54" s="260">
        <v>388.4666666666667</v>
      </c>
      <c r="F54" s="260">
        <v>379.73333333333335</v>
      </c>
      <c r="G54" s="260">
        <v>373.4666666666667</v>
      </c>
      <c r="H54" s="260">
        <v>403.4666666666667</v>
      </c>
      <c r="I54" s="260">
        <v>409.73333333333335</v>
      </c>
      <c r="J54" s="260">
        <v>418.4666666666667</v>
      </c>
      <c r="K54" s="259">
        <v>401</v>
      </c>
      <c r="L54" s="259">
        <v>386</v>
      </c>
      <c r="M54" s="259">
        <v>8.5058100000000003</v>
      </c>
      <c r="N54" s="1"/>
      <c r="O54" s="1"/>
    </row>
    <row r="55" spans="1:15" ht="12.75" customHeight="1">
      <c r="A55" s="30">
        <v>45</v>
      </c>
      <c r="B55" s="269" t="s">
        <v>242</v>
      </c>
      <c r="C55" s="259">
        <v>4005.75</v>
      </c>
      <c r="D55" s="260">
        <v>4017.7666666666664</v>
      </c>
      <c r="E55" s="260">
        <v>3980.5333333333328</v>
      </c>
      <c r="F55" s="260">
        <v>3955.3166666666666</v>
      </c>
      <c r="G55" s="260">
        <v>3918.083333333333</v>
      </c>
      <c r="H55" s="260">
        <v>4042.9833333333327</v>
      </c>
      <c r="I55" s="260">
        <v>4080.2166666666662</v>
      </c>
      <c r="J55" s="260">
        <v>4105.4333333333325</v>
      </c>
      <c r="K55" s="259">
        <v>4055</v>
      </c>
      <c r="L55" s="259">
        <v>3992.55</v>
      </c>
      <c r="M55" s="259">
        <v>2.2214800000000001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905.15</v>
      </c>
      <c r="D56" s="260">
        <v>901.18333333333339</v>
      </c>
      <c r="E56" s="260">
        <v>895.36666666666679</v>
      </c>
      <c r="F56" s="260">
        <v>885.58333333333337</v>
      </c>
      <c r="G56" s="260">
        <v>879.76666666666677</v>
      </c>
      <c r="H56" s="260">
        <v>910.96666666666681</v>
      </c>
      <c r="I56" s="260">
        <v>916.78333333333342</v>
      </c>
      <c r="J56" s="260">
        <v>926.56666666666683</v>
      </c>
      <c r="K56" s="259">
        <v>907</v>
      </c>
      <c r="L56" s="259">
        <v>891.4</v>
      </c>
      <c r="M56" s="259">
        <v>79.888509999999997</v>
      </c>
      <c r="N56" s="1"/>
      <c r="O56" s="1"/>
    </row>
    <row r="57" spans="1:15" ht="12" customHeight="1">
      <c r="A57" s="30">
        <v>47</v>
      </c>
      <c r="B57" s="269" t="s">
        <v>303</v>
      </c>
      <c r="C57" s="259">
        <v>2664</v>
      </c>
      <c r="D57" s="260">
        <v>2668.4666666666667</v>
      </c>
      <c r="E57" s="260">
        <v>2635.4833333333336</v>
      </c>
      <c r="F57" s="260">
        <v>2606.9666666666667</v>
      </c>
      <c r="G57" s="260">
        <v>2573.9833333333336</v>
      </c>
      <c r="H57" s="260">
        <v>2696.9833333333336</v>
      </c>
      <c r="I57" s="260">
        <v>2729.9666666666662</v>
      </c>
      <c r="J57" s="260">
        <v>2758.4833333333336</v>
      </c>
      <c r="K57" s="259">
        <v>2701.45</v>
      </c>
      <c r="L57" s="259">
        <v>2639.95</v>
      </c>
      <c r="M57" s="259">
        <v>9.0039999999999995E-2</v>
      </c>
      <c r="N57" s="1"/>
      <c r="O57" s="1"/>
    </row>
    <row r="58" spans="1:15" ht="12.75" customHeight="1">
      <c r="A58" s="30">
        <v>48</v>
      </c>
      <c r="B58" s="269" t="s">
        <v>304</v>
      </c>
      <c r="C58" s="259">
        <v>572.6</v>
      </c>
      <c r="D58" s="260">
        <v>573.51666666666665</v>
      </c>
      <c r="E58" s="260">
        <v>569.2833333333333</v>
      </c>
      <c r="F58" s="260">
        <v>565.9666666666667</v>
      </c>
      <c r="G58" s="260">
        <v>561.73333333333335</v>
      </c>
      <c r="H58" s="260">
        <v>576.83333333333326</v>
      </c>
      <c r="I58" s="260">
        <v>581.06666666666661</v>
      </c>
      <c r="J58" s="260">
        <v>584.38333333333321</v>
      </c>
      <c r="K58" s="259">
        <v>577.75</v>
      </c>
      <c r="L58" s="259">
        <v>570.20000000000005</v>
      </c>
      <c r="M58" s="259">
        <v>4.3231700000000002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3659.35</v>
      </c>
      <c r="D59" s="260">
        <v>3670.8333333333335</v>
      </c>
      <c r="E59" s="260">
        <v>3629.3166666666671</v>
      </c>
      <c r="F59" s="260">
        <v>3599.2833333333338</v>
      </c>
      <c r="G59" s="260">
        <v>3557.7666666666673</v>
      </c>
      <c r="H59" s="260">
        <v>3700.8666666666668</v>
      </c>
      <c r="I59" s="260">
        <v>3742.3833333333332</v>
      </c>
      <c r="J59" s="260">
        <v>3772.4166666666665</v>
      </c>
      <c r="K59" s="259">
        <v>3712.35</v>
      </c>
      <c r="L59" s="259">
        <v>3640.8</v>
      </c>
      <c r="M59" s="259">
        <v>3.4999199999999999</v>
      </c>
      <c r="N59" s="1"/>
      <c r="O59" s="1"/>
    </row>
    <row r="60" spans="1:15" ht="12.75" customHeight="1">
      <c r="A60" s="30">
        <v>50</v>
      </c>
      <c r="B60" s="269" t="s">
        <v>305</v>
      </c>
      <c r="C60" s="259">
        <v>1108.5</v>
      </c>
      <c r="D60" s="260">
        <v>1110.6000000000001</v>
      </c>
      <c r="E60" s="260">
        <v>1103.1500000000003</v>
      </c>
      <c r="F60" s="260">
        <v>1097.8000000000002</v>
      </c>
      <c r="G60" s="260">
        <v>1090.3500000000004</v>
      </c>
      <c r="H60" s="260">
        <v>1115.9500000000003</v>
      </c>
      <c r="I60" s="260">
        <v>1123.4000000000001</v>
      </c>
      <c r="J60" s="260">
        <v>1128.7500000000002</v>
      </c>
      <c r="K60" s="259">
        <v>1118.05</v>
      </c>
      <c r="L60" s="259">
        <v>1105.25</v>
      </c>
      <c r="M60" s="259">
        <v>0.29369000000000001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6675.75</v>
      </c>
      <c r="D61" s="260">
        <v>6688.2333333333336</v>
      </c>
      <c r="E61" s="260">
        <v>6634.5166666666673</v>
      </c>
      <c r="F61" s="260">
        <v>6593.2833333333338</v>
      </c>
      <c r="G61" s="260">
        <v>6539.5666666666675</v>
      </c>
      <c r="H61" s="260">
        <v>6729.4666666666672</v>
      </c>
      <c r="I61" s="260">
        <v>6783.1833333333343</v>
      </c>
      <c r="J61" s="260">
        <v>6824.416666666667</v>
      </c>
      <c r="K61" s="259">
        <v>6741.95</v>
      </c>
      <c r="L61" s="259">
        <v>6647</v>
      </c>
      <c r="M61" s="259">
        <v>14.38602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1642.65</v>
      </c>
      <c r="D62" s="260">
        <v>1640.3</v>
      </c>
      <c r="E62" s="260">
        <v>1627.6</v>
      </c>
      <c r="F62" s="260">
        <v>1612.55</v>
      </c>
      <c r="G62" s="260">
        <v>1599.85</v>
      </c>
      <c r="H62" s="260">
        <v>1655.35</v>
      </c>
      <c r="I62" s="260">
        <v>1668.0500000000002</v>
      </c>
      <c r="J62" s="260">
        <v>1683.1</v>
      </c>
      <c r="K62" s="259">
        <v>1653</v>
      </c>
      <c r="L62" s="259">
        <v>1625.25</v>
      </c>
      <c r="M62" s="259">
        <v>16.828410000000002</v>
      </c>
      <c r="N62" s="1"/>
      <c r="O62" s="1"/>
    </row>
    <row r="63" spans="1:15" ht="12.75" customHeight="1">
      <c r="A63" s="30">
        <v>53</v>
      </c>
      <c r="B63" s="269" t="s">
        <v>243</v>
      </c>
      <c r="C63" s="259">
        <v>6374.45</v>
      </c>
      <c r="D63" s="260">
        <v>6352.5</v>
      </c>
      <c r="E63" s="260">
        <v>6310</v>
      </c>
      <c r="F63" s="260">
        <v>6245.55</v>
      </c>
      <c r="G63" s="260">
        <v>6203.05</v>
      </c>
      <c r="H63" s="260">
        <v>6416.95</v>
      </c>
      <c r="I63" s="260">
        <v>6459.45</v>
      </c>
      <c r="J63" s="260">
        <v>6523.9</v>
      </c>
      <c r="K63" s="259">
        <v>6395</v>
      </c>
      <c r="L63" s="259">
        <v>6288.05</v>
      </c>
      <c r="M63" s="259">
        <v>0.93572999999999995</v>
      </c>
      <c r="N63" s="1"/>
      <c r="O63" s="1"/>
    </row>
    <row r="64" spans="1:15" ht="12.75" customHeight="1">
      <c r="A64" s="30">
        <v>54</v>
      </c>
      <c r="B64" s="269" t="s">
        <v>306</v>
      </c>
      <c r="C64" s="259">
        <v>3000.05</v>
      </c>
      <c r="D64" s="260">
        <v>3012.0499999999997</v>
      </c>
      <c r="E64" s="260">
        <v>2978.0999999999995</v>
      </c>
      <c r="F64" s="260">
        <v>2956.1499999999996</v>
      </c>
      <c r="G64" s="260">
        <v>2922.1999999999994</v>
      </c>
      <c r="H64" s="260">
        <v>3033.9999999999995</v>
      </c>
      <c r="I64" s="260">
        <v>3067.9499999999994</v>
      </c>
      <c r="J64" s="260">
        <v>3089.8999999999996</v>
      </c>
      <c r="K64" s="259">
        <v>3046</v>
      </c>
      <c r="L64" s="259">
        <v>2990.1</v>
      </c>
      <c r="M64" s="259">
        <v>0.30961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2060.9</v>
      </c>
      <c r="D65" s="260">
        <v>2060.2999999999997</v>
      </c>
      <c r="E65" s="260">
        <v>2040.5999999999995</v>
      </c>
      <c r="F65" s="260">
        <v>2020.2999999999997</v>
      </c>
      <c r="G65" s="260">
        <v>2000.5999999999995</v>
      </c>
      <c r="H65" s="260">
        <v>2080.5999999999995</v>
      </c>
      <c r="I65" s="260">
        <v>2100.2999999999993</v>
      </c>
      <c r="J65" s="260">
        <v>2120.5999999999995</v>
      </c>
      <c r="K65" s="259">
        <v>2080</v>
      </c>
      <c r="L65" s="259">
        <v>2040</v>
      </c>
      <c r="M65" s="259">
        <v>2.3580899999999998</v>
      </c>
      <c r="N65" s="1"/>
      <c r="O65" s="1"/>
    </row>
    <row r="66" spans="1:15" ht="12.75" customHeight="1">
      <c r="A66" s="30">
        <v>56</v>
      </c>
      <c r="B66" s="269" t="s">
        <v>307</v>
      </c>
      <c r="C66" s="259">
        <v>386.75</v>
      </c>
      <c r="D66" s="260">
        <v>384.31666666666661</v>
      </c>
      <c r="E66" s="260">
        <v>378.0833333333332</v>
      </c>
      <c r="F66" s="260">
        <v>369.41666666666657</v>
      </c>
      <c r="G66" s="260">
        <v>363.18333333333317</v>
      </c>
      <c r="H66" s="260">
        <v>392.98333333333323</v>
      </c>
      <c r="I66" s="260">
        <v>399.21666666666658</v>
      </c>
      <c r="J66" s="260">
        <v>407.88333333333327</v>
      </c>
      <c r="K66" s="259">
        <v>390.55</v>
      </c>
      <c r="L66" s="259">
        <v>375.65</v>
      </c>
      <c r="M66" s="259">
        <v>24.578440000000001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240.1</v>
      </c>
      <c r="D67" s="260">
        <v>239.7166666666667</v>
      </c>
      <c r="E67" s="260">
        <v>236.43333333333339</v>
      </c>
      <c r="F67" s="260">
        <v>232.76666666666671</v>
      </c>
      <c r="G67" s="260">
        <v>229.48333333333341</v>
      </c>
      <c r="H67" s="260">
        <v>243.38333333333338</v>
      </c>
      <c r="I67" s="260">
        <v>246.66666666666669</v>
      </c>
      <c r="J67" s="260">
        <v>250.33333333333337</v>
      </c>
      <c r="K67" s="259">
        <v>243</v>
      </c>
      <c r="L67" s="259">
        <v>236.05</v>
      </c>
      <c r="M67" s="259">
        <v>177.41673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171.2</v>
      </c>
      <c r="D68" s="260">
        <v>172.01666666666665</v>
      </c>
      <c r="E68" s="260">
        <v>169.7833333333333</v>
      </c>
      <c r="F68" s="260">
        <v>168.36666666666665</v>
      </c>
      <c r="G68" s="260">
        <v>166.1333333333333</v>
      </c>
      <c r="H68" s="260">
        <v>173.43333333333331</v>
      </c>
      <c r="I68" s="260">
        <v>175.66666666666666</v>
      </c>
      <c r="J68" s="260">
        <v>177.08333333333331</v>
      </c>
      <c r="K68" s="259">
        <v>174.25</v>
      </c>
      <c r="L68" s="259">
        <v>170.6</v>
      </c>
      <c r="M68" s="259">
        <v>244.59293</v>
      </c>
      <c r="N68" s="1"/>
      <c r="O68" s="1"/>
    </row>
    <row r="69" spans="1:15" ht="12.75" customHeight="1">
      <c r="A69" s="30">
        <v>59</v>
      </c>
      <c r="B69" s="269" t="s">
        <v>244</v>
      </c>
      <c r="C69" s="259">
        <v>84.55</v>
      </c>
      <c r="D69" s="260">
        <v>84.25</v>
      </c>
      <c r="E69" s="260">
        <v>82.8</v>
      </c>
      <c r="F69" s="260">
        <v>81.05</v>
      </c>
      <c r="G69" s="260">
        <v>79.599999999999994</v>
      </c>
      <c r="H69" s="260">
        <v>86</v>
      </c>
      <c r="I69" s="260">
        <v>87.449999999999989</v>
      </c>
      <c r="J69" s="260">
        <v>89.2</v>
      </c>
      <c r="K69" s="259">
        <v>85.7</v>
      </c>
      <c r="L69" s="259">
        <v>82.5</v>
      </c>
      <c r="M69" s="259">
        <v>191.18072000000001</v>
      </c>
      <c r="N69" s="1"/>
      <c r="O69" s="1"/>
    </row>
    <row r="70" spans="1:15" ht="12.75" customHeight="1">
      <c r="A70" s="30">
        <v>60</v>
      </c>
      <c r="B70" s="269" t="s">
        <v>308</v>
      </c>
      <c r="C70" s="259">
        <v>27.35</v>
      </c>
      <c r="D70" s="260">
        <v>27.466666666666669</v>
      </c>
      <c r="E70" s="260">
        <v>26.933333333333337</v>
      </c>
      <c r="F70" s="260">
        <v>26.516666666666669</v>
      </c>
      <c r="G70" s="260">
        <v>25.983333333333338</v>
      </c>
      <c r="H70" s="260">
        <v>27.883333333333336</v>
      </c>
      <c r="I70" s="260">
        <v>28.416666666666668</v>
      </c>
      <c r="J70" s="260">
        <v>28.833333333333336</v>
      </c>
      <c r="K70" s="259">
        <v>28</v>
      </c>
      <c r="L70" s="259">
        <v>27.05</v>
      </c>
      <c r="M70" s="259">
        <v>240.37754000000001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1735.25</v>
      </c>
      <c r="D71" s="260">
        <v>1727.7833333333335</v>
      </c>
      <c r="E71" s="260">
        <v>1717.616666666667</v>
      </c>
      <c r="F71" s="260">
        <v>1699.9833333333336</v>
      </c>
      <c r="G71" s="260">
        <v>1689.8166666666671</v>
      </c>
      <c r="H71" s="260">
        <v>1745.416666666667</v>
      </c>
      <c r="I71" s="260">
        <v>1755.5833333333335</v>
      </c>
      <c r="J71" s="260">
        <v>1773.2166666666669</v>
      </c>
      <c r="K71" s="259">
        <v>1737.95</v>
      </c>
      <c r="L71" s="259">
        <v>1710.15</v>
      </c>
      <c r="M71" s="259">
        <v>3.3906900000000002</v>
      </c>
      <c r="N71" s="1"/>
      <c r="O71" s="1"/>
    </row>
    <row r="72" spans="1:15" ht="12.75" customHeight="1">
      <c r="A72" s="30">
        <v>62</v>
      </c>
      <c r="B72" s="269" t="s">
        <v>309</v>
      </c>
      <c r="C72" s="259">
        <v>4635.1499999999996</v>
      </c>
      <c r="D72" s="260">
        <v>4628.3833333333332</v>
      </c>
      <c r="E72" s="260">
        <v>4606.7666666666664</v>
      </c>
      <c r="F72" s="260">
        <v>4578.3833333333332</v>
      </c>
      <c r="G72" s="260">
        <v>4556.7666666666664</v>
      </c>
      <c r="H72" s="260">
        <v>4656.7666666666664</v>
      </c>
      <c r="I72" s="260">
        <v>4678.3833333333332</v>
      </c>
      <c r="J72" s="260">
        <v>4706.7666666666664</v>
      </c>
      <c r="K72" s="259">
        <v>4650</v>
      </c>
      <c r="L72" s="259">
        <v>4600</v>
      </c>
      <c r="M72" s="259">
        <v>0.56298000000000004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616.4</v>
      </c>
      <c r="D73" s="260">
        <v>616.93333333333328</v>
      </c>
      <c r="E73" s="260">
        <v>613.46666666666658</v>
      </c>
      <c r="F73" s="260">
        <v>610.5333333333333</v>
      </c>
      <c r="G73" s="260">
        <v>607.06666666666661</v>
      </c>
      <c r="H73" s="260">
        <v>619.86666666666656</v>
      </c>
      <c r="I73" s="260">
        <v>623.33333333333326</v>
      </c>
      <c r="J73" s="260">
        <v>626.26666666666654</v>
      </c>
      <c r="K73" s="259">
        <v>620.4</v>
      </c>
      <c r="L73" s="259">
        <v>614</v>
      </c>
      <c r="M73" s="259">
        <v>5.5072599999999996</v>
      </c>
      <c r="N73" s="1"/>
      <c r="O73" s="1"/>
    </row>
    <row r="74" spans="1:15" ht="12.75" customHeight="1">
      <c r="A74" s="30">
        <v>64</v>
      </c>
      <c r="B74" s="269" t="s">
        <v>310</v>
      </c>
      <c r="C74" s="259">
        <v>966.3</v>
      </c>
      <c r="D74" s="260">
        <v>971.43333333333339</v>
      </c>
      <c r="E74" s="260">
        <v>953.51666666666677</v>
      </c>
      <c r="F74" s="260">
        <v>940.73333333333335</v>
      </c>
      <c r="G74" s="260">
        <v>922.81666666666672</v>
      </c>
      <c r="H74" s="260">
        <v>984.21666666666681</v>
      </c>
      <c r="I74" s="260">
        <v>1002.1333333333333</v>
      </c>
      <c r="J74" s="260">
        <v>1014.9166666666669</v>
      </c>
      <c r="K74" s="259">
        <v>989.35</v>
      </c>
      <c r="L74" s="259">
        <v>958.65</v>
      </c>
      <c r="M74" s="259">
        <v>11.95931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106.15</v>
      </c>
      <c r="D75" s="260">
        <v>105.63333333333334</v>
      </c>
      <c r="E75" s="260">
        <v>104.81666666666668</v>
      </c>
      <c r="F75" s="260">
        <v>103.48333333333333</v>
      </c>
      <c r="G75" s="260">
        <v>102.66666666666667</v>
      </c>
      <c r="H75" s="260">
        <v>106.96666666666668</v>
      </c>
      <c r="I75" s="260">
        <v>107.78333333333335</v>
      </c>
      <c r="J75" s="260">
        <v>109.11666666666669</v>
      </c>
      <c r="K75" s="259">
        <v>106.45</v>
      </c>
      <c r="L75" s="259">
        <v>104.3</v>
      </c>
      <c r="M75" s="259">
        <v>130.20973000000001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854.95</v>
      </c>
      <c r="D76" s="260">
        <v>850.2833333333333</v>
      </c>
      <c r="E76" s="260">
        <v>843.66666666666663</v>
      </c>
      <c r="F76" s="260">
        <v>832.38333333333333</v>
      </c>
      <c r="G76" s="260">
        <v>825.76666666666665</v>
      </c>
      <c r="H76" s="260">
        <v>861.56666666666661</v>
      </c>
      <c r="I76" s="260">
        <v>868.18333333333339</v>
      </c>
      <c r="J76" s="260">
        <v>879.46666666666658</v>
      </c>
      <c r="K76" s="259">
        <v>856.9</v>
      </c>
      <c r="L76" s="259">
        <v>839</v>
      </c>
      <c r="M76" s="259">
        <v>9.7454400000000003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90.55</v>
      </c>
      <c r="D77" s="260">
        <v>88.866666666666674</v>
      </c>
      <c r="E77" s="260">
        <v>86.483333333333348</v>
      </c>
      <c r="F77" s="260">
        <v>82.416666666666671</v>
      </c>
      <c r="G77" s="260">
        <v>80.033333333333346</v>
      </c>
      <c r="H77" s="260">
        <v>92.933333333333351</v>
      </c>
      <c r="I77" s="260">
        <v>95.316666666666677</v>
      </c>
      <c r="J77" s="260">
        <v>99.383333333333354</v>
      </c>
      <c r="K77" s="259">
        <v>91.25</v>
      </c>
      <c r="L77" s="259">
        <v>84.8</v>
      </c>
      <c r="M77" s="259">
        <v>1516.0582099999999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341.1</v>
      </c>
      <c r="D78" s="260">
        <v>340.91666666666669</v>
      </c>
      <c r="E78" s="260">
        <v>338.48333333333335</v>
      </c>
      <c r="F78" s="260">
        <v>335.86666666666667</v>
      </c>
      <c r="G78" s="260">
        <v>333.43333333333334</v>
      </c>
      <c r="H78" s="260">
        <v>343.53333333333336</v>
      </c>
      <c r="I78" s="260">
        <v>345.96666666666664</v>
      </c>
      <c r="J78" s="260">
        <v>348.58333333333337</v>
      </c>
      <c r="K78" s="259">
        <v>343.35</v>
      </c>
      <c r="L78" s="259">
        <v>338.3</v>
      </c>
      <c r="M78" s="259">
        <v>27.978090000000002</v>
      </c>
      <c r="N78" s="1"/>
      <c r="O78" s="1"/>
    </row>
    <row r="79" spans="1:15" ht="12.75" customHeight="1">
      <c r="A79" s="30">
        <v>69</v>
      </c>
      <c r="B79" s="269" t="s">
        <v>859</v>
      </c>
      <c r="C79" s="259">
        <v>10121.5</v>
      </c>
      <c r="D79" s="260">
        <v>10120.183333333332</v>
      </c>
      <c r="E79" s="260">
        <v>10061.366666666665</v>
      </c>
      <c r="F79" s="260">
        <v>10001.233333333332</v>
      </c>
      <c r="G79" s="260">
        <v>9942.4166666666642</v>
      </c>
      <c r="H79" s="260">
        <v>10180.316666666666</v>
      </c>
      <c r="I79" s="260">
        <v>10239.133333333335</v>
      </c>
      <c r="J79" s="260">
        <v>10299.266666666666</v>
      </c>
      <c r="K79" s="259">
        <v>10179</v>
      </c>
      <c r="L79" s="259">
        <v>10060.049999999999</v>
      </c>
      <c r="M79" s="259">
        <v>7.9000000000000008E-3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848.65</v>
      </c>
      <c r="D80" s="260">
        <v>846.56666666666661</v>
      </c>
      <c r="E80" s="260">
        <v>841.18333333333317</v>
      </c>
      <c r="F80" s="260">
        <v>833.71666666666658</v>
      </c>
      <c r="G80" s="260">
        <v>828.33333333333314</v>
      </c>
      <c r="H80" s="260">
        <v>854.03333333333319</v>
      </c>
      <c r="I80" s="260">
        <v>859.41666666666663</v>
      </c>
      <c r="J80" s="260">
        <v>866.88333333333321</v>
      </c>
      <c r="K80" s="259">
        <v>851.95</v>
      </c>
      <c r="L80" s="259">
        <v>839.1</v>
      </c>
      <c r="M80" s="259">
        <v>35.052720000000001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283.55</v>
      </c>
      <c r="D81" s="260">
        <v>283.7</v>
      </c>
      <c r="E81" s="260">
        <v>281.84999999999997</v>
      </c>
      <c r="F81" s="260">
        <v>280.14999999999998</v>
      </c>
      <c r="G81" s="260">
        <v>278.29999999999995</v>
      </c>
      <c r="H81" s="260">
        <v>285.39999999999998</v>
      </c>
      <c r="I81" s="260">
        <v>287.25</v>
      </c>
      <c r="J81" s="260">
        <v>288.95</v>
      </c>
      <c r="K81" s="259">
        <v>285.55</v>
      </c>
      <c r="L81" s="259">
        <v>282</v>
      </c>
      <c r="M81" s="259">
        <v>9.8724100000000004</v>
      </c>
      <c r="N81" s="1"/>
      <c r="O81" s="1"/>
    </row>
    <row r="82" spans="1:15" ht="12.75" customHeight="1">
      <c r="A82" s="30">
        <v>72</v>
      </c>
      <c r="B82" s="269" t="s">
        <v>311</v>
      </c>
      <c r="C82" s="259">
        <v>979.8</v>
      </c>
      <c r="D82" s="260">
        <v>982.93333333333339</v>
      </c>
      <c r="E82" s="260">
        <v>967.86666666666679</v>
      </c>
      <c r="F82" s="260">
        <v>955.93333333333339</v>
      </c>
      <c r="G82" s="260">
        <v>940.86666666666679</v>
      </c>
      <c r="H82" s="260">
        <v>994.86666666666679</v>
      </c>
      <c r="I82" s="260">
        <v>1009.9333333333334</v>
      </c>
      <c r="J82" s="260">
        <v>1021.8666666666668</v>
      </c>
      <c r="K82" s="259">
        <v>998</v>
      </c>
      <c r="L82" s="259">
        <v>971</v>
      </c>
      <c r="M82" s="259">
        <v>2.0232800000000002</v>
      </c>
      <c r="N82" s="1"/>
      <c r="O82" s="1"/>
    </row>
    <row r="83" spans="1:15" ht="12.75" customHeight="1">
      <c r="A83" s="30">
        <v>73</v>
      </c>
      <c r="B83" s="269" t="s">
        <v>312</v>
      </c>
      <c r="C83" s="259">
        <v>331.55</v>
      </c>
      <c r="D83" s="260">
        <v>328.76666666666665</v>
      </c>
      <c r="E83" s="260">
        <v>324.5333333333333</v>
      </c>
      <c r="F83" s="260">
        <v>317.51666666666665</v>
      </c>
      <c r="G83" s="260">
        <v>313.2833333333333</v>
      </c>
      <c r="H83" s="260">
        <v>335.7833333333333</v>
      </c>
      <c r="I83" s="260">
        <v>340.01666666666665</v>
      </c>
      <c r="J83" s="260">
        <v>347.0333333333333</v>
      </c>
      <c r="K83" s="259">
        <v>333</v>
      </c>
      <c r="L83" s="259">
        <v>321.75</v>
      </c>
      <c r="M83" s="259">
        <v>58.838769999999997</v>
      </c>
      <c r="N83" s="1"/>
      <c r="O83" s="1"/>
    </row>
    <row r="84" spans="1:15" ht="12.75" customHeight="1">
      <c r="A84" s="30">
        <v>74</v>
      </c>
      <c r="B84" s="269" t="s">
        <v>313</v>
      </c>
      <c r="C84" s="259">
        <v>7645.85</v>
      </c>
      <c r="D84" s="260">
        <v>7618.9833333333336</v>
      </c>
      <c r="E84" s="260">
        <v>7567.9666666666672</v>
      </c>
      <c r="F84" s="260">
        <v>7490.0833333333339</v>
      </c>
      <c r="G84" s="260">
        <v>7439.0666666666675</v>
      </c>
      <c r="H84" s="260">
        <v>7696.8666666666668</v>
      </c>
      <c r="I84" s="260">
        <v>7747.8833333333332</v>
      </c>
      <c r="J84" s="260">
        <v>7825.7666666666664</v>
      </c>
      <c r="K84" s="259">
        <v>7670</v>
      </c>
      <c r="L84" s="259">
        <v>7541.1</v>
      </c>
      <c r="M84" s="259">
        <v>0.17621000000000001</v>
      </c>
      <c r="N84" s="1"/>
      <c r="O84" s="1"/>
    </row>
    <row r="85" spans="1:15" ht="12.75" customHeight="1">
      <c r="A85" s="30">
        <v>75</v>
      </c>
      <c r="B85" s="269" t="s">
        <v>314</v>
      </c>
      <c r="C85" s="259">
        <v>1230.5999999999999</v>
      </c>
      <c r="D85" s="260">
        <v>1229.1499999999999</v>
      </c>
      <c r="E85" s="260">
        <v>1221.2999999999997</v>
      </c>
      <c r="F85" s="260">
        <v>1211.9999999999998</v>
      </c>
      <c r="G85" s="260">
        <v>1204.1499999999996</v>
      </c>
      <c r="H85" s="260">
        <v>1238.4499999999998</v>
      </c>
      <c r="I85" s="260">
        <v>1246.2999999999997</v>
      </c>
      <c r="J85" s="260">
        <v>1255.5999999999999</v>
      </c>
      <c r="K85" s="259">
        <v>1237</v>
      </c>
      <c r="L85" s="259">
        <v>1219.8499999999999</v>
      </c>
      <c r="M85" s="259">
        <v>0.31191999999999998</v>
      </c>
      <c r="N85" s="1"/>
      <c r="O85" s="1"/>
    </row>
    <row r="86" spans="1:15" ht="12.75" customHeight="1">
      <c r="A86" s="30">
        <v>76</v>
      </c>
      <c r="B86" s="269" t="s">
        <v>245</v>
      </c>
      <c r="C86" s="259">
        <v>1005.05</v>
      </c>
      <c r="D86" s="260">
        <v>1003.25</v>
      </c>
      <c r="E86" s="260">
        <v>993.8</v>
      </c>
      <c r="F86" s="260">
        <v>982.55</v>
      </c>
      <c r="G86" s="260">
        <v>973.09999999999991</v>
      </c>
      <c r="H86" s="260">
        <v>1014.5</v>
      </c>
      <c r="I86" s="260">
        <v>1023.95</v>
      </c>
      <c r="J86" s="260">
        <v>1035.2</v>
      </c>
      <c r="K86" s="259">
        <v>1012.7</v>
      </c>
      <c r="L86" s="259">
        <v>992</v>
      </c>
      <c r="M86" s="259">
        <v>0.99016000000000004</v>
      </c>
      <c r="N86" s="1"/>
      <c r="O86" s="1"/>
    </row>
    <row r="87" spans="1:15" ht="12.75" customHeight="1">
      <c r="A87" s="30">
        <v>77</v>
      </c>
      <c r="B87" s="269" t="s">
        <v>816</v>
      </c>
      <c r="C87" s="259">
        <v>536.85</v>
      </c>
      <c r="D87" s="260">
        <v>537.08333333333337</v>
      </c>
      <c r="E87" s="260">
        <v>530.41666666666674</v>
      </c>
      <c r="F87" s="260">
        <v>523.98333333333335</v>
      </c>
      <c r="G87" s="260">
        <v>517.31666666666672</v>
      </c>
      <c r="H87" s="260">
        <v>543.51666666666677</v>
      </c>
      <c r="I87" s="260">
        <v>550.18333333333351</v>
      </c>
      <c r="J87" s="260">
        <v>556.61666666666679</v>
      </c>
      <c r="K87" s="259">
        <v>543.75</v>
      </c>
      <c r="L87" s="259">
        <v>530.65</v>
      </c>
      <c r="M87" s="259">
        <v>1.32372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17143.3</v>
      </c>
      <c r="D88" s="260">
        <v>17125.616666666669</v>
      </c>
      <c r="E88" s="260">
        <v>17011.233333333337</v>
      </c>
      <c r="F88" s="260">
        <v>16879.166666666668</v>
      </c>
      <c r="G88" s="260">
        <v>16764.783333333336</v>
      </c>
      <c r="H88" s="260">
        <v>17257.683333333338</v>
      </c>
      <c r="I88" s="260">
        <v>17372.066666666669</v>
      </c>
      <c r="J88" s="260">
        <v>17504.133333333339</v>
      </c>
      <c r="K88" s="259">
        <v>17240</v>
      </c>
      <c r="L88" s="259">
        <v>16993.55</v>
      </c>
      <c r="M88" s="259">
        <v>0.29866999999999999</v>
      </c>
      <c r="N88" s="1"/>
      <c r="O88" s="1"/>
    </row>
    <row r="89" spans="1:15" ht="12.75" customHeight="1">
      <c r="A89" s="30">
        <v>79</v>
      </c>
      <c r="B89" s="269" t="s">
        <v>315</v>
      </c>
      <c r="C89" s="259">
        <v>494.3</v>
      </c>
      <c r="D89" s="260">
        <v>496.25</v>
      </c>
      <c r="E89" s="260">
        <v>489.5</v>
      </c>
      <c r="F89" s="260">
        <v>484.7</v>
      </c>
      <c r="G89" s="260">
        <v>477.95</v>
      </c>
      <c r="H89" s="260">
        <v>501.05</v>
      </c>
      <c r="I89" s="260">
        <v>507.8</v>
      </c>
      <c r="J89" s="260">
        <v>512.6</v>
      </c>
      <c r="K89" s="259">
        <v>503</v>
      </c>
      <c r="L89" s="259">
        <v>491.45</v>
      </c>
      <c r="M89" s="259">
        <v>2.6461800000000002</v>
      </c>
      <c r="N89" s="1"/>
      <c r="O89" s="1"/>
    </row>
    <row r="90" spans="1:15" ht="12.75" customHeight="1">
      <c r="A90" s="30">
        <v>80</v>
      </c>
      <c r="B90" s="269" t="s">
        <v>817</v>
      </c>
      <c r="C90" s="259">
        <v>35.799999999999997</v>
      </c>
      <c r="D90" s="260">
        <v>35.81666666666667</v>
      </c>
      <c r="E90" s="260">
        <v>35.533333333333339</v>
      </c>
      <c r="F90" s="260">
        <v>35.266666666666666</v>
      </c>
      <c r="G90" s="260">
        <v>34.983333333333334</v>
      </c>
      <c r="H90" s="260">
        <v>36.083333333333343</v>
      </c>
      <c r="I90" s="260">
        <v>36.366666666666674</v>
      </c>
      <c r="J90" s="260">
        <v>36.633333333333347</v>
      </c>
      <c r="K90" s="259">
        <v>36.1</v>
      </c>
      <c r="L90" s="259">
        <v>35.549999999999997</v>
      </c>
      <c r="M90" s="259">
        <v>65.071259999999995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4432.8999999999996</v>
      </c>
      <c r="D91" s="260">
        <v>4419.083333333333</v>
      </c>
      <c r="E91" s="260">
        <v>4394.1166666666659</v>
      </c>
      <c r="F91" s="260">
        <v>4355.333333333333</v>
      </c>
      <c r="G91" s="260">
        <v>4330.3666666666659</v>
      </c>
      <c r="H91" s="260">
        <v>4457.8666666666659</v>
      </c>
      <c r="I91" s="260">
        <v>4482.833333333333</v>
      </c>
      <c r="J91" s="260">
        <v>4521.6166666666659</v>
      </c>
      <c r="K91" s="259">
        <v>4444.05</v>
      </c>
      <c r="L91" s="259">
        <v>4380.3</v>
      </c>
      <c r="M91" s="259">
        <v>5.3033299999999999</v>
      </c>
      <c r="N91" s="1"/>
      <c r="O91" s="1"/>
    </row>
    <row r="92" spans="1:15" ht="12.75" customHeight="1">
      <c r="A92" s="30">
        <v>82</v>
      </c>
      <c r="B92" s="269" t="s">
        <v>818</v>
      </c>
      <c r="C92" s="259">
        <v>1210.05</v>
      </c>
      <c r="D92" s="260">
        <v>1210.9666666666667</v>
      </c>
      <c r="E92" s="260">
        <v>1203.9333333333334</v>
      </c>
      <c r="F92" s="260">
        <v>1197.8166666666666</v>
      </c>
      <c r="G92" s="260">
        <v>1190.7833333333333</v>
      </c>
      <c r="H92" s="260">
        <v>1217.0833333333335</v>
      </c>
      <c r="I92" s="260">
        <v>1224.1166666666668</v>
      </c>
      <c r="J92" s="260">
        <v>1230.2333333333336</v>
      </c>
      <c r="K92" s="259">
        <v>1218</v>
      </c>
      <c r="L92" s="259">
        <v>1204.8499999999999</v>
      </c>
      <c r="M92" s="259">
        <v>0.35209000000000001</v>
      </c>
      <c r="N92" s="1"/>
      <c r="O92" s="1"/>
    </row>
    <row r="93" spans="1:15" ht="12.75" customHeight="1">
      <c r="A93" s="30">
        <v>83</v>
      </c>
      <c r="B93" s="269" t="s">
        <v>316</v>
      </c>
      <c r="C93" s="259">
        <v>529.79999999999995</v>
      </c>
      <c r="D93" s="260">
        <v>531.81666666666661</v>
      </c>
      <c r="E93" s="260">
        <v>523.63333333333321</v>
      </c>
      <c r="F93" s="260">
        <v>517.46666666666658</v>
      </c>
      <c r="G93" s="260">
        <v>509.28333333333319</v>
      </c>
      <c r="H93" s="260">
        <v>537.98333333333323</v>
      </c>
      <c r="I93" s="260">
        <v>546.16666666666663</v>
      </c>
      <c r="J93" s="260">
        <v>552.33333333333326</v>
      </c>
      <c r="K93" s="259">
        <v>540</v>
      </c>
      <c r="L93" s="259">
        <v>525.65</v>
      </c>
      <c r="M93" s="259">
        <v>1.86598</v>
      </c>
      <c r="N93" s="1"/>
      <c r="O93" s="1"/>
    </row>
    <row r="94" spans="1:15" ht="12.75" customHeight="1">
      <c r="A94" s="30">
        <v>84</v>
      </c>
      <c r="B94" s="269" t="s">
        <v>246</v>
      </c>
      <c r="C94" s="259">
        <v>75.55</v>
      </c>
      <c r="D94" s="260">
        <v>75.283333333333346</v>
      </c>
      <c r="E94" s="260">
        <v>74.816666666666691</v>
      </c>
      <c r="F94" s="260">
        <v>74.083333333333343</v>
      </c>
      <c r="G94" s="260">
        <v>73.616666666666688</v>
      </c>
      <c r="H94" s="260">
        <v>76.016666666666694</v>
      </c>
      <c r="I94" s="260">
        <v>76.483333333333363</v>
      </c>
      <c r="J94" s="260">
        <v>77.216666666666697</v>
      </c>
      <c r="K94" s="259">
        <v>75.75</v>
      </c>
      <c r="L94" s="259">
        <v>74.55</v>
      </c>
      <c r="M94" s="259">
        <v>14.945510000000001</v>
      </c>
      <c r="N94" s="1"/>
      <c r="O94" s="1"/>
    </row>
    <row r="95" spans="1:15" ht="12.75" customHeight="1">
      <c r="A95" s="30">
        <v>85</v>
      </c>
      <c r="B95" s="269" t="s">
        <v>775</v>
      </c>
      <c r="C95" s="259">
        <v>278.14999999999998</v>
      </c>
      <c r="D95" s="260">
        <v>277.95</v>
      </c>
      <c r="E95" s="260">
        <v>275.59999999999997</v>
      </c>
      <c r="F95" s="260">
        <v>273.04999999999995</v>
      </c>
      <c r="G95" s="260">
        <v>270.69999999999993</v>
      </c>
      <c r="H95" s="260">
        <v>280.5</v>
      </c>
      <c r="I95" s="260">
        <v>282.85000000000002</v>
      </c>
      <c r="J95" s="260">
        <v>285.40000000000003</v>
      </c>
      <c r="K95" s="259">
        <v>280.3</v>
      </c>
      <c r="L95" s="259">
        <v>275.39999999999998</v>
      </c>
      <c r="M95" s="259">
        <v>6.8742700000000001</v>
      </c>
      <c r="N95" s="1"/>
      <c r="O95" s="1"/>
    </row>
    <row r="96" spans="1:15" ht="12.75" customHeight="1">
      <c r="A96" s="30">
        <v>86</v>
      </c>
      <c r="B96" s="269" t="s">
        <v>317</v>
      </c>
      <c r="C96" s="259">
        <v>2927.75</v>
      </c>
      <c r="D96" s="260">
        <v>2932.6</v>
      </c>
      <c r="E96" s="260">
        <v>2910.2</v>
      </c>
      <c r="F96" s="260">
        <v>2892.65</v>
      </c>
      <c r="G96" s="260">
        <v>2870.25</v>
      </c>
      <c r="H96" s="260">
        <v>2950.1499999999996</v>
      </c>
      <c r="I96" s="260">
        <v>2972.55</v>
      </c>
      <c r="J96" s="260">
        <v>2990.0999999999995</v>
      </c>
      <c r="K96" s="259">
        <v>2955</v>
      </c>
      <c r="L96" s="259">
        <v>2915.05</v>
      </c>
      <c r="M96" s="259">
        <v>1.0013799999999999</v>
      </c>
      <c r="N96" s="1"/>
      <c r="O96" s="1"/>
    </row>
    <row r="97" spans="1:15" ht="12.75" customHeight="1">
      <c r="A97" s="30">
        <v>87</v>
      </c>
      <c r="B97" s="269" t="s">
        <v>318</v>
      </c>
      <c r="C97" s="259">
        <v>219.25</v>
      </c>
      <c r="D97" s="260">
        <v>220.43333333333331</v>
      </c>
      <c r="E97" s="260">
        <v>217.81666666666661</v>
      </c>
      <c r="F97" s="260">
        <v>216.3833333333333</v>
      </c>
      <c r="G97" s="260">
        <v>213.76666666666659</v>
      </c>
      <c r="H97" s="260">
        <v>221.86666666666662</v>
      </c>
      <c r="I97" s="260">
        <v>224.48333333333335</v>
      </c>
      <c r="J97" s="260">
        <v>225.91666666666663</v>
      </c>
      <c r="K97" s="259">
        <v>223.05</v>
      </c>
      <c r="L97" s="259">
        <v>219</v>
      </c>
      <c r="M97" s="259">
        <v>1.4931000000000001</v>
      </c>
      <c r="N97" s="1"/>
      <c r="O97" s="1"/>
    </row>
    <row r="98" spans="1:15" ht="12.75" customHeight="1">
      <c r="A98" s="30">
        <v>88</v>
      </c>
      <c r="B98" s="269" t="s">
        <v>860</v>
      </c>
      <c r="C98" s="259">
        <v>455.5</v>
      </c>
      <c r="D98" s="260">
        <v>452.91666666666669</v>
      </c>
      <c r="E98" s="260">
        <v>447.83333333333337</v>
      </c>
      <c r="F98" s="260">
        <v>440.16666666666669</v>
      </c>
      <c r="G98" s="260">
        <v>435.08333333333337</v>
      </c>
      <c r="H98" s="260">
        <v>460.58333333333337</v>
      </c>
      <c r="I98" s="260">
        <v>465.66666666666674</v>
      </c>
      <c r="J98" s="260">
        <v>473.33333333333337</v>
      </c>
      <c r="K98" s="259">
        <v>458</v>
      </c>
      <c r="L98" s="259">
        <v>445.25</v>
      </c>
      <c r="M98" s="259">
        <v>3.9174799999999999</v>
      </c>
      <c r="N98" s="1"/>
      <c r="O98" s="1"/>
    </row>
    <row r="99" spans="1:15" ht="12.75" customHeight="1">
      <c r="A99" s="30">
        <v>89</v>
      </c>
      <c r="B99" s="269" t="s">
        <v>319</v>
      </c>
      <c r="C99" s="259">
        <v>551.79999999999995</v>
      </c>
      <c r="D99" s="260">
        <v>550.98333333333323</v>
      </c>
      <c r="E99" s="260">
        <v>548.46666666666647</v>
      </c>
      <c r="F99" s="260">
        <v>545.13333333333321</v>
      </c>
      <c r="G99" s="260">
        <v>542.61666666666645</v>
      </c>
      <c r="H99" s="260">
        <v>554.31666666666649</v>
      </c>
      <c r="I99" s="260">
        <v>556.83333333333314</v>
      </c>
      <c r="J99" s="260">
        <v>560.16666666666652</v>
      </c>
      <c r="K99" s="259">
        <v>553.5</v>
      </c>
      <c r="L99" s="259">
        <v>547.65</v>
      </c>
      <c r="M99" s="259">
        <v>4.0613799999999998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319.14999999999998</v>
      </c>
      <c r="D100" s="260">
        <v>320.34999999999997</v>
      </c>
      <c r="E100" s="260">
        <v>316.69999999999993</v>
      </c>
      <c r="F100" s="260">
        <v>314.24999999999994</v>
      </c>
      <c r="G100" s="260">
        <v>310.59999999999991</v>
      </c>
      <c r="H100" s="260">
        <v>322.79999999999995</v>
      </c>
      <c r="I100" s="260">
        <v>326.44999999999993</v>
      </c>
      <c r="J100" s="260">
        <v>328.9</v>
      </c>
      <c r="K100" s="259">
        <v>324</v>
      </c>
      <c r="L100" s="259">
        <v>317.89999999999998</v>
      </c>
      <c r="M100" s="259">
        <v>53.500909999999998</v>
      </c>
      <c r="N100" s="1"/>
      <c r="O100" s="1"/>
    </row>
    <row r="101" spans="1:15" ht="12.75" customHeight="1">
      <c r="A101" s="30">
        <v>91</v>
      </c>
      <c r="B101" s="269" t="s">
        <v>320</v>
      </c>
      <c r="C101" s="259">
        <v>761.05</v>
      </c>
      <c r="D101" s="260">
        <v>758.83333333333337</v>
      </c>
      <c r="E101" s="260">
        <v>751.31666666666672</v>
      </c>
      <c r="F101" s="260">
        <v>741.58333333333337</v>
      </c>
      <c r="G101" s="260">
        <v>734.06666666666672</v>
      </c>
      <c r="H101" s="260">
        <v>768.56666666666672</v>
      </c>
      <c r="I101" s="260">
        <v>776.08333333333337</v>
      </c>
      <c r="J101" s="260">
        <v>785.81666666666672</v>
      </c>
      <c r="K101" s="259">
        <v>766.35</v>
      </c>
      <c r="L101" s="259">
        <v>749.1</v>
      </c>
      <c r="M101" s="259">
        <v>0.27873999999999999</v>
      </c>
      <c r="N101" s="1"/>
      <c r="O101" s="1"/>
    </row>
    <row r="102" spans="1:15" ht="12.75" customHeight="1">
      <c r="A102" s="30">
        <v>92</v>
      </c>
      <c r="B102" s="269" t="s">
        <v>321</v>
      </c>
      <c r="C102" s="259">
        <v>751.5</v>
      </c>
      <c r="D102" s="260">
        <v>751.36666666666667</v>
      </c>
      <c r="E102" s="260">
        <v>745.73333333333335</v>
      </c>
      <c r="F102" s="260">
        <v>739.9666666666667</v>
      </c>
      <c r="G102" s="260">
        <v>734.33333333333337</v>
      </c>
      <c r="H102" s="260">
        <v>757.13333333333333</v>
      </c>
      <c r="I102" s="260">
        <v>762.76666666666677</v>
      </c>
      <c r="J102" s="260">
        <v>768.5333333333333</v>
      </c>
      <c r="K102" s="259">
        <v>757</v>
      </c>
      <c r="L102" s="259">
        <v>745.6</v>
      </c>
      <c r="M102" s="259">
        <v>0.90447999999999995</v>
      </c>
      <c r="N102" s="1"/>
      <c r="O102" s="1"/>
    </row>
    <row r="103" spans="1:15" ht="12.75" customHeight="1">
      <c r="A103" s="30">
        <v>93</v>
      </c>
      <c r="B103" s="269" t="s">
        <v>322</v>
      </c>
      <c r="C103" s="259">
        <v>861.65</v>
      </c>
      <c r="D103" s="260">
        <v>855.19999999999993</v>
      </c>
      <c r="E103" s="260">
        <v>840.99999999999989</v>
      </c>
      <c r="F103" s="260">
        <v>820.34999999999991</v>
      </c>
      <c r="G103" s="260">
        <v>806.14999999999986</v>
      </c>
      <c r="H103" s="260">
        <v>875.84999999999991</v>
      </c>
      <c r="I103" s="260">
        <v>890.05</v>
      </c>
      <c r="J103" s="260">
        <v>910.69999999999993</v>
      </c>
      <c r="K103" s="259">
        <v>869.4</v>
      </c>
      <c r="L103" s="259">
        <v>834.55</v>
      </c>
      <c r="M103" s="259">
        <v>0.50729000000000002</v>
      </c>
      <c r="N103" s="1"/>
      <c r="O103" s="1"/>
    </row>
    <row r="104" spans="1:15" ht="12.75" customHeight="1">
      <c r="A104" s="30">
        <v>94</v>
      </c>
      <c r="B104" s="269" t="s">
        <v>247</v>
      </c>
      <c r="C104" s="259">
        <v>129.6</v>
      </c>
      <c r="D104" s="260">
        <v>130.06666666666666</v>
      </c>
      <c r="E104" s="260">
        <v>128.73333333333332</v>
      </c>
      <c r="F104" s="260">
        <v>127.86666666666665</v>
      </c>
      <c r="G104" s="260">
        <v>126.5333333333333</v>
      </c>
      <c r="H104" s="260">
        <v>130.93333333333334</v>
      </c>
      <c r="I104" s="260">
        <v>132.26666666666671</v>
      </c>
      <c r="J104" s="260">
        <v>133.13333333333335</v>
      </c>
      <c r="K104" s="259">
        <v>131.4</v>
      </c>
      <c r="L104" s="259">
        <v>129.19999999999999</v>
      </c>
      <c r="M104" s="259">
        <v>4.3903299999999996</v>
      </c>
      <c r="N104" s="1"/>
      <c r="O104" s="1"/>
    </row>
    <row r="105" spans="1:15" ht="12.75" customHeight="1">
      <c r="A105" s="30">
        <v>95</v>
      </c>
      <c r="B105" s="269" t="s">
        <v>323</v>
      </c>
      <c r="C105" s="259">
        <v>1937.55</v>
      </c>
      <c r="D105" s="260">
        <v>1918.8666666666668</v>
      </c>
      <c r="E105" s="260">
        <v>1856.7333333333336</v>
      </c>
      <c r="F105" s="260">
        <v>1775.9166666666667</v>
      </c>
      <c r="G105" s="260">
        <v>1713.7833333333335</v>
      </c>
      <c r="H105" s="260">
        <v>1999.6833333333336</v>
      </c>
      <c r="I105" s="260">
        <v>2061.8166666666666</v>
      </c>
      <c r="J105" s="260">
        <v>2142.6333333333337</v>
      </c>
      <c r="K105" s="259">
        <v>1981</v>
      </c>
      <c r="L105" s="259">
        <v>1838.05</v>
      </c>
      <c r="M105" s="259">
        <v>7.3342799999999997</v>
      </c>
      <c r="N105" s="1"/>
      <c r="O105" s="1"/>
    </row>
    <row r="106" spans="1:15" ht="12.75" customHeight="1">
      <c r="A106" s="30">
        <v>96</v>
      </c>
      <c r="B106" s="269" t="s">
        <v>324</v>
      </c>
      <c r="C106" s="259">
        <v>25.5</v>
      </c>
      <c r="D106" s="260">
        <v>25.566666666666666</v>
      </c>
      <c r="E106" s="260">
        <v>25.033333333333331</v>
      </c>
      <c r="F106" s="260">
        <v>24.566666666666666</v>
      </c>
      <c r="G106" s="260">
        <v>24.033333333333331</v>
      </c>
      <c r="H106" s="260">
        <v>26.033333333333331</v>
      </c>
      <c r="I106" s="260">
        <v>26.56666666666667</v>
      </c>
      <c r="J106" s="260">
        <v>27.033333333333331</v>
      </c>
      <c r="K106" s="259">
        <v>26.1</v>
      </c>
      <c r="L106" s="259">
        <v>25.1</v>
      </c>
      <c r="M106" s="259">
        <v>153.91683</v>
      </c>
      <c r="N106" s="1"/>
      <c r="O106" s="1"/>
    </row>
    <row r="107" spans="1:15" ht="12.75" customHeight="1">
      <c r="A107" s="30">
        <v>97</v>
      </c>
      <c r="B107" s="269" t="s">
        <v>325</v>
      </c>
      <c r="C107" s="259">
        <v>1236.8499999999999</v>
      </c>
      <c r="D107" s="260">
        <v>1237.9499999999998</v>
      </c>
      <c r="E107" s="260">
        <v>1231.0999999999997</v>
      </c>
      <c r="F107" s="260">
        <v>1225.3499999999999</v>
      </c>
      <c r="G107" s="260">
        <v>1218.4999999999998</v>
      </c>
      <c r="H107" s="260">
        <v>1243.6999999999996</v>
      </c>
      <c r="I107" s="260">
        <v>1250.55</v>
      </c>
      <c r="J107" s="260">
        <v>1256.2999999999995</v>
      </c>
      <c r="K107" s="259">
        <v>1244.8</v>
      </c>
      <c r="L107" s="259">
        <v>1232.2</v>
      </c>
      <c r="M107" s="259">
        <v>2.0252500000000002</v>
      </c>
      <c r="N107" s="1"/>
      <c r="O107" s="1"/>
    </row>
    <row r="108" spans="1:15" ht="12.75" customHeight="1">
      <c r="A108" s="30">
        <v>98</v>
      </c>
      <c r="B108" s="269" t="s">
        <v>326</v>
      </c>
      <c r="C108" s="259">
        <v>563.75</v>
      </c>
      <c r="D108" s="260">
        <v>560.91666666666663</v>
      </c>
      <c r="E108" s="260">
        <v>555.88333333333321</v>
      </c>
      <c r="F108" s="260">
        <v>548.01666666666654</v>
      </c>
      <c r="G108" s="260">
        <v>542.98333333333312</v>
      </c>
      <c r="H108" s="260">
        <v>568.7833333333333</v>
      </c>
      <c r="I108" s="260">
        <v>573.81666666666683</v>
      </c>
      <c r="J108" s="260">
        <v>581.68333333333339</v>
      </c>
      <c r="K108" s="259">
        <v>565.95000000000005</v>
      </c>
      <c r="L108" s="259">
        <v>553.04999999999995</v>
      </c>
      <c r="M108" s="259">
        <v>1.1036600000000001</v>
      </c>
      <c r="N108" s="1"/>
      <c r="O108" s="1"/>
    </row>
    <row r="109" spans="1:15" ht="12.75" customHeight="1">
      <c r="A109" s="30">
        <v>99</v>
      </c>
      <c r="B109" s="269" t="s">
        <v>327</v>
      </c>
      <c r="C109" s="259">
        <v>810.7</v>
      </c>
      <c r="D109" s="260">
        <v>809.48333333333323</v>
      </c>
      <c r="E109" s="260">
        <v>794.31666666666649</v>
      </c>
      <c r="F109" s="260">
        <v>777.93333333333328</v>
      </c>
      <c r="G109" s="260">
        <v>762.76666666666654</v>
      </c>
      <c r="H109" s="260">
        <v>825.86666666666645</v>
      </c>
      <c r="I109" s="260">
        <v>841.03333333333319</v>
      </c>
      <c r="J109" s="260">
        <v>857.4166666666664</v>
      </c>
      <c r="K109" s="259">
        <v>824.65</v>
      </c>
      <c r="L109" s="259">
        <v>793.1</v>
      </c>
      <c r="M109" s="259">
        <v>3.8346300000000002</v>
      </c>
      <c r="N109" s="1"/>
      <c r="O109" s="1"/>
    </row>
    <row r="110" spans="1:15" ht="12.75" customHeight="1">
      <c r="A110" s="30">
        <v>100</v>
      </c>
      <c r="B110" s="269" t="s">
        <v>328</v>
      </c>
      <c r="C110" s="259">
        <v>5368.95</v>
      </c>
      <c r="D110" s="260">
        <v>5359.3166666666666</v>
      </c>
      <c r="E110" s="260">
        <v>5329.6333333333332</v>
      </c>
      <c r="F110" s="260">
        <v>5290.3166666666666</v>
      </c>
      <c r="G110" s="260">
        <v>5260.6333333333332</v>
      </c>
      <c r="H110" s="260">
        <v>5398.6333333333332</v>
      </c>
      <c r="I110" s="260">
        <v>5428.3166666666657</v>
      </c>
      <c r="J110" s="260">
        <v>5467.6333333333332</v>
      </c>
      <c r="K110" s="259">
        <v>5389</v>
      </c>
      <c r="L110" s="259">
        <v>5320</v>
      </c>
      <c r="M110" s="259">
        <v>0.56779999999999997</v>
      </c>
      <c r="N110" s="1"/>
      <c r="O110" s="1"/>
    </row>
    <row r="111" spans="1:15" ht="12.75" customHeight="1">
      <c r="A111" s="30">
        <v>101</v>
      </c>
      <c r="B111" s="269" t="s">
        <v>329</v>
      </c>
      <c r="C111" s="259">
        <v>368.05</v>
      </c>
      <c r="D111" s="260">
        <v>369.2833333333333</v>
      </c>
      <c r="E111" s="260">
        <v>364.16666666666663</v>
      </c>
      <c r="F111" s="260">
        <v>360.2833333333333</v>
      </c>
      <c r="G111" s="260">
        <v>355.16666666666663</v>
      </c>
      <c r="H111" s="260">
        <v>373.16666666666663</v>
      </c>
      <c r="I111" s="260">
        <v>378.2833333333333</v>
      </c>
      <c r="J111" s="260">
        <v>382.16666666666663</v>
      </c>
      <c r="K111" s="259">
        <v>374.4</v>
      </c>
      <c r="L111" s="259">
        <v>365.4</v>
      </c>
      <c r="M111" s="259">
        <v>0.50414999999999999</v>
      </c>
      <c r="N111" s="1"/>
      <c r="O111" s="1"/>
    </row>
    <row r="112" spans="1:15" ht="12.75" customHeight="1">
      <c r="A112" s="30">
        <v>102</v>
      </c>
      <c r="B112" s="269" t="s">
        <v>330</v>
      </c>
      <c r="C112" s="259">
        <v>302.05</v>
      </c>
      <c r="D112" s="260">
        <v>302.45</v>
      </c>
      <c r="E112" s="260">
        <v>300.2</v>
      </c>
      <c r="F112" s="260">
        <v>298.35000000000002</v>
      </c>
      <c r="G112" s="260">
        <v>296.10000000000002</v>
      </c>
      <c r="H112" s="260">
        <v>304.29999999999995</v>
      </c>
      <c r="I112" s="260">
        <v>306.54999999999995</v>
      </c>
      <c r="J112" s="260">
        <v>308.39999999999992</v>
      </c>
      <c r="K112" s="259">
        <v>304.7</v>
      </c>
      <c r="L112" s="259">
        <v>300.60000000000002</v>
      </c>
      <c r="M112" s="259">
        <v>13.12147</v>
      </c>
      <c r="N112" s="1"/>
      <c r="O112" s="1"/>
    </row>
    <row r="113" spans="1:15" ht="12.75" customHeight="1">
      <c r="A113" s="30">
        <v>103</v>
      </c>
      <c r="B113" s="269" t="s">
        <v>819</v>
      </c>
      <c r="C113" s="259">
        <v>436.75</v>
      </c>
      <c r="D113" s="260">
        <v>434.23333333333335</v>
      </c>
      <c r="E113" s="260">
        <v>423.76666666666671</v>
      </c>
      <c r="F113" s="260">
        <v>410.78333333333336</v>
      </c>
      <c r="G113" s="260">
        <v>400.31666666666672</v>
      </c>
      <c r="H113" s="260">
        <v>447.2166666666667</v>
      </c>
      <c r="I113" s="260">
        <v>457.68333333333339</v>
      </c>
      <c r="J113" s="260">
        <v>470.66666666666669</v>
      </c>
      <c r="K113" s="259">
        <v>444.7</v>
      </c>
      <c r="L113" s="259">
        <v>421.25</v>
      </c>
      <c r="M113" s="259">
        <v>7.37059</v>
      </c>
      <c r="N113" s="1"/>
      <c r="O113" s="1"/>
    </row>
    <row r="114" spans="1:15" ht="12.75" customHeight="1">
      <c r="A114" s="30">
        <v>104</v>
      </c>
      <c r="B114" s="269" t="s">
        <v>331</v>
      </c>
      <c r="C114" s="259">
        <v>606.75</v>
      </c>
      <c r="D114" s="260">
        <v>602.25</v>
      </c>
      <c r="E114" s="260">
        <v>596.1</v>
      </c>
      <c r="F114" s="260">
        <v>585.45000000000005</v>
      </c>
      <c r="G114" s="260">
        <v>579.30000000000007</v>
      </c>
      <c r="H114" s="260">
        <v>612.9</v>
      </c>
      <c r="I114" s="260">
        <v>619.05000000000007</v>
      </c>
      <c r="J114" s="260">
        <v>629.69999999999993</v>
      </c>
      <c r="K114" s="259">
        <v>608.4</v>
      </c>
      <c r="L114" s="259">
        <v>591.6</v>
      </c>
      <c r="M114" s="259">
        <v>0.90383000000000002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731.65</v>
      </c>
      <c r="D115" s="260">
        <v>730</v>
      </c>
      <c r="E115" s="260">
        <v>726.15</v>
      </c>
      <c r="F115" s="260">
        <v>720.65</v>
      </c>
      <c r="G115" s="260">
        <v>716.8</v>
      </c>
      <c r="H115" s="260">
        <v>735.5</v>
      </c>
      <c r="I115" s="260">
        <v>739.34999999999991</v>
      </c>
      <c r="J115" s="260">
        <v>744.85</v>
      </c>
      <c r="K115" s="259">
        <v>733.85</v>
      </c>
      <c r="L115" s="259">
        <v>724.5</v>
      </c>
      <c r="M115" s="259">
        <v>11.14418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1114.3499999999999</v>
      </c>
      <c r="D116" s="260">
        <v>1112.75</v>
      </c>
      <c r="E116" s="260">
        <v>1100.5999999999999</v>
      </c>
      <c r="F116" s="260">
        <v>1086.8499999999999</v>
      </c>
      <c r="G116" s="260">
        <v>1074.6999999999998</v>
      </c>
      <c r="H116" s="260">
        <v>1126.5</v>
      </c>
      <c r="I116" s="260">
        <v>1138.6500000000001</v>
      </c>
      <c r="J116" s="260">
        <v>1152.4000000000001</v>
      </c>
      <c r="K116" s="259">
        <v>1124.9000000000001</v>
      </c>
      <c r="L116" s="259">
        <v>1099</v>
      </c>
      <c r="M116" s="259">
        <v>25.863759999999999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191.65</v>
      </c>
      <c r="D117" s="260">
        <v>191.5333333333333</v>
      </c>
      <c r="E117" s="260">
        <v>190.06666666666661</v>
      </c>
      <c r="F117" s="260">
        <v>188.48333333333329</v>
      </c>
      <c r="G117" s="260">
        <v>187.01666666666659</v>
      </c>
      <c r="H117" s="260">
        <v>193.11666666666662</v>
      </c>
      <c r="I117" s="260">
        <v>194.58333333333331</v>
      </c>
      <c r="J117" s="260">
        <v>196.16666666666663</v>
      </c>
      <c r="K117" s="259">
        <v>193</v>
      </c>
      <c r="L117" s="259">
        <v>189.95</v>
      </c>
      <c r="M117" s="259">
        <v>35.695880000000002</v>
      </c>
      <c r="N117" s="1"/>
      <c r="O117" s="1"/>
    </row>
    <row r="118" spans="1:15" ht="12.75" customHeight="1">
      <c r="A118" s="30">
        <v>108</v>
      </c>
      <c r="B118" s="269" t="s">
        <v>809</v>
      </c>
      <c r="C118" s="259">
        <v>1509.65</v>
      </c>
      <c r="D118" s="260">
        <v>1511.1666666666667</v>
      </c>
      <c r="E118" s="260">
        <v>1499.3333333333335</v>
      </c>
      <c r="F118" s="260">
        <v>1489.0166666666667</v>
      </c>
      <c r="G118" s="260">
        <v>1477.1833333333334</v>
      </c>
      <c r="H118" s="260">
        <v>1521.4833333333336</v>
      </c>
      <c r="I118" s="260">
        <v>1533.3166666666671</v>
      </c>
      <c r="J118" s="260">
        <v>1543.6333333333337</v>
      </c>
      <c r="K118" s="259">
        <v>1523</v>
      </c>
      <c r="L118" s="259">
        <v>1500.85</v>
      </c>
      <c r="M118" s="259">
        <v>0.73453999999999997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226.6</v>
      </c>
      <c r="D119" s="260">
        <v>226.63333333333335</v>
      </c>
      <c r="E119" s="260">
        <v>225.26666666666671</v>
      </c>
      <c r="F119" s="260">
        <v>223.93333333333337</v>
      </c>
      <c r="G119" s="260">
        <v>222.56666666666672</v>
      </c>
      <c r="H119" s="260">
        <v>227.9666666666667</v>
      </c>
      <c r="I119" s="260">
        <v>229.33333333333331</v>
      </c>
      <c r="J119" s="260">
        <v>230.66666666666669</v>
      </c>
      <c r="K119" s="259">
        <v>228</v>
      </c>
      <c r="L119" s="259">
        <v>225.3</v>
      </c>
      <c r="M119" s="259">
        <v>63.256489999999999</v>
      </c>
      <c r="N119" s="1"/>
      <c r="O119" s="1"/>
    </row>
    <row r="120" spans="1:15" ht="12.75" customHeight="1">
      <c r="A120" s="30">
        <v>110</v>
      </c>
      <c r="B120" s="269" t="s">
        <v>332</v>
      </c>
      <c r="C120" s="259">
        <v>660.3</v>
      </c>
      <c r="D120" s="260">
        <v>662.83333333333337</v>
      </c>
      <c r="E120" s="260">
        <v>652.66666666666674</v>
      </c>
      <c r="F120" s="260">
        <v>645.03333333333342</v>
      </c>
      <c r="G120" s="260">
        <v>634.86666666666679</v>
      </c>
      <c r="H120" s="260">
        <v>670.4666666666667</v>
      </c>
      <c r="I120" s="260">
        <v>680.63333333333344</v>
      </c>
      <c r="J120" s="260">
        <v>688.26666666666665</v>
      </c>
      <c r="K120" s="259">
        <v>673</v>
      </c>
      <c r="L120" s="259">
        <v>655.20000000000005</v>
      </c>
      <c r="M120" s="259">
        <v>9.7298500000000008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4237.5</v>
      </c>
      <c r="D121" s="260">
        <v>4203.5333333333338</v>
      </c>
      <c r="E121" s="260">
        <v>4154.0666666666675</v>
      </c>
      <c r="F121" s="260">
        <v>4070.6333333333341</v>
      </c>
      <c r="G121" s="260">
        <v>4021.1666666666679</v>
      </c>
      <c r="H121" s="260">
        <v>4286.9666666666672</v>
      </c>
      <c r="I121" s="260">
        <v>4336.4333333333325</v>
      </c>
      <c r="J121" s="260">
        <v>4419.8666666666668</v>
      </c>
      <c r="K121" s="259">
        <v>4253</v>
      </c>
      <c r="L121" s="259">
        <v>4120.1000000000004</v>
      </c>
      <c r="M121" s="259">
        <v>5.2060599999999999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1617.9</v>
      </c>
      <c r="D122" s="260">
        <v>1620.4666666666665</v>
      </c>
      <c r="E122" s="260">
        <v>1605.9333333333329</v>
      </c>
      <c r="F122" s="260">
        <v>1593.9666666666665</v>
      </c>
      <c r="G122" s="260">
        <v>1579.4333333333329</v>
      </c>
      <c r="H122" s="260">
        <v>1632.4333333333329</v>
      </c>
      <c r="I122" s="260">
        <v>1646.9666666666662</v>
      </c>
      <c r="J122" s="260">
        <v>1658.9333333333329</v>
      </c>
      <c r="K122" s="259">
        <v>1635</v>
      </c>
      <c r="L122" s="259">
        <v>1608.5</v>
      </c>
      <c r="M122" s="259">
        <v>8.5444999999999993</v>
      </c>
      <c r="N122" s="1"/>
      <c r="O122" s="1"/>
    </row>
    <row r="123" spans="1:15" ht="12.75" customHeight="1">
      <c r="A123" s="30">
        <v>113</v>
      </c>
      <c r="B123" s="269" t="s">
        <v>333</v>
      </c>
      <c r="C123" s="259">
        <v>2275.4499999999998</v>
      </c>
      <c r="D123" s="260">
        <v>2284.5333333333333</v>
      </c>
      <c r="E123" s="260">
        <v>2263.0666666666666</v>
      </c>
      <c r="F123" s="260">
        <v>2250.6833333333334</v>
      </c>
      <c r="G123" s="260">
        <v>2229.2166666666667</v>
      </c>
      <c r="H123" s="260">
        <v>2296.9166666666665</v>
      </c>
      <c r="I123" s="260">
        <v>2318.3833333333328</v>
      </c>
      <c r="J123" s="260">
        <v>2330.7666666666664</v>
      </c>
      <c r="K123" s="259">
        <v>2306</v>
      </c>
      <c r="L123" s="259">
        <v>2272.15</v>
      </c>
      <c r="M123" s="259">
        <v>1.42245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781.25</v>
      </c>
      <c r="D124" s="260">
        <v>777.81666666666661</v>
      </c>
      <c r="E124" s="260">
        <v>771.63333333333321</v>
      </c>
      <c r="F124" s="260">
        <v>762.01666666666665</v>
      </c>
      <c r="G124" s="260">
        <v>755.83333333333326</v>
      </c>
      <c r="H124" s="260">
        <v>787.43333333333317</v>
      </c>
      <c r="I124" s="260">
        <v>793.61666666666656</v>
      </c>
      <c r="J124" s="260">
        <v>803.23333333333312</v>
      </c>
      <c r="K124" s="259">
        <v>784</v>
      </c>
      <c r="L124" s="259">
        <v>768.2</v>
      </c>
      <c r="M124" s="259">
        <v>12.171939999999999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914</v>
      </c>
      <c r="D125" s="260">
        <v>915.5333333333333</v>
      </c>
      <c r="E125" s="260">
        <v>909.46666666666658</v>
      </c>
      <c r="F125" s="260">
        <v>904.93333333333328</v>
      </c>
      <c r="G125" s="260">
        <v>898.86666666666656</v>
      </c>
      <c r="H125" s="260">
        <v>920.06666666666661</v>
      </c>
      <c r="I125" s="260">
        <v>926.13333333333321</v>
      </c>
      <c r="J125" s="260">
        <v>930.66666666666663</v>
      </c>
      <c r="K125" s="259">
        <v>921.6</v>
      </c>
      <c r="L125" s="259">
        <v>911</v>
      </c>
      <c r="M125" s="259">
        <v>3.6553300000000002</v>
      </c>
      <c r="N125" s="1"/>
      <c r="O125" s="1"/>
    </row>
    <row r="126" spans="1:15" ht="12.75" customHeight="1">
      <c r="A126" s="30">
        <v>116</v>
      </c>
      <c r="B126" s="269" t="s">
        <v>334</v>
      </c>
      <c r="C126" s="259">
        <v>947.8</v>
      </c>
      <c r="D126" s="260">
        <v>947.61666666666667</v>
      </c>
      <c r="E126" s="260">
        <v>940.5333333333333</v>
      </c>
      <c r="F126" s="260">
        <v>933.26666666666665</v>
      </c>
      <c r="G126" s="260">
        <v>926.18333333333328</v>
      </c>
      <c r="H126" s="260">
        <v>954.88333333333333</v>
      </c>
      <c r="I126" s="260">
        <v>961.96666666666658</v>
      </c>
      <c r="J126" s="260">
        <v>969.23333333333335</v>
      </c>
      <c r="K126" s="259">
        <v>954.7</v>
      </c>
      <c r="L126" s="259">
        <v>940.35</v>
      </c>
      <c r="M126" s="259">
        <v>0.57306999999999997</v>
      </c>
      <c r="N126" s="1"/>
      <c r="O126" s="1"/>
    </row>
    <row r="127" spans="1:15" ht="12.75" customHeight="1">
      <c r="A127" s="30">
        <v>117</v>
      </c>
      <c r="B127" s="269" t="s">
        <v>248</v>
      </c>
      <c r="C127" s="259">
        <v>368.25</v>
      </c>
      <c r="D127" s="260">
        <v>368.91666666666669</v>
      </c>
      <c r="E127" s="260">
        <v>365.63333333333338</v>
      </c>
      <c r="F127" s="260">
        <v>363.01666666666671</v>
      </c>
      <c r="G127" s="260">
        <v>359.73333333333341</v>
      </c>
      <c r="H127" s="260">
        <v>371.53333333333336</v>
      </c>
      <c r="I127" s="260">
        <v>374.81666666666666</v>
      </c>
      <c r="J127" s="260">
        <v>377.43333333333334</v>
      </c>
      <c r="K127" s="259">
        <v>372.2</v>
      </c>
      <c r="L127" s="259">
        <v>366.3</v>
      </c>
      <c r="M127" s="259">
        <v>6.9013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1442.1</v>
      </c>
      <c r="D128" s="260">
        <v>1437.7666666666667</v>
      </c>
      <c r="E128" s="260">
        <v>1431.0333333333333</v>
      </c>
      <c r="F128" s="260">
        <v>1419.9666666666667</v>
      </c>
      <c r="G128" s="260">
        <v>1413.2333333333333</v>
      </c>
      <c r="H128" s="260">
        <v>1448.8333333333333</v>
      </c>
      <c r="I128" s="260">
        <v>1455.5666666666664</v>
      </c>
      <c r="J128" s="260">
        <v>1466.6333333333332</v>
      </c>
      <c r="K128" s="259">
        <v>1444.5</v>
      </c>
      <c r="L128" s="259">
        <v>1426.7</v>
      </c>
      <c r="M128" s="259">
        <v>4.1801300000000001</v>
      </c>
      <c r="N128" s="1"/>
      <c r="O128" s="1"/>
    </row>
    <row r="129" spans="1:15" ht="12.75" customHeight="1">
      <c r="A129" s="30">
        <v>119</v>
      </c>
      <c r="B129" s="269" t="s">
        <v>335</v>
      </c>
      <c r="C129" s="259">
        <v>844.3</v>
      </c>
      <c r="D129" s="260">
        <v>852.33333333333337</v>
      </c>
      <c r="E129" s="260">
        <v>831.9666666666667</v>
      </c>
      <c r="F129" s="260">
        <v>819.63333333333333</v>
      </c>
      <c r="G129" s="260">
        <v>799.26666666666665</v>
      </c>
      <c r="H129" s="260">
        <v>864.66666666666674</v>
      </c>
      <c r="I129" s="260">
        <v>885.0333333333333</v>
      </c>
      <c r="J129" s="260">
        <v>897.36666666666679</v>
      </c>
      <c r="K129" s="259">
        <v>872.7</v>
      </c>
      <c r="L129" s="259">
        <v>840</v>
      </c>
      <c r="M129" s="259">
        <v>2.3115700000000001</v>
      </c>
      <c r="N129" s="1"/>
      <c r="O129" s="1"/>
    </row>
    <row r="130" spans="1:15" ht="12.75" customHeight="1">
      <c r="A130" s="30">
        <v>120</v>
      </c>
      <c r="B130" s="269" t="s">
        <v>337</v>
      </c>
      <c r="C130" s="259">
        <v>888.65</v>
      </c>
      <c r="D130" s="260">
        <v>888.26666666666677</v>
      </c>
      <c r="E130" s="260">
        <v>883.88333333333355</v>
      </c>
      <c r="F130" s="260">
        <v>879.11666666666679</v>
      </c>
      <c r="G130" s="260">
        <v>874.73333333333358</v>
      </c>
      <c r="H130" s="260">
        <v>893.03333333333353</v>
      </c>
      <c r="I130" s="260">
        <v>897.41666666666674</v>
      </c>
      <c r="J130" s="260">
        <v>902.18333333333351</v>
      </c>
      <c r="K130" s="259">
        <v>892.65</v>
      </c>
      <c r="L130" s="259">
        <v>883.5</v>
      </c>
      <c r="M130" s="259">
        <v>0.40666000000000002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410.75</v>
      </c>
      <c r="D131" s="260">
        <v>412.2833333333333</v>
      </c>
      <c r="E131" s="260">
        <v>408.31666666666661</v>
      </c>
      <c r="F131" s="260">
        <v>405.88333333333333</v>
      </c>
      <c r="G131" s="260">
        <v>401.91666666666663</v>
      </c>
      <c r="H131" s="260">
        <v>414.71666666666658</v>
      </c>
      <c r="I131" s="260">
        <v>418.68333333333328</v>
      </c>
      <c r="J131" s="260">
        <v>421.11666666666656</v>
      </c>
      <c r="K131" s="259">
        <v>416.25</v>
      </c>
      <c r="L131" s="259">
        <v>409.85</v>
      </c>
      <c r="M131" s="259">
        <v>67.454409999999996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591.15</v>
      </c>
      <c r="D132" s="260">
        <v>586.86666666666667</v>
      </c>
      <c r="E132" s="260">
        <v>580.7833333333333</v>
      </c>
      <c r="F132" s="260">
        <v>570.41666666666663</v>
      </c>
      <c r="G132" s="260">
        <v>564.33333333333326</v>
      </c>
      <c r="H132" s="260">
        <v>597.23333333333335</v>
      </c>
      <c r="I132" s="260">
        <v>603.31666666666661</v>
      </c>
      <c r="J132" s="260">
        <v>613.68333333333339</v>
      </c>
      <c r="K132" s="259">
        <v>592.95000000000005</v>
      </c>
      <c r="L132" s="259">
        <v>576.5</v>
      </c>
      <c r="M132" s="259">
        <v>35.564709999999998</v>
      </c>
      <c r="N132" s="1"/>
      <c r="O132" s="1"/>
    </row>
    <row r="133" spans="1:15" ht="12.75" customHeight="1">
      <c r="A133" s="30">
        <v>123</v>
      </c>
      <c r="B133" s="269" t="s">
        <v>249</v>
      </c>
      <c r="C133" s="259">
        <v>1936.7</v>
      </c>
      <c r="D133" s="260">
        <v>1923.5666666666666</v>
      </c>
      <c r="E133" s="260">
        <v>1905.1333333333332</v>
      </c>
      <c r="F133" s="260">
        <v>1873.5666666666666</v>
      </c>
      <c r="G133" s="260">
        <v>1855.1333333333332</v>
      </c>
      <c r="H133" s="260">
        <v>1955.1333333333332</v>
      </c>
      <c r="I133" s="260">
        <v>1973.5666666666666</v>
      </c>
      <c r="J133" s="260">
        <v>2005.1333333333332</v>
      </c>
      <c r="K133" s="259">
        <v>1942</v>
      </c>
      <c r="L133" s="259">
        <v>1892</v>
      </c>
      <c r="M133" s="259">
        <v>3.7168000000000001</v>
      </c>
      <c r="N133" s="1"/>
      <c r="O133" s="1"/>
    </row>
    <row r="134" spans="1:15" ht="12.75" customHeight="1">
      <c r="A134" s="30">
        <v>124</v>
      </c>
      <c r="B134" s="269" t="s">
        <v>861</v>
      </c>
      <c r="C134" s="259">
        <v>800.9</v>
      </c>
      <c r="D134" s="260">
        <v>802.26666666666654</v>
      </c>
      <c r="E134" s="260">
        <v>797.48333333333312</v>
      </c>
      <c r="F134" s="260">
        <v>794.06666666666661</v>
      </c>
      <c r="G134" s="260">
        <v>789.28333333333319</v>
      </c>
      <c r="H134" s="260">
        <v>805.68333333333305</v>
      </c>
      <c r="I134" s="260">
        <v>810.46666666666658</v>
      </c>
      <c r="J134" s="260">
        <v>813.88333333333298</v>
      </c>
      <c r="K134" s="259">
        <v>807.05</v>
      </c>
      <c r="L134" s="259">
        <v>798.85</v>
      </c>
      <c r="M134" s="259">
        <v>2.3394900000000001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2211.5</v>
      </c>
      <c r="D135" s="260">
        <v>2194.3333333333335</v>
      </c>
      <c r="E135" s="260">
        <v>2170.8166666666671</v>
      </c>
      <c r="F135" s="260">
        <v>2130.1333333333337</v>
      </c>
      <c r="G135" s="260">
        <v>2106.6166666666672</v>
      </c>
      <c r="H135" s="260">
        <v>2235.0166666666669</v>
      </c>
      <c r="I135" s="260">
        <v>2258.5333333333333</v>
      </c>
      <c r="J135" s="260">
        <v>2299.2166666666667</v>
      </c>
      <c r="K135" s="259">
        <v>2217.85</v>
      </c>
      <c r="L135" s="259">
        <v>2153.65</v>
      </c>
      <c r="M135" s="259">
        <v>4.5250599999999999</v>
      </c>
      <c r="N135" s="1"/>
      <c r="O135" s="1"/>
    </row>
    <row r="136" spans="1:15" ht="12.75" customHeight="1">
      <c r="A136" s="30">
        <v>126</v>
      </c>
      <c r="B136" s="269" t="s">
        <v>854</v>
      </c>
      <c r="C136" s="259">
        <v>348.8</v>
      </c>
      <c r="D136" s="260">
        <v>345.89999999999992</v>
      </c>
      <c r="E136" s="260">
        <v>341.79999999999984</v>
      </c>
      <c r="F136" s="260">
        <v>334.7999999999999</v>
      </c>
      <c r="G136" s="260">
        <v>330.69999999999982</v>
      </c>
      <c r="H136" s="260">
        <v>352.89999999999986</v>
      </c>
      <c r="I136" s="260">
        <v>356.99999999999989</v>
      </c>
      <c r="J136" s="260">
        <v>363.99999999999989</v>
      </c>
      <c r="K136" s="259">
        <v>350</v>
      </c>
      <c r="L136" s="259">
        <v>338.9</v>
      </c>
      <c r="M136" s="259">
        <v>37.278509999999997</v>
      </c>
      <c r="N136" s="1"/>
      <c r="O136" s="1"/>
    </row>
    <row r="137" spans="1:15" ht="12.75" customHeight="1">
      <c r="A137" s="30">
        <v>127</v>
      </c>
      <c r="B137" s="269" t="s">
        <v>338</v>
      </c>
      <c r="C137" s="259">
        <v>228.4</v>
      </c>
      <c r="D137" s="260">
        <v>229.29999999999998</v>
      </c>
      <c r="E137" s="260">
        <v>226.69999999999996</v>
      </c>
      <c r="F137" s="260">
        <v>224.99999999999997</v>
      </c>
      <c r="G137" s="260">
        <v>222.39999999999995</v>
      </c>
      <c r="H137" s="260">
        <v>230.99999999999997</v>
      </c>
      <c r="I137" s="260">
        <v>233.6</v>
      </c>
      <c r="J137" s="260">
        <v>235.29999999999998</v>
      </c>
      <c r="K137" s="259">
        <v>231.9</v>
      </c>
      <c r="L137" s="259">
        <v>227.6</v>
      </c>
      <c r="M137" s="259">
        <v>30.632940000000001</v>
      </c>
      <c r="N137" s="1"/>
      <c r="O137" s="1"/>
    </row>
    <row r="138" spans="1:15" ht="12.75" customHeight="1">
      <c r="A138" s="30">
        <v>128</v>
      </c>
      <c r="B138" s="269" t="s">
        <v>820</v>
      </c>
      <c r="C138" s="259">
        <v>188</v>
      </c>
      <c r="D138" s="260">
        <v>188.61666666666667</v>
      </c>
      <c r="E138" s="260">
        <v>186.88333333333335</v>
      </c>
      <c r="F138" s="260">
        <v>185.76666666666668</v>
      </c>
      <c r="G138" s="260">
        <v>184.03333333333336</v>
      </c>
      <c r="H138" s="260">
        <v>189.73333333333335</v>
      </c>
      <c r="I138" s="260">
        <v>191.4666666666667</v>
      </c>
      <c r="J138" s="260">
        <v>192.58333333333334</v>
      </c>
      <c r="K138" s="259">
        <v>190.35</v>
      </c>
      <c r="L138" s="259">
        <v>187.5</v>
      </c>
      <c r="M138" s="259">
        <v>11.17942</v>
      </c>
      <c r="N138" s="1"/>
      <c r="O138" s="1"/>
    </row>
    <row r="139" spans="1:15" ht="12.75" customHeight="1">
      <c r="A139" s="30">
        <v>129</v>
      </c>
      <c r="B139" s="269" t="s">
        <v>250</v>
      </c>
      <c r="C139" s="259">
        <v>46.95</v>
      </c>
      <c r="D139" s="260">
        <v>47.466666666666669</v>
      </c>
      <c r="E139" s="260">
        <v>46.183333333333337</v>
      </c>
      <c r="F139" s="260">
        <v>45.416666666666671</v>
      </c>
      <c r="G139" s="260">
        <v>44.13333333333334</v>
      </c>
      <c r="H139" s="260">
        <v>48.233333333333334</v>
      </c>
      <c r="I139" s="260">
        <v>49.516666666666666</v>
      </c>
      <c r="J139" s="260">
        <v>50.283333333333331</v>
      </c>
      <c r="K139" s="259">
        <v>48.75</v>
      </c>
      <c r="L139" s="259">
        <v>46.7</v>
      </c>
      <c r="M139" s="259">
        <v>19.446149999999999</v>
      </c>
      <c r="N139" s="1"/>
      <c r="O139" s="1"/>
    </row>
    <row r="140" spans="1:15" ht="12.75" customHeight="1">
      <c r="A140" s="30">
        <v>130</v>
      </c>
      <c r="B140" s="269" t="s">
        <v>339</v>
      </c>
      <c r="C140" s="259">
        <v>238.1</v>
      </c>
      <c r="D140" s="260">
        <v>236.25</v>
      </c>
      <c r="E140" s="260">
        <v>233</v>
      </c>
      <c r="F140" s="260">
        <v>227.9</v>
      </c>
      <c r="G140" s="260">
        <v>224.65</v>
      </c>
      <c r="H140" s="260">
        <v>241.35</v>
      </c>
      <c r="I140" s="260">
        <v>244.6</v>
      </c>
      <c r="J140" s="260">
        <v>249.7</v>
      </c>
      <c r="K140" s="259">
        <v>239.5</v>
      </c>
      <c r="L140" s="259">
        <v>231.15</v>
      </c>
      <c r="M140" s="259">
        <v>3.1009000000000002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3381.25</v>
      </c>
      <c r="D141" s="260">
        <v>3369.4166666666665</v>
      </c>
      <c r="E141" s="260">
        <v>3343.833333333333</v>
      </c>
      <c r="F141" s="260">
        <v>3306.4166666666665</v>
      </c>
      <c r="G141" s="260">
        <v>3280.833333333333</v>
      </c>
      <c r="H141" s="260">
        <v>3406.833333333333</v>
      </c>
      <c r="I141" s="260">
        <v>3432.4166666666661</v>
      </c>
      <c r="J141" s="260">
        <v>3469.833333333333</v>
      </c>
      <c r="K141" s="259">
        <v>3395</v>
      </c>
      <c r="L141" s="259">
        <v>3332</v>
      </c>
      <c r="M141" s="259">
        <v>4.75542</v>
      </c>
      <c r="N141" s="1"/>
      <c r="O141" s="1"/>
    </row>
    <row r="142" spans="1:15" ht="12.75" customHeight="1">
      <c r="A142" s="30">
        <v>132</v>
      </c>
      <c r="B142" s="269" t="s">
        <v>251</v>
      </c>
      <c r="C142" s="259">
        <v>4375.1499999999996</v>
      </c>
      <c r="D142" s="260">
        <v>4383.3499999999995</v>
      </c>
      <c r="E142" s="260">
        <v>4351.7999999999993</v>
      </c>
      <c r="F142" s="260">
        <v>4328.45</v>
      </c>
      <c r="G142" s="260">
        <v>4296.8999999999996</v>
      </c>
      <c r="H142" s="260">
        <v>4406.6999999999989</v>
      </c>
      <c r="I142" s="260">
        <v>4438.25</v>
      </c>
      <c r="J142" s="260">
        <v>4461.5999999999985</v>
      </c>
      <c r="K142" s="259">
        <v>4414.8999999999996</v>
      </c>
      <c r="L142" s="259">
        <v>4360</v>
      </c>
      <c r="M142" s="259">
        <v>1.12103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2478.15</v>
      </c>
      <c r="D143" s="260">
        <v>2467.3833333333332</v>
      </c>
      <c r="E143" s="260">
        <v>2449.7666666666664</v>
      </c>
      <c r="F143" s="260">
        <v>2421.3833333333332</v>
      </c>
      <c r="G143" s="260">
        <v>2403.7666666666664</v>
      </c>
      <c r="H143" s="260">
        <v>2495.7666666666664</v>
      </c>
      <c r="I143" s="260">
        <v>2513.3833333333332</v>
      </c>
      <c r="J143" s="260">
        <v>2541.7666666666664</v>
      </c>
      <c r="K143" s="259">
        <v>2485</v>
      </c>
      <c r="L143" s="259">
        <v>2439</v>
      </c>
      <c r="M143" s="259">
        <v>2.49193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4510.3999999999996</v>
      </c>
      <c r="D144" s="260">
        <v>4498.1833333333334</v>
      </c>
      <c r="E144" s="260">
        <v>4472.3666666666668</v>
      </c>
      <c r="F144" s="260">
        <v>4434.333333333333</v>
      </c>
      <c r="G144" s="260">
        <v>4408.5166666666664</v>
      </c>
      <c r="H144" s="260">
        <v>4536.2166666666672</v>
      </c>
      <c r="I144" s="260">
        <v>4562.0333333333347</v>
      </c>
      <c r="J144" s="260">
        <v>4600.0666666666675</v>
      </c>
      <c r="K144" s="259">
        <v>4524</v>
      </c>
      <c r="L144" s="259">
        <v>4460.1499999999996</v>
      </c>
      <c r="M144" s="259">
        <v>4.1600799999999998</v>
      </c>
      <c r="N144" s="1"/>
      <c r="O144" s="1"/>
    </row>
    <row r="145" spans="1:15" ht="12.75" customHeight="1">
      <c r="A145" s="30">
        <v>135</v>
      </c>
      <c r="B145" s="269" t="s">
        <v>340</v>
      </c>
      <c r="C145" s="259">
        <v>603.95000000000005</v>
      </c>
      <c r="D145" s="260">
        <v>600.43333333333339</v>
      </c>
      <c r="E145" s="260">
        <v>594.61666666666679</v>
      </c>
      <c r="F145" s="260">
        <v>585.28333333333342</v>
      </c>
      <c r="G145" s="260">
        <v>579.46666666666681</v>
      </c>
      <c r="H145" s="260">
        <v>609.76666666666677</v>
      </c>
      <c r="I145" s="260">
        <v>615.58333333333337</v>
      </c>
      <c r="J145" s="260">
        <v>624.91666666666674</v>
      </c>
      <c r="K145" s="259">
        <v>606.25</v>
      </c>
      <c r="L145" s="259">
        <v>591.1</v>
      </c>
      <c r="M145" s="259">
        <v>2.2283599999999999</v>
      </c>
      <c r="N145" s="1"/>
      <c r="O145" s="1"/>
    </row>
    <row r="146" spans="1:15" ht="12.75" customHeight="1">
      <c r="A146" s="30">
        <v>136</v>
      </c>
      <c r="B146" s="269" t="s">
        <v>341</v>
      </c>
      <c r="C146" s="259">
        <v>175.95</v>
      </c>
      <c r="D146" s="260">
        <v>175.79999999999998</v>
      </c>
      <c r="E146" s="260">
        <v>174.59999999999997</v>
      </c>
      <c r="F146" s="260">
        <v>173.24999999999997</v>
      </c>
      <c r="G146" s="260">
        <v>172.04999999999995</v>
      </c>
      <c r="H146" s="260">
        <v>177.14999999999998</v>
      </c>
      <c r="I146" s="260">
        <v>178.34999999999997</v>
      </c>
      <c r="J146" s="260">
        <v>179.7</v>
      </c>
      <c r="K146" s="259">
        <v>177</v>
      </c>
      <c r="L146" s="259">
        <v>174.45</v>
      </c>
      <c r="M146" s="259">
        <v>3.7667600000000001</v>
      </c>
      <c r="N146" s="1"/>
      <c r="O146" s="1"/>
    </row>
    <row r="147" spans="1:15" ht="12.75" customHeight="1">
      <c r="A147" s="30">
        <v>137</v>
      </c>
      <c r="B147" s="269" t="s">
        <v>342</v>
      </c>
      <c r="C147" s="259">
        <v>159.94999999999999</v>
      </c>
      <c r="D147" s="260">
        <v>160.16666666666666</v>
      </c>
      <c r="E147" s="260">
        <v>158.7833333333333</v>
      </c>
      <c r="F147" s="260">
        <v>157.61666666666665</v>
      </c>
      <c r="G147" s="260">
        <v>156.23333333333329</v>
      </c>
      <c r="H147" s="260">
        <v>161.33333333333331</v>
      </c>
      <c r="I147" s="260">
        <v>162.7166666666667</v>
      </c>
      <c r="J147" s="260">
        <v>163.88333333333333</v>
      </c>
      <c r="K147" s="259">
        <v>161.55000000000001</v>
      </c>
      <c r="L147" s="259">
        <v>159</v>
      </c>
      <c r="M147" s="259">
        <v>1.8873500000000001</v>
      </c>
      <c r="N147" s="1"/>
      <c r="O147" s="1"/>
    </row>
    <row r="148" spans="1:15" ht="12.75" customHeight="1">
      <c r="A148" s="30">
        <v>138</v>
      </c>
      <c r="B148" s="269" t="s">
        <v>821</v>
      </c>
      <c r="C148" s="259">
        <v>64.3</v>
      </c>
      <c r="D148" s="260">
        <v>65</v>
      </c>
      <c r="E148" s="260">
        <v>63.3</v>
      </c>
      <c r="F148" s="260">
        <v>62.3</v>
      </c>
      <c r="G148" s="260">
        <v>60.599999999999994</v>
      </c>
      <c r="H148" s="260">
        <v>66</v>
      </c>
      <c r="I148" s="260">
        <v>67.699999999999989</v>
      </c>
      <c r="J148" s="260">
        <v>68.7</v>
      </c>
      <c r="K148" s="259">
        <v>66.7</v>
      </c>
      <c r="L148" s="259">
        <v>64</v>
      </c>
      <c r="M148" s="259">
        <v>106.47168000000001</v>
      </c>
      <c r="N148" s="1"/>
      <c r="O148" s="1"/>
    </row>
    <row r="149" spans="1:15" ht="12.75" customHeight="1">
      <c r="A149" s="30">
        <v>139</v>
      </c>
      <c r="B149" s="269" t="s">
        <v>343</v>
      </c>
      <c r="C149" s="259">
        <v>67</v>
      </c>
      <c r="D149" s="260">
        <v>66.95</v>
      </c>
      <c r="E149" s="260">
        <v>66.150000000000006</v>
      </c>
      <c r="F149" s="260">
        <v>65.3</v>
      </c>
      <c r="G149" s="260">
        <v>64.5</v>
      </c>
      <c r="H149" s="260">
        <v>67.800000000000011</v>
      </c>
      <c r="I149" s="260">
        <v>68.599999999999994</v>
      </c>
      <c r="J149" s="260">
        <v>69.450000000000017</v>
      </c>
      <c r="K149" s="259">
        <v>67.75</v>
      </c>
      <c r="L149" s="259">
        <v>66.099999999999994</v>
      </c>
      <c r="M149" s="259">
        <v>12.168189999999999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3331.85</v>
      </c>
      <c r="D150" s="260">
        <v>3363.9500000000003</v>
      </c>
      <c r="E150" s="260">
        <v>3292.9000000000005</v>
      </c>
      <c r="F150" s="260">
        <v>3253.9500000000003</v>
      </c>
      <c r="G150" s="260">
        <v>3182.9000000000005</v>
      </c>
      <c r="H150" s="260">
        <v>3402.9000000000005</v>
      </c>
      <c r="I150" s="260">
        <v>3473.9500000000007</v>
      </c>
      <c r="J150" s="260">
        <v>3512.9000000000005</v>
      </c>
      <c r="K150" s="259">
        <v>3435</v>
      </c>
      <c r="L150" s="259">
        <v>3325</v>
      </c>
      <c r="M150" s="259">
        <v>14.53049</v>
      </c>
      <c r="N150" s="1"/>
      <c r="O150" s="1"/>
    </row>
    <row r="151" spans="1:15" ht="12.75" customHeight="1">
      <c r="A151" s="30">
        <v>141</v>
      </c>
      <c r="B151" s="269" t="s">
        <v>344</v>
      </c>
      <c r="C151" s="259">
        <v>488.85</v>
      </c>
      <c r="D151" s="260">
        <v>487.61666666666662</v>
      </c>
      <c r="E151" s="260">
        <v>484.23333333333323</v>
      </c>
      <c r="F151" s="260">
        <v>479.61666666666662</v>
      </c>
      <c r="G151" s="260">
        <v>476.23333333333323</v>
      </c>
      <c r="H151" s="260">
        <v>492.23333333333323</v>
      </c>
      <c r="I151" s="260">
        <v>495.61666666666656</v>
      </c>
      <c r="J151" s="260">
        <v>500.23333333333323</v>
      </c>
      <c r="K151" s="259">
        <v>491</v>
      </c>
      <c r="L151" s="259">
        <v>483</v>
      </c>
      <c r="M151" s="259">
        <v>0.99556</v>
      </c>
      <c r="N151" s="1"/>
      <c r="O151" s="1"/>
    </row>
    <row r="152" spans="1:15" ht="12.75" customHeight="1">
      <c r="A152" s="30">
        <v>142</v>
      </c>
      <c r="B152" s="269" t="s">
        <v>252</v>
      </c>
      <c r="C152" s="259">
        <v>459.5</v>
      </c>
      <c r="D152" s="260">
        <v>462.23333333333335</v>
      </c>
      <c r="E152" s="260">
        <v>455.76666666666671</v>
      </c>
      <c r="F152" s="260">
        <v>452.03333333333336</v>
      </c>
      <c r="G152" s="260">
        <v>445.56666666666672</v>
      </c>
      <c r="H152" s="260">
        <v>465.9666666666667</v>
      </c>
      <c r="I152" s="260">
        <v>472.43333333333339</v>
      </c>
      <c r="J152" s="260">
        <v>476.16666666666669</v>
      </c>
      <c r="K152" s="259">
        <v>468.7</v>
      </c>
      <c r="L152" s="259">
        <v>458.5</v>
      </c>
      <c r="M152" s="259">
        <v>1.88375</v>
      </c>
      <c r="N152" s="1"/>
      <c r="O152" s="1"/>
    </row>
    <row r="153" spans="1:15" ht="12.75" customHeight="1">
      <c r="A153" s="30">
        <v>143</v>
      </c>
      <c r="B153" s="269" t="s">
        <v>253</v>
      </c>
      <c r="C153" s="259">
        <v>1504.85</v>
      </c>
      <c r="D153" s="260">
        <v>1511.1499999999999</v>
      </c>
      <c r="E153" s="260">
        <v>1492.7499999999998</v>
      </c>
      <c r="F153" s="260">
        <v>1480.6499999999999</v>
      </c>
      <c r="G153" s="260">
        <v>1462.2499999999998</v>
      </c>
      <c r="H153" s="260">
        <v>1523.2499999999998</v>
      </c>
      <c r="I153" s="260">
        <v>1541.6499999999999</v>
      </c>
      <c r="J153" s="260">
        <v>1553.7499999999998</v>
      </c>
      <c r="K153" s="259">
        <v>1529.55</v>
      </c>
      <c r="L153" s="259">
        <v>1499.05</v>
      </c>
      <c r="M153" s="259">
        <v>0.23197000000000001</v>
      </c>
      <c r="N153" s="1"/>
      <c r="O153" s="1"/>
    </row>
    <row r="154" spans="1:15" ht="12.75" customHeight="1">
      <c r="A154" s="30">
        <v>144</v>
      </c>
      <c r="B154" s="269" t="s">
        <v>345</v>
      </c>
      <c r="C154" s="259">
        <v>82.4</v>
      </c>
      <c r="D154" s="260">
        <v>82.683333333333337</v>
      </c>
      <c r="E154" s="260">
        <v>81.01666666666668</v>
      </c>
      <c r="F154" s="260">
        <v>79.63333333333334</v>
      </c>
      <c r="G154" s="260">
        <v>77.966666666666683</v>
      </c>
      <c r="H154" s="260">
        <v>84.066666666666677</v>
      </c>
      <c r="I154" s="260">
        <v>85.733333333333334</v>
      </c>
      <c r="J154" s="260">
        <v>87.116666666666674</v>
      </c>
      <c r="K154" s="259">
        <v>84.35</v>
      </c>
      <c r="L154" s="259">
        <v>81.3</v>
      </c>
      <c r="M154" s="259">
        <v>42.970610000000001</v>
      </c>
      <c r="N154" s="1"/>
      <c r="O154" s="1"/>
    </row>
    <row r="155" spans="1:15" ht="12.75" customHeight="1">
      <c r="A155" s="30">
        <v>145</v>
      </c>
      <c r="B155" s="269" t="s">
        <v>776</v>
      </c>
      <c r="C155" s="259">
        <v>56.65</v>
      </c>
      <c r="D155" s="260">
        <v>56.533333333333331</v>
      </c>
      <c r="E155" s="260">
        <v>55.61666666666666</v>
      </c>
      <c r="F155" s="260">
        <v>54.583333333333329</v>
      </c>
      <c r="G155" s="260">
        <v>53.666666666666657</v>
      </c>
      <c r="H155" s="260">
        <v>57.566666666666663</v>
      </c>
      <c r="I155" s="260">
        <v>58.483333333333334</v>
      </c>
      <c r="J155" s="260">
        <v>59.516666666666666</v>
      </c>
      <c r="K155" s="259">
        <v>57.45</v>
      </c>
      <c r="L155" s="259">
        <v>55.5</v>
      </c>
      <c r="M155" s="259">
        <v>12.94276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2323.8000000000002</v>
      </c>
      <c r="D156" s="260">
        <v>2322.6</v>
      </c>
      <c r="E156" s="260">
        <v>2300.1999999999998</v>
      </c>
      <c r="F156" s="260">
        <v>2276.6</v>
      </c>
      <c r="G156" s="260">
        <v>2254.1999999999998</v>
      </c>
      <c r="H156" s="260">
        <v>2346.1999999999998</v>
      </c>
      <c r="I156" s="260">
        <v>2368.6000000000004</v>
      </c>
      <c r="J156" s="260">
        <v>2392.1999999999998</v>
      </c>
      <c r="K156" s="259">
        <v>2345</v>
      </c>
      <c r="L156" s="259">
        <v>2299</v>
      </c>
      <c r="M156" s="259">
        <v>2.31325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190.6</v>
      </c>
      <c r="D157" s="260">
        <v>189.80000000000004</v>
      </c>
      <c r="E157" s="260">
        <v>188.10000000000008</v>
      </c>
      <c r="F157" s="260">
        <v>185.60000000000005</v>
      </c>
      <c r="G157" s="260">
        <v>183.90000000000009</v>
      </c>
      <c r="H157" s="260">
        <v>192.30000000000007</v>
      </c>
      <c r="I157" s="260">
        <v>194.00000000000006</v>
      </c>
      <c r="J157" s="260">
        <v>196.50000000000006</v>
      </c>
      <c r="K157" s="259">
        <v>191.5</v>
      </c>
      <c r="L157" s="259">
        <v>187.3</v>
      </c>
      <c r="M157" s="259">
        <v>55.713239999999999</v>
      </c>
      <c r="N157" s="1"/>
      <c r="O157" s="1"/>
    </row>
    <row r="158" spans="1:15" ht="12.75" customHeight="1">
      <c r="A158" s="30">
        <v>148</v>
      </c>
      <c r="B158" s="269" t="s">
        <v>346</v>
      </c>
      <c r="C158" s="259">
        <v>283.55</v>
      </c>
      <c r="D158" s="260">
        <v>283.84999999999997</v>
      </c>
      <c r="E158" s="260">
        <v>279.69999999999993</v>
      </c>
      <c r="F158" s="260">
        <v>275.84999999999997</v>
      </c>
      <c r="G158" s="260">
        <v>271.69999999999993</v>
      </c>
      <c r="H158" s="260">
        <v>287.69999999999993</v>
      </c>
      <c r="I158" s="260">
        <v>291.84999999999991</v>
      </c>
      <c r="J158" s="260">
        <v>295.69999999999993</v>
      </c>
      <c r="K158" s="259">
        <v>288</v>
      </c>
      <c r="L158" s="259">
        <v>280</v>
      </c>
      <c r="M158" s="259">
        <v>2.0794199999999998</v>
      </c>
      <c r="N158" s="1"/>
      <c r="O158" s="1"/>
    </row>
    <row r="159" spans="1:15" ht="12.75" customHeight="1">
      <c r="A159" s="30">
        <v>149</v>
      </c>
      <c r="B159" s="269" t="s">
        <v>810</v>
      </c>
      <c r="C159" s="259">
        <v>178.35</v>
      </c>
      <c r="D159" s="260">
        <v>176.86666666666665</v>
      </c>
      <c r="E159" s="260">
        <v>173.43333333333328</v>
      </c>
      <c r="F159" s="260">
        <v>168.51666666666662</v>
      </c>
      <c r="G159" s="260">
        <v>165.08333333333326</v>
      </c>
      <c r="H159" s="260">
        <v>181.7833333333333</v>
      </c>
      <c r="I159" s="260">
        <v>185.21666666666664</v>
      </c>
      <c r="J159" s="260">
        <v>190.13333333333333</v>
      </c>
      <c r="K159" s="259">
        <v>180.3</v>
      </c>
      <c r="L159" s="259">
        <v>171.95</v>
      </c>
      <c r="M159" s="259">
        <v>129.72076999999999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133.25</v>
      </c>
      <c r="D160" s="260">
        <v>133.04999999999998</v>
      </c>
      <c r="E160" s="260">
        <v>132.19999999999996</v>
      </c>
      <c r="F160" s="260">
        <v>131.14999999999998</v>
      </c>
      <c r="G160" s="260">
        <v>130.29999999999995</v>
      </c>
      <c r="H160" s="260">
        <v>134.09999999999997</v>
      </c>
      <c r="I160" s="260">
        <v>134.94999999999999</v>
      </c>
      <c r="J160" s="260">
        <v>135.99999999999997</v>
      </c>
      <c r="K160" s="259">
        <v>133.9</v>
      </c>
      <c r="L160" s="259">
        <v>132</v>
      </c>
      <c r="M160" s="259">
        <v>69.073750000000004</v>
      </c>
      <c r="N160" s="1"/>
      <c r="O160" s="1"/>
    </row>
    <row r="161" spans="1:15" ht="12.75" customHeight="1">
      <c r="A161" s="30">
        <v>151</v>
      </c>
      <c r="B161" s="269" t="s">
        <v>777</v>
      </c>
      <c r="C161" s="259">
        <v>146.25</v>
      </c>
      <c r="D161" s="260">
        <v>147.41666666666666</v>
      </c>
      <c r="E161" s="260">
        <v>142.83333333333331</v>
      </c>
      <c r="F161" s="260">
        <v>139.41666666666666</v>
      </c>
      <c r="G161" s="260">
        <v>134.83333333333331</v>
      </c>
      <c r="H161" s="260">
        <v>150.83333333333331</v>
      </c>
      <c r="I161" s="260">
        <v>155.41666666666663</v>
      </c>
      <c r="J161" s="260">
        <v>158.83333333333331</v>
      </c>
      <c r="K161" s="259">
        <v>152</v>
      </c>
      <c r="L161" s="259">
        <v>144</v>
      </c>
      <c r="M161" s="259">
        <v>7.0073800000000004</v>
      </c>
      <c r="N161" s="1"/>
      <c r="O161" s="1"/>
    </row>
    <row r="162" spans="1:15" ht="12.75" customHeight="1">
      <c r="A162" s="30">
        <v>152</v>
      </c>
      <c r="B162" s="269" t="s">
        <v>347</v>
      </c>
      <c r="C162" s="259">
        <v>6105.6</v>
      </c>
      <c r="D162" s="260">
        <v>6125.8166666666666</v>
      </c>
      <c r="E162" s="260">
        <v>6071.6333333333332</v>
      </c>
      <c r="F162" s="260">
        <v>6037.666666666667</v>
      </c>
      <c r="G162" s="260">
        <v>5983.4833333333336</v>
      </c>
      <c r="H162" s="260">
        <v>6159.7833333333328</v>
      </c>
      <c r="I162" s="260">
        <v>6213.9666666666653</v>
      </c>
      <c r="J162" s="260">
        <v>6247.9333333333325</v>
      </c>
      <c r="K162" s="259">
        <v>6180</v>
      </c>
      <c r="L162" s="259">
        <v>6091.85</v>
      </c>
      <c r="M162" s="259">
        <v>0.61878999999999995</v>
      </c>
      <c r="N162" s="1"/>
      <c r="O162" s="1"/>
    </row>
    <row r="163" spans="1:15" ht="12.75" customHeight="1">
      <c r="A163" s="30">
        <v>153</v>
      </c>
      <c r="B163" s="269" t="s">
        <v>348</v>
      </c>
      <c r="C163" s="259">
        <v>564.1</v>
      </c>
      <c r="D163" s="260">
        <v>566.98333333333335</v>
      </c>
      <c r="E163" s="260">
        <v>559.06666666666672</v>
      </c>
      <c r="F163" s="260">
        <v>554.03333333333342</v>
      </c>
      <c r="G163" s="260">
        <v>546.11666666666679</v>
      </c>
      <c r="H163" s="260">
        <v>572.01666666666665</v>
      </c>
      <c r="I163" s="260">
        <v>579.93333333333317</v>
      </c>
      <c r="J163" s="260">
        <v>584.96666666666658</v>
      </c>
      <c r="K163" s="259">
        <v>574.9</v>
      </c>
      <c r="L163" s="259">
        <v>561.95000000000005</v>
      </c>
      <c r="M163" s="259">
        <v>2.0566300000000002</v>
      </c>
      <c r="N163" s="1"/>
      <c r="O163" s="1"/>
    </row>
    <row r="164" spans="1:15" ht="12.75" customHeight="1">
      <c r="A164" s="30">
        <v>154</v>
      </c>
      <c r="B164" s="269" t="s">
        <v>349</v>
      </c>
      <c r="C164" s="259">
        <v>163.4</v>
      </c>
      <c r="D164" s="260">
        <v>161.51666666666668</v>
      </c>
      <c r="E164" s="260">
        <v>159.23333333333335</v>
      </c>
      <c r="F164" s="260">
        <v>155.06666666666666</v>
      </c>
      <c r="G164" s="260">
        <v>152.78333333333333</v>
      </c>
      <c r="H164" s="260">
        <v>165.68333333333337</v>
      </c>
      <c r="I164" s="260">
        <v>167.96666666666673</v>
      </c>
      <c r="J164" s="260">
        <v>172.13333333333338</v>
      </c>
      <c r="K164" s="259">
        <v>163.80000000000001</v>
      </c>
      <c r="L164" s="259">
        <v>157.35</v>
      </c>
      <c r="M164" s="259">
        <v>14.098330000000001</v>
      </c>
      <c r="N164" s="1"/>
      <c r="O164" s="1"/>
    </row>
    <row r="165" spans="1:15" ht="12.75" customHeight="1">
      <c r="A165" s="30">
        <v>155</v>
      </c>
      <c r="B165" s="269" t="s">
        <v>350</v>
      </c>
      <c r="C165" s="259">
        <v>113.55</v>
      </c>
      <c r="D165" s="260">
        <v>113.5</v>
      </c>
      <c r="E165" s="260">
        <v>112</v>
      </c>
      <c r="F165" s="260">
        <v>110.45</v>
      </c>
      <c r="G165" s="260">
        <v>108.95</v>
      </c>
      <c r="H165" s="260">
        <v>115.05</v>
      </c>
      <c r="I165" s="260">
        <v>116.55</v>
      </c>
      <c r="J165" s="260">
        <v>118.1</v>
      </c>
      <c r="K165" s="259">
        <v>115</v>
      </c>
      <c r="L165" s="259">
        <v>111.95</v>
      </c>
      <c r="M165" s="259">
        <v>30.773969999999998</v>
      </c>
      <c r="N165" s="1"/>
      <c r="O165" s="1"/>
    </row>
    <row r="166" spans="1:15" ht="12.75" customHeight="1">
      <c r="A166" s="30">
        <v>156</v>
      </c>
      <c r="B166" s="269" t="s">
        <v>254</v>
      </c>
      <c r="C166" s="259">
        <v>288.7</v>
      </c>
      <c r="D166" s="260">
        <v>289.7</v>
      </c>
      <c r="E166" s="260">
        <v>287</v>
      </c>
      <c r="F166" s="260">
        <v>285.3</v>
      </c>
      <c r="G166" s="260">
        <v>282.60000000000002</v>
      </c>
      <c r="H166" s="260">
        <v>291.39999999999998</v>
      </c>
      <c r="I166" s="260">
        <v>294.09999999999991</v>
      </c>
      <c r="J166" s="260">
        <v>295.79999999999995</v>
      </c>
      <c r="K166" s="259">
        <v>292.39999999999998</v>
      </c>
      <c r="L166" s="259">
        <v>288</v>
      </c>
      <c r="M166" s="259">
        <v>4.0389200000000001</v>
      </c>
      <c r="N166" s="1"/>
      <c r="O166" s="1"/>
    </row>
    <row r="167" spans="1:15" ht="12.75" customHeight="1">
      <c r="A167" s="30">
        <v>157</v>
      </c>
      <c r="B167" s="269" t="s">
        <v>822</v>
      </c>
      <c r="C167" s="259">
        <v>1206.3499999999999</v>
      </c>
      <c r="D167" s="260">
        <v>1208.4833333333333</v>
      </c>
      <c r="E167" s="260">
        <v>1191.9666666666667</v>
      </c>
      <c r="F167" s="260">
        <v>1177.5833333333333</v>
      </c>
      <c r="G167" s="260">
        <v>1161.0666666666666</v>
      </c>
      <c r="H167" s="260">
        <v>1222.8666666666668</v>
      </c>
      <c r="I167" s="260">
        <v>1239.3833333333337</v>
      </c>
      <c r="J167" s="260">
        <v>1253.7666666666669</v>
      </c>
      <c r="K167" s="259">
        <v>1225</v>
      </c>
      <c r="L167" s="259">
        <v>1194.0999999999999</v>
      </c>
      <c r="M167" s="259">
        <v>7.8329999999999997E-2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93.2</v>
      </c>
      <c r="D168" s="260">
        <v>93.466666666666683</v>
      </c>
      <c r="E168" s="260">
        <v>92.78333333333336</v>
      </c>
      <c r="F168" s="260">
        <v>92.366666666666674</v>
      </c>
      <c r="G168" s="260">
        <v>91.683333333333351</v>
      </c>
      <c r="H168" s="260">
        <v>93.883333333333368</v>
      </c>
      <c r="I168" s="260">
        <v>94.566666666666677</v>
      </c>
      <c r="J168" s="260">
        <v>94.983333333333377</v>
      </c>
      <c r="K168" s="259">
        <v>94.15</v>
      </c>
      <c r="L168" s="259">
        <v>93.05</v>
      </c>
      <c r="M168" s="259">
        <v>94.940160000000006</v>
      </c>
      <c r="N168" s="1"/>
      <c r="O168" s="1"/>
    </row>
    <row r="169" spans="1:15" ht="12.75" customHeight="1">
      <c r="A169" s="30">
        <v>159</v>
      </c>
      <c r="B169" s="269" t="s">
        <v>352</v>
      </c>
      <c r="C169" s="259">
        <v>1945.4</v>
      </c>
      <c r="D169" s="260">
        <v>1949.4833333333333</v>
      </c>
      <c r="E169" s="260">
        <v>1933.9666666666667</v>
      </c>
      <c r="F169" s="260">
        <v>1922.5333333333333</v>
      </c>
      <c r="G169" s="260">
        <v>1907.0166666666667</v>
      </c>
      <c r="H169" s="260">
        <v>1960.9166666666667</v>
      </c>
      <c r="I169" s="260">
        <v>1976.4333333333336</v>
      </c>
      <c r="J169" s="260">
        <v>1987.8666666666668</v>
      </c>
      <c r="K169" s="259">
        <v>1965</v>
      </c>
      <c r="L169" s="259">
        <v>1938.05</v>
      </c>
      <c r="M169" s="259">
        <v>0.55645999999999995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42.9</v>
      </c>
      <c r="D170" s="260">
        <v>43.050000000000004</v>
      </c>
      <c r="E170" s="260">
        <v>42.45000000000001</v>
      </c>
      <c r="F170" s="260">
        <v>42.000000000000007</v>
      </c>
      <c r="G170" s="260">
        <v>41.400000000000013</v>
      </c>
      <c r="H170" s="260">
        <v>43.500000000000007</v>
      </c>
      <c r="I170" s="260">
        <v>44.1</v>
      </c>
      <c r="J170" s="260">
        <v>44.550000000000004</v>
      </c>
      <c r="K170" s="259">
        <v>43.65</v>
      </c>
      <c r="L170" s="259">
        <v>42.6</v>
      </c>
      <c r="M170" s="259">
        <v>144.71406999999999</v>
      </c>
      <c r="N170" s="1"/>
      <c r="O170" s="1"/>
    </row>
    <row r="171" spans="1:15" ht="12.75" customHeight="1">
      <c r="A171" s="30">
        <v>161</v>
      </c>
      <c r="B171" s="269" t="s">
        <v>353</v>
      </c>
      <c r="C171" s="259">
        <v>2758.9</v>
      </c>
      <c r="D171" s="260">
        <v>2772.3333333333335</v>
      </c>
      <c r="E171" s="260">
        <v>2718.7666666666669</v>
      </c>
      <c r="F171" s="260">
        <v>2678.6333333333332</v>
      </c>
      <c r="G171" s="260">
        <v>2625.0666666666666</v>
      </c>
      <c r="H171" s="260">
        <v>2812.4666666666672</v>
      </c>
      <c r="I171" s="260">
        <v>2866.0333333333338</v>
      </c>
      <c r="J171" s="260">
        <v>2906.1666666666674</v>
      </c>
      <c r="K171" s="259">
        <v>2825.9</v>
      </c>
      <c r="L171" s="259">
        <v>2732.2</v>
      </c>
      <c r="M171" s="259">
        <v>0.31163000000000002</v>
      </c>
      <c r="N171" s="1"/>
      <c r="O171" s="1"/>
    </row>
    <row r="172" spans="1:15" ht="12.75" customHeight="1">
      <c r="A172" s="30">
        <v>162</v>
      </c>
      <c r="B172" s="269" t="s">
        <v>354</v>
      </c>
      <c r="C172" s="259">
        <v>3428.95</v>
      </c>
      <c r="D172" s="260">
        <v>3430.0333333333328</v>
      </c>
      <c r="E172" s="260">
        <v>3403.9666666666658</v>
      </c>
      <c r="F172" s="260">
        <v>3378.9833333333331</v>
      </c>
      <c r="G172" s="260">
        <v>3352.9166666666661</v>
      </c>
      <c r="H172" s="260">
        <v>3455.0166666666655</v>
      </c>
      <c r="I172" s="260">
        <v>3481.083333333333</v>
      </c>
      <c r="J172" s="260">
        <v>3506.0666666666652</v>
      </c>
      <c r="K172" s="259">
        <v>3456.1</v>
      </c>
      <c r="L172" s="259">
        <v>3405.05</v>
      </c>
      <c r="M172" s="259">
        <v>3.2640000000000002E-2</v>
      </c>
      <c r="N172" s="1"/>
      <c r="O172" s="1"/>
    </row>
    <row r="173" spans="1:15" ht="12.75" customHeight="1">
      <c r="A173" s="30">
        <v>163</v>
      </c>
      <c r="B173" s="269" t="s">
        <v>355</v>
      </c>
      <c r="C173" s="259">
        <v>148.65</v>
      </c>
      <c r="D173" s="260">
        <v>147.56666666666666</v>
      </c>
      <c r="E173" s="260">
        <v>145.63333333333333</v>
      </c>
      <c r="F173" s="260">
        <v>142.61666666666667</v>
      </c>
      <c r="G173" s="260">
        <v>140.68333333333334</v>
      </c>
      <c r="H173" s="260">
        <v>150.58333333333331</v>
      </c>
      <c r="I173" s="260">
        <v>152.51666666666665</v>
      </c>
      <c r="J173" s="260">
        <v>155.5333333333333</v>
      </c>
      <c r="K173" s="259">
        <v>149.5</v>
      </c>
      <c r="L173" s="259">
        <v>144.55000000000001</v>
      </c>
      <c r="M173" s="259">
        <v>7.7874999999999996</v>
      </c>
      <c r="N173" s="1"/>
      <c r="O173" s="1"/>
    </row>
    <row r="174" spans="1:15" ht="12.75" customHeight="1">
      <c r="A174" s="30">
        <v>164</v>
      </c>
      <c r="B174" s="269" t="s">
        <v>255</v>
      </c>
      <c r="C174" s="259">
        <v>1720.75</v>
      </c>
      <c r="D174" s="260">
        <v>1730.5</v>
      </c>
      <c r="E174" s="260">
        <v>1708</v>
      </c>
      <c r="F174" s="260">
        <v>1695.25</v>
      </c>
      <c r="G174" s="260">
        <v>1672.75</v>
      </c>
      <c r="H174" s="260">
        <v>1743.25</v>
      </c>
      <c r="I174" s="260">
        <v>1765.75</v>
      </c>
      <c r="J174" s="260">
        <v>1778.5</v>
      </c>
      <c r="K174" s="259">
        <v>1753</v>
      </c>
      <c r="L174" s="259">
        <v>1717.75</v>
      </c>
      <c r="M174" s="259">
        <v>4.1861199999999998</v>
      </c>
      <c r="N174" s="1"/>
      <c r="O174" s="1"/>
    </row>
    <row r="175" spans="1:15" ht="12.75" customHeight="1">
      <c r="A175" s="30">
        <v>165</v>
      </c>
      <c r="B175" s="269" t="s">
        <v>356</v>
      </c>
      <c r="C175" s="259">
        <v>1336.15</v>
      </c>
      <c r="D175" s="260">
        <v>1330.4166666666667</v>
      </c>
      <c r="E175" s="260">
        <v>1322.0333333333335</v>
      </c>
      <c r="F175" s="260">
        <v>1307.9166666666667</v>
      </c>
      <c r="G175" s="260">
        <v>1299.5333333333335</v>
      </c>
      <c r="H175" s="260">
        <v>1344.5333333333335</v>
      </c>
      <c r="I175" s="260">
        <v>1352.9166666666667</v>
      </c>
      <c r="J175" s="260">
        <v>1367.0333333333335</v>
      </c>
      <c r="K175" s="259">
        <v>1338.8</v>
      </c>
      <c r="L175" s="259">
        <v>1316.3</v>
      </c>
      <c r="M175" s="259">
        <v>0.29389999999999999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434.95</v>
      </c>
      <c r="D176" s="260">
        <v>432.66666666666669</v>
      </c>
      <c r="E176" s="260">
        <v>428.83333333333337</v>
      </c>
      <c r="F176" s="260">
        <v>422.7166666666667</v>
      </c>
      <c r="G176" s="260">
        <v>418.88333333333338</v>
      </c>
      <c r="H176" s="260">
        <v>438.78333333333336</v>
      </c>
      <c r="I176" s="260">
        <v>442.61666666666673</v>
      </c>
      <c r="J176" s="260">
        <v>448.73333333333335</v>
      </c>
      <c r="K176" s="259">
        <v>436.5</v>
      </c>
      <c r="L176" s="259">
        <v>426.55</v>
      </c>
      <c r="M176" s="259">
        <v>5.2705200000000003</v>
      </c>
      <c r="N176" s="1"/>
      <c r="O176" s="1"/>
    </row>
    <row r="177" spans="1:15" ht="12.75" customHeight="1">
      <c r="A177" s="30">
        <v>167</v>
      </c>
      <c r="B177" s="269" t="s">
        <v>823</v>
      </c>
      <c r="C177" s="259">
        <v>1196.8</v>
      </c>
      <c r="D177" s="260">
        <v>1209.05</v>
      </c>
      <c r="E177" s="260">
        <v>1174.75</v>
      </c>
      <c r="F177" s="260">
        <v>1152.7</v>
      </c>
      <c r="G177" s="260">
        <v>1118.4000000000001</v>
      </c>
      <c r="H177" s="260">
        <v>1231.0999999999999</v>
      </c>
      <c r="I177" s="260">
        <v>1265.3999999999996</v>
      </c>
      <c r="J177" s="260">
        <v>1287.4499999999998</v>
      </c>
      <c r="K177" s="259">
        <v>1243.3499999999999</v>
      </c>
      <c r="L177" s="259">
        <v>1187</v>
      </c>
      <c r="M177" s="259">
        <v>0.41735</v>
      </c>
      <c r="N177" s="1"/>
      <c r="O177" s="1"/>
    </row>
    <row r="178" spans="1:15" ht="12.75" customHeight="1">
      <c r="A178" s="30">
        <v>168</v>
      </c>
      <c r="B178" s="269" t="s">
        <v>357</v>
      </c>
      <c r="C178" s="259">
        <v>1819.75</v>
      </c>
      <c r="D178" s="260">
        <v>1814.05</v>
      </c>
      <c r="E178" s="260">
        <v>1795</v>
      </c>
      <c r="F178" s="260">
        <v>1770.25</v>
      </c>
      <c r="G178" s="260">
        <v>1751.2</v>
      </c>
      <c r="H178" s="260">
        <v>1838.8</v>
      </c>
      <c r="I178" s="260">
        <v>1857.8499999999997</v>
      </c>
      <c r="J178" s="260">
        <v>1882.6</v>
      </c>
      <c r="K178" s="259">
        <v>1833.1</v>
      </c>
      <c r="L178" s="259">
        <v>1789.3</v>
      </c>
      <c r="M178" s="259">
        <v>0.82394000000000001</v>
      </c>
      <c r="N178" s="1"/>
      <c r="O178" s="1"/>
    </row>
    <row r="179" spans="1:15" ht="12.75" customHeight="1">
      <c r="A179" s="30">
        <v>169</v>
      </c>
      <c r="B179" s="269" t="s">
        <v>256</v>
      </c>
      <c r="C179" s="259">
        <v>484.7</v>
      </c>
      <c r="D179" s="260">
        <v>483.71666666666664</v>
      </c>
      <c r="E179" s="260">
        <v>481.0333333333333</v>
      </c>
      <c r="F179" s="260">
        <v>477.36666666666667</v>
      </c>
      <c r="G179" s="260">
        <v>474.68333333333334</v>
      </c>
      <c r="H179" s="260">
        <v>487.38333333333327</v>
      </c>
      <c r="I179" s="260">
        <v>490.06666666666655</v>
      </c>
      <c r="J179" s="260">
        <v>493.73333333333323</v>
      </c>
      <c r="K179" s="259">
        <v>486.4</v>
      </c>
      <c r="L179" s="259">
        <v>480.05</v>
      </c>
      <c r="M179" s="259">
        <v>0.45523000000000002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881.65</v>
      </c>
      <c r="D180" s="260">
        <v>876.86666666666667</v>
      </c>
      <c r="E180" s="260">
        <v>869.88333333333333</v>
      </c>
      <c r="F180" s="260">
        <v>858.11666666666667</v>
      </c>
      <c r="G180" s="260">
        <v>851.13333333333333</v>
      </c>
      <c r="H180" s="260">
        <v>888.63333333333333</v>
      </c>
      <c r="I180" s="260">
        <v>895.61666666666667</v>
      </c>
      <c r="J180" s="260">
        <v>907.38333333333333</v>
      </c>
      <c r="K180" s="259">
        <v>883.85</v>
      </c>
      <c r="L180" s="259">
        <v>865.1</v>
      </c>
      <c r="M180" s="259">
        <v>6.8363399999999999</v>
      </c>
      <c r="N180" s="1"/>
      <c r="O180" s="1"/>
    </row>
    <row r="181" spans="1:15" ht="12.75" customHeight="1">
      <c r="A181" s="30">
        <v>171</v>
      </c>
      <c r="B181" s="269" t="s">
        <v>257</v>
      </c>
      <c r="C181" s="259">
        <v>457.6</v>
      </c>
      <c r="D181" s="260">
        <v>456.93333333333334</v>
      </c>
      <c r="E181" s="260">
        <v>454.9666666666667</v>
      </c>
      <c r="F181" s="260">
        <v>452.33333333333337</v>
      </c>
      <c r="G181" s="260">
        <v>450.36666666666673</v>
      </c>
      <c r="H181" s="260">
        <v>459.56666666666666</v>
      </c>
      <c r="I181" s="260">
        <v>461.53333333333325</v>
      </c>
      <c r="J181" s="260">
        <v>464.16666666666663</v>
      </c>
      <c r="K181" s="259">
        <v>458.9</v>
      </c>
      <c r="L181" s="259">
        <v>454.3</v>
      </c>
      <c r="M181" s="259">
        <v>0.97150999999999998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1333.6</v>
      </c>
      <c r="D182" s="260">
        <v>1332.1000000000001</v>
      </c>
      <c r="E182" s="260">
        <v>1321.5500000000002</v>
      </c>
      <c r="F182" s="260">
        <v>1309.5</v>
      </c>
      <c r="G182" s="260">
        <v>1298.95</v>
      </c>
      <c r="H182" s="260">
        <v>1344.1500000000003</v>
      </c>
      <c r="I182" s="260">
        <v>1354.7</v>
      </c>
      <c r="J182" s="260">
        <v>1366.7500000000005</v>
      </c>
      <c r="K182" s="259">
        <v>1342.65</v>
      </c>
      <c r="L182" s="259">
        <v>1320.05</v>
      </c>
      <c r="M182" s="259">
        <v>8.2973400000000002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339.6</v>
      </c>
      <c r="D183" s="260">
        <v>339.35</v>
      </c>
      <c r="E183" s="260">
        <v>335.90000000000003</v>
      </c>
      <c r="F183" s="260">
        <v>332.2</v>
      </c>
      <c r="G183" s="260">
        <v>328.75</v>
      </c>
      <c r="H183" s="260">
        <v>343.05000000000007</v>
      </c>
      <c r="I183" s="260">
        <v>346.50000000000011</v>
      </c>
      <c r="J183" s="260">
        <v>350.2000000000001</v>
      </c>
      <c r="K183" s="259">
        <v>342.8</v>
      </c>
      <c r="L183" s="259">
        <v>335.65</v>
      </c>
      <c r="M183" s="259">
        <v>8.4119100000000007</v>
      </c>
      <c r="N183" s="1"/>
      <c r="O183" s="1"/>
    </row>
    <row r="184" spans="1:15" ht="12.75" customHeight="1">
      <c r="A184" s="30">
        <v>174</v>
      </c>
      <c r="B184" s="269" t="s">
        <v>358</v>
      </c>
      <c r="C184" s="259">
        <v>391.3</v>
      </c>
      <c r="D184" s="260">
        <v>390.51666666666665</v>
      </c>
      <c r="E184" s="260">
        <v>387.08333333333331</v>
      </c>
      <c r="F184" s="260">
        <v>382.86666666666667</v>
      </c>
      <c r="G184" s="260">
        <v>379.43333333333334</v>
      </c>
      <c r="H184" s="260">
        <v>394.73333333333329</v>
      </c>
      <c r="I184" s="260">
        <v>398.16666666666669</v>
      </c>
      <c r="J184" s="260">
        <v>402.38333333333327</v>
      </c>
      <c r="K184" s="259">
        <v>393.95</v>
      </c>
      <c r="L184" s="259">
        <v>386.3</v>
      </c>
      <c r="M184" s="259">
        <v>3.83534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1819.65</v>
      </c>
      <c r="D185" s="260">
        <v>1810.1166666666668</v>
      </c>
      <c r="E185" s="260">
        <v>1795.5333333333335</v>
      </c>
      <c r="F185" s="260">
        <v>1771.4166666666667</v>
      </c>
      <c r="G185" s="260">
        <v>1756.8333333333335</v>
      </c>
      <c r="H185" s="260">
        <v>1834.2333333333336</v>
      </c>
      <c r="I185" s="260">
        <v>1848.8166666666666</v>
      </c>
      <c r="J185" s="260">
        <v>1872.9333333333336</v>
      </c>
      <c r="K185" s="259">
        <v>1824.7</v>
      </c>
      <c r="L185" s="259">
        <v>1786</v>
      </c>
      <c r="M185" s="259">
        <v>13.522779999999999</v>
      </c>
      <c r="N185" s="1"/>
      <c r="O185" s="1"/>
    </row>
    <row r="186" spans="1:15" ht="12.75" customHeight="1">
      <c r="A186" s="30">
        <v>176</v>
      </c>
      <c r="B186" s="269" t="s">
        <v>359</v>
      </c>
      <c r="C186" s="259">
        <v>693.95</v>
      </c>
      <c r="D186" s="260">
        <v>687.4</v>
      </c>
      <c r="E186" s="260">
        <v>677.8</v>
      </c>
      <c r="F186" s="260">
        <v>661.65</v>
      </c>
      <c r="G186" s="260">
        <v>652.04999999999995</v>
      </c>
      <c r="H186" s="260">
        <v>703.55</v>
      </c>
      <c r="I186" s="260">
        <v>713.15000000000009</v>
      </c>
      <c r="J186" s="260">
        <v>729.3</v>
      </c>
      <c r="K186" s="259">
        <v>697</v>
      </c>
      <c r="L186" s="259">
        <v>671.25</v>
      </c>
      <c r="M186" s="259">
        <v>2.6042900000000002</v>
      </c>
      <c r="N186" s="1"/>
      <c r="O186" s="1"/>
    </row>
    <row r="187" spans="1:15" ht="12.75" customHeight="1">
      <c r="A187" s="30">
        <v>177</v>
      </c>
      <c r="B187" s="269" t="s">
        <v>862</v>
      </c>
      <c r="C187" s="259">
        <v>388.4</v>
      </c>
      <c r="D187" s="260">
        <v>387.38333333333338</v>
      </c>
      <c r="E187" s="260">
        <v>383.51666666666677</v>
      </c>
      <c r="F187" s="260">
        <v>378.63333333333338</v>
      </c>
      <c r="G187" s="260">
        <v>374.76666666666677</v>
      </c>
      <c r="H187" s="260">
        <v>392.26666666666677</v>
      </c>
      <c r="I187" s="260">
        <v>396.13333333333344</v>
      </c>
      <c r="J187" s="260">
        <v>401.01666666666677</v>
      </c>
      <c r="K187" s="259">
        <v>391.25</v>
      </c>
      <c r="L187" s="259">
        <v>382.5</v>
      </c>
      <c r="M187" s="259">
        <v>3.6995</v>
      </c>
      <c r="N187" s="1"/>
      <c r="O187" s="1"/>
    </row>
    <row r="188" spans="1:15" ht="12.75" customHeight="1">
      <c r="A188" s="30">
        <v>178</v>
      </c>
      <c r="B188" s="269" t="s">
        <v>361</v>
      </c>
      <c r="C188" s="259">
        <v>1937.9</v>
      </c>
      <c r="D188" s="260">
        <v>1937.3833333333332</v>
      </c>
      <c r="E188" s="260">
        <v>1922.0166666666664</v>
      </c>
      <c r="F188" s="260">
        <v>1906.1333333333332</v>
      </c>
      <c r="G188" s="260">
        <v>1890.7666666666664</v>
      </c>
      <c r="H188" s="260">
        <v>1953.2666666666664</v>
      </c>
      <c r="I188" s="260">
        <v>1968.6333333333332</v>
      </c>
      <c r="J188" s="260">
        <v>1984.5166666666664</v>
      </c>
      <c r="K188" s="259">
        <v>1952.75</v>
      </c>
      <c r="L188" s="259">
        <v>1921.5</v>
      </c>
      <c r="M188" s="259">
        <v>0.22908000000000001</v>
      </c>
      <c r="N188" s="1"/>
      <c r="O188" s="1"/>
    </row>
    <row r="189" spans="1:15" ht="12.75" customHeight="1">
      <c r="A189" s="30">
        <v>179</v>
      </c>
      <c r="B189" s="269" t="s">
        <v>362</v>
      </c>
      <c r="C189" s="259">
        <v>794</v>
      </c>
      <c r="D189" s="260">
        <v>794.9666666666667</v>
      </c>
      <c r="E189" s="260">
        <v>788.98333333333335</v>
      </c>
      <c r="F189" s="260">
        <v>783.9666666666667</v>
      </c>
      <c r="G189" s="260">
        <v>777.98333333333335</v>
      </c>
      <c r="H189" s="260">
        <v>799.98333333333335</v>
      </c>
      <c r="I189" s="260">
        <v>805.9666666666667</v>
      </c>
      <c r="J189" s="260">
        <v>810.98333333333335</v>
      </c>
      <c r="K189" s="259">
        <v>800.95</v>
      </c>
      <c r="L189" s="259">
        <v>789.95</v>
      </c>
      <c r="M189" s="259">
        <v>0.59658999999999995</v>
      </c>
      <c r="N189" s="1"/>
      <c r="O189" s="1"/>
    </row>
    <row r="190" spans="1:15" ht="12.75" customHeight="1">
      <c r="A190" s="30">
        <v>180</v>
      </c>
      <c r="B190" s="269" t="s">
        <v>363</v>
      </c>
      <c r="C190" s="259">
        <v>240.15</v>
      </c>
      <c r="D190" s="260">
        <v>239.9</v>
      </c>
      <c r="E190" s="260">
        <v>237.85000000000002</v>
      </c>
      <c r="F190" s="260">
        <v>235.55</v>
      </c>
      <c r="G190" s="260">
        <v>233.50000000000003</v>
      </c>
      <c r="H190" s="260">
        <v>242.20000000000002</v>
      </c>
      <c r="I190" s="260">
        <v>244.25000000000003</v>
      </c>
      <c r="J190" s="260">
        <v>246.55</v>
      </c>
      <c r="K190" s="259">
        <v>241.95</v>
      </c>
      <c r="L190" s="259">
        <v>237.6</v>
      </c>
      <c r="M190" s="259">
        <v>2.4857499999999999</v>
      </c>
      <c r="N190" s="1"/>
      <c r="O190" s="1"/>
    </row>
    <row r="191" spans="1:15" ht="12.75" customHeight="1">
      <c r="A191" s="30">
        <v>181</v>
      </c>
      <c r="B191" s="269" t="s">
        <v>364</v>
      </c>
      <c r="C191" s="259">
        <v>3449</v>
      </c>
      <c r="D191" s="260">
        <v>3440.1</v>
      </c>
      <c r="E191" s="260">
        <v>3392.2</v>
      </c>
      <c r="F191" s="260">
        <v>3335.4</v>
      </c>
      <c r="G191" s="260">
        <v>3287.5</v>
      </c>
      <c r="H191" s="260">
        <v>3496.8999999999996</v>
      </c>
      <c r="I191" s="260">
        <v>3544.8</v>
      </c>
      <c r="J191" s="260">
        <v>3601.5999999999995</v>
      </c>
      <c r="K191" s="259">
        <v>3488</v>
      </c>
      <c r="L191" s="259">
        <v>3383.3</v>
      </c>
      <c r="M191" s="259">
        <v>1.84076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516.29999999999995</v>
      </c>
      <c r="D192" s="260">
        <v>515.81666666666661</v>
      </c>
      <c r="E192" s="260">
        <v>508.73333333333323</v>
      </c>
      <c r="F192" s="260">
        <v>501.16666666666663</v>
      </c>
      <c r="G192" s="260">
        <v>494.08333333333326</v>
      </c>
      <c r="H192" s="260">
        <v>523.38333333333321</v>
      </c>
      <c r="I192" s="260">
        <v>530.4666666666667</v>
      </c>
      <c r="J192" s="260">
        <v>538.03333333333319</v>
      </c>
      <c r="K192" s="259">
        <v>522.9</v>
      </c>
      <c r="L192" s="259">
        <v>508.25</v>
      </c>
      <c r="M192" s="259">
        <v>23.252659999999999</v>
      </c>
      <c r="N192" s="1"/>
      <c r="O192" s="1"/>
    </row>
    <row r="193" spans="1:15" ht="12.75" customHeight="1">
      <c r="A193" s="30">
        <v>183</v>
      </c>
      <c r="B193" s="269" t="s">
        <v>365</v>
      </c>
      <c r="C193" s="259">
        <v>595.9</v>
      </c>
      <c r="D193" s="260">
        <v>595.30000000000007</v>
      </c>
      <c r="E193" s="260">
        <v>590.70000000000016</v>
      </c>
      <c r="F193" s="260">
        <v>585.50000000000011</v>
      </c>
      <c r="G193" s="260">
        <v>580.9000000000002</v>
      </c>
      <c r="H193" s="260">
        <v>600.50000000000011</v>
      </c>
      <c r="I193" s="260">
        <v>605.1</v>
      </c>
      <c r="J193" s="260">
        <v>610.30000000000007</v>
      </c>
      <c r="K193" s="259">
        <v>599.9</v>
      </c>
      <c r="L193" s="259">
        <v>590.1</v>
      </c>
      <c r="M193" s="259">
        <v>11.84029</v>
      </c>
      <c r="N193" s="1"/>
      <c r="O193" s="1"/>
    </row>
    <row r="194" spans="1:15" ht="12.75" customHeight="1">
      <c r="A194" s="30">
        <v>184</v>
      </c>
      <c r="B194" s="269" t="s">
        <v>366</v>
      </c>
      <c r="C194" s="259">
        <v>92.1</v>
      </c>
      <c r="D194" s="260">
        <v>92.366666666666674</v>
      </c>
      <c r="E194" s="260">
        <v>91.383333333333354</v>
      </c>
      <c r="F194" s="260">
        <v>90.666666666666686</v>
      </c>
      <c r="G194" s="260">
        <v>89.683333333333366</v>
      </c>
      <c r="H194" s="260">
        <v>93.083333333333343</v>
      </c>
      <c r="I194" s="260">
        <v>94.066666666666663</v>
      </c>
      <c r="J194" s="260">
        <v>94.783333333333331</v>
      </c>
      <c r="K194" s="259">
        <v>93.35</v>
      </c>
      <c r="L194" s="259">
        <v>91.65</v>
      </c>
      <c r="M194" s="259">
        <v>8.8998500000000007</v>
      </c>
      <c r="N194" s="1"/>
      <c r="O194" s="1"/>
    </row>
    <row r="195" spans="1:15" ht="12.75" customHeight="1">
      <c r="A195" s="30">
        <v>185</v>
      </c>
      <c r="B195" s="269" t="s">
        <v>367</v>
      </c>
      <c r="C195" s="259">
        <v>131.4</v>
      </c>
      <c r="D195" s="260">
        <v>131.41666666666669</v>
      </c>
      <c r="E195" s="260">
        <v>130.53333333333336</v>
      </c>
      <c r="F195" s="260">
        <v>129.66666666666669</v>
      </c>
      <c r="G195" s="260">
        <v>128.78333333333336</v>
      </c>
      <c r="H195" s="260">
        <v>132.28333333333336</v>
      </c>
      <c r="I195" s="260">
        <v>133.16666666666669</v>
      </c>
      <c r="J195" s="260">
        <v>134.03333333333336</v>
      </c>
      <c r="K195" s="259">
        <v>132.30000000000001</v>
      </c>
      <c r="L195" s="259">
        <v>130.55000000000001</v>
      </c>
      <c r="M195" s="259">
        <v>15.105639999999999</v>
      </c>
      <c r="N195" s="1"/>
      <c r="O195" s="1"/>
    </row>
    <row r="196" spans="1:15" ht="12.75" customHeight="1">
      <c r="A196" s="30">
        <v>186</v>
      </c>
      <c r="B196" s="269" t="s">
        <v>258</v>
      </c>
      <c r="C196" s="259">
        <v>263.7</v>
      </c>
      <c r="D196" s="260">
        <v>265.08333333333331</v>
      </c>
      <c r="E196" s="260">
        <v>261.26666666666665</v>
      </c>
      <c r="F196" s="260">
        <v>258.83333333333331</v>
      </c>
      <c r="G196" s="260">
        <v>255.01666666666665</v>
      </c>
      <c r="H196" s="260">
        <v>267.51666666666665</v>
      </c>
      <c r="I196" s="260">
        <v>271.33333333333337</v>
      </c>
      <c r="J196" s="260">
        <v>273.76666666666665</v>
      </c>
      <c r="K196" s="259">
        <v>268.89999999999998</v>
      </c>
      <c r="L196" s="259">
        <v>262.64999999999998</v>
      </c>
      <c r="M196" s="259">
        <v>5.7666399999999998</v>
      </c>
      <c r="N196" s="1"/>
      <c r="O196" s="1"/>
    </row>
    <row r="197" spans="1:15" ht="12.75" customHeight="1">
      <c r="A197" s="30">
        <v>187</v>
      </c>
      <c r="B197" s="269" t="s">
        <v>369</v>
      </c>
      <c r="C197" s="259">
        <v>1060</v>
      </c>
      <c r="D197" s="260">
        <v>1062.7333333333333</v>
      </c>
      <c r="E197" s="260">
        <v>1052.3666666666668</v>
      </c>
      <c r="F197" s="260">
        <v>1044.7333333333333</v>
      </c>
      <c r="G197" s="260">
        <v>1034.3666666666668</v>
      </c>
      <c r="H197" s="260">
        <v>1070.3666666666668</v>
      </c>
      <c r="I197" s="260">
        <v>1080.7333333333331</v>
      </c>
      <c r="J197" s="260">
        <v>1088.3666666666668</v>
      </c>
      <c r="K197" s="259">
        <v>1073.0999999999999</v>
      </c>
      <c r="L197" s="259">
        <v>1055.0999999999999</v>
      </c>
      <c r="M197" s="259">
        <v>1.4582299999999999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1135.55</v>
      </c>
      <c r="D198" s="260">
        <v>1133.2666666666667</v>
      </c>
      <c r="E198" s="260">
        <v>1126.1333333333332</v>
      </c>
      <c r="F198" s="260">
        <v>1116.7166666666665</v>
      </c>
      <c r="G198" s="260">
        <v>1109.583333333333</v>
      </c>
      <c r="H198" s="260">
        <v>1142.6833333333334</v>
      </c>
      <c r="I198" s="260">
        <v>1149.8166666666671</v>
      </c>
      <c r="J198" s="260">
        <v>1159.2333333333336</v>
      </c>
      <c r="K198" s="259">
        <v>1140.4000000000001</v>
      </c>
      <c r="L198" s="259">
        <v>1123.8499999999999</v>
      </c>
      <c r="M198" s="259">
        <v>29.44923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2193.9499999999998</v>
      </c>
      <c r="D199" s="260">
        <v>2203.2833333333333</v>
      </c>
      <c r="E199" s="260">
        <v>2176.6666666666665</v>
      </c>
      <c r="F199" s="260">
        <v>2159.3833333333332</v>
      </c>
      <c r="G199" s="260">
        <v>2132.7666666666664</v>
      </c>
      <c r="H199" s="260">
        <v>2220.5666666666666</v>
      </c>
      <c r="I199" s="260">
        <v>2247.1833333333334</v>
      </c>
      <c r="J199" s="260">
        <v>2264.4666666666667</v>
      </c>
      <c r="K199" s="259">
        <v>2229.9</v>
      </c>
      <c r="L199" s="259">
        <v>2186</v>
      </c>
      <c r="M199" s="259">
        <v>3.5875900000000001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1607.1</v>
      </c>
      <c r="D200" s="260">
        <v>1610.2833333333335</v>
      </c>
      <c r="E200" s="260">
        <v>1601.9666666666672</v>
      </c>
      <c r="F200" s="260">
        <v>1596.8333333333337</v>
      </c>
      <c r="G200" s="260">
        <v>1588.5166666666673</v>
      </c>
      <c r="H200" s="260">
        <v>1615.416666666667</v>
      </c>
      <c r="I200" s="260">
        <v>1623.7333333333331</v>
      </c>
      <c r="J200" s="260">
        <v>1628.8666666666668</v>
      </c>
      <c r="K200" s="259">
        <v>1618.6</v>
      </c>
      <c r="L200" s="259">
        <v>1605.15</v>
      </c>
      <c r="M200" s="259">
        <v>39.055390000000003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589.85</v>
      </c>
      <c r="D201" s="260">
        <v>590.58333333333337</v>
      </c>
      <c r="E201" s="260">
        <v>586.2166666666667</v>
      </c>
      <c r="F201" s="260">
        <v>582.58333333333337</v>
      </c>
      <c r="G201" s="260">
        <v>578.2166666666667</v>
      </c>
      <c r="H201" s="260">
        <v>594.2166666666667</v>
      </c>
      <c r="I201" s="260">
        <v>598.58333333333326</v>
      </c>
      <c r="J201" s="260">
        <v>602.2166666666667</v>
      </c>
      <c r="K201" s="259">
        <v>594.95000000000005</v>
      </c>
      <c r="L201" s="259">
        <v>586.95000000000005</v>
      </c>
      <c r="M201" s="259">
        <v>27.882200000000001</v>
      </c>
      <c r="N201" s="1"/>
      <c r="O201" s="1"/>
    </row>
    <row r="202" spans="1:15" ht="12.75" customHeight="1">
      <c r="A202" s="30">
        <v>192</v>
      </c>
      <c r="B202" s="269" t="s">
        <v>370</v>
      </c>
      <c r="C202" s="259">
        <v>81.400000000000006</v>
      </c>
      <c r="D202" s="260">
        <v>80.7</v>
      </c>
      <c r="E202" s="260">
        <v>79.400000000000006</v>
      </c>
      <c r="F202" s="260">
        <v>77.400000000000006</v>
      </c>
      <c r="G202" s="260">
        <v>76.100000000000009</v>
      </c>
      <c r="H202" s="260">
        <v>82.7</v>
      </c>
      <c r="I202" s="260">
        <v>83.999999999999986</v>
      </c>
      <c r="J202" s="260">
        <v>86</v>
      </c>
      <c r="K202" s="259">
        <v>82</v>
      </c>
      <c r="L202" s="259">
        <v>78.7</v>
      </c>
      <c r="M202" s="259">
        <v>127.83273</v>
      </c>
      <c r="N202" s="1"/>
      <c r="O202" s="1"/>
    </row>
    <row r="203" spans="1:15" ht="12.75" customHeight="1">
      <c r="A203" s="30">
        <v>193</v>
      </c>
      <c r="B203" s="269" t="s">
        <v>824</v>
      </c>
      <c r="C203" s="259">
        <v>689</v>
      </c>
      <c r="D203" s="260">
        <v>678.66666666666663</v>
      </c>
      <c r="E203" s="260">
        <v>652.43333333333328</v>
      </c>
      <c r="F203" s="260">
        <v>615.86666666666667</v>
      </c>
      <c r="G203" s="260">
        <v>589.63333333333333</v>
      </c>
      <c r="H203" s="260">
        <v>715.23333333333323</v>
      </c>
      <c r="I203" s="260">
        <v>741.46666666666658</v>
      </c>
      <c r="J203" s="260">
        <v>778.03333333333319</v>
      </c>
      <c r="K203" s="259">
        <v>704.9</v>
      </c>
      <c r="L203" s="259">
        <v>642.1</v>
      </c>
      <c r="M203" s="259">
        <v>3.8073199999999998</v>
      </c>
      <c r="N203" s="1"/>
      <c r="O203" s="1"/>
    </row>
    <row r="204" spans="1:15" ht="12.75" customHeight="1">
      <c r="A204" s="30">
        <v>194</v>
      </c>
      <c r="B204" s="269" t="s">
        <v>371</v>
      </c>
      <c r="C204" s="259">
        <v>985.7</v>
      </c>
      <c r="D204" s="260">
        <v>987.13333333333333</v>
      </c>
      <c r="E204" s="260">
        <v>978.56666666666661</v>
      </c>
      <c r="F204" s="260">
        <v>971.43333333333328</v>
      </c>
      <c r="G204" s="260">
        <v>962.86666666666656</v>
      </c>
      <c r="H204" s="260">
        <v>994.26666666666665</v>
      </c>
      <c r="I204" s="260">
        <v>1002.8333333333335</v>
      </c>
      <c r="J204" s="260">
        <v>1009.9666666666667</v>
      </c>
      <c r="K204" s="259">
        <v>995.7</v>
      </c>
      <c r="L204" s="259">
        <v>980</v>
      </c>
      <c r="M204" s="259">
        <v>2.9969700000000001</v>
      </c>
      <c r="N204" s="1"/>
      <c r="O204" s="1"/>
    </row>
    <row r="205" spans="1:15" ht="12.75" customHeight="1">
      <c r="A205" s="30">
        <v>195</v>
      </c>
      <c r="B205" s="269" t="s">
        <v>372</v>
      </c>
      <c r="C205" s="259">
        <v>945.55</v>
      </c>
      <c r="D205" s="260">
        <v>943.9666666666667</v>
      </c>
      <c r="E205" s="260">
        <v>923.93333333333339</v>
      </c>
      <c r="F205" s="260">
        <v>902.31666666666672</v>
      </c>
      <c r="G205" s="260">
        <v>882.28333333333342</v>
      </c>
      <c r="H205" s="260">
        <v>965.58333333333337</v>
      </c>
      <c r="I205" s="260">
        <v>985.61666666666667</v>
      </c>
      <c r="J205" s="260">
        <v>1007.2333333333333</v>
      </c>
      <c r="K205" s="259">
        <v>964</v>
      </c>
      <c r="L205" s="259">
        <v>922.35</v>
      </c>
      <c r="M205" s="259">
        <v>2.1293899999999999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1238.95</v>
      </c>
      <c r="D206" s="260">
        <v>1241.3000000000002</v>
      </c>
      <c r="E206" s="260">
        <v>1229.7000000000003</v>
      </c>
      <c r="F206" s="260">
        <v>1220.45</v>
      </c>
      <c r="G206" s="260">
        <v>1208.8500000000001</v>
      </c>
      <c r="H206" s="260">
        <v>1250.5500000000004</v>
      </c>
      <c r="I206" s="260">
        <v>1262.1500000000003</v>
      </c>
      <c r="J206" s="260">
        <v>1271.4000000000005</v>
      </c>
      <c r="K206" s="259">
        <v>1252.9000000000001</v>
      </c>
      <c r="L206" s="259">
        <v>1232.05</v>
      </c>
      <c r="M206" s="259">
        <v>4.4491699999999996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2820.45</v>
      </c>
      <c r="D207" s="260">
        <v>2832.8166666666671</v>
      </c>
      <c r="E207" s="260">
        <v>2800.6333333333341</v>
      </c>
      <c r="F207" s="260">
        <v>2780.8166666666671</v>
      </c>
      <c r="G207" s="260">
        <v>2748.6333333333341</v>
      </c>
      <c r="H207" s="260">
        <v>2852.6333333333341</v>
      </c>
      <c r="I207" s="260">
        <v>2884.8166666666675</v>
      </c>
      <c r="J207" s="260">
        <v>2904.6333333333341</v>
      </c>
      <c r="K207" s="259">
        <v>2865</v>
      </c>
      <c r="L207" s="259">
        <v>2813</v>
      </c>
      <c r="M207" s="259">
        <v>5.2621399999999996</v>
      </c>
      <c r="N207" s="1"/>
      <c r="O207" s="1"/>
    </row>
    <row r="208" spans="1:15" ht="12.75" customHeight="1">
      <c r="A208" s="30">
        <v>198</v>
      </c>
      <c r="B208" s="269" t="s">
        <v>770</v>
      </c>
      <c r="C208" s="259">
        <v>342.7</v>
      </c>
      <c r="D208" s="260">
        <v>341.73333333333335</v>
      </c>
      <c r="E208" s="260">
        <v>339.9666666666667</v>
      </c>
      <c r="F208" s="260">
        <v>337.23333333333335</v>
      </c>
      <c r="G208" s="260">
        <v>335.4666666666667</v>
      </c>
      <c r="H208" s="260">
        <v>344.4666666666667</v>
      </c>
      <c r="I208" s="260">
        <v>346.23333333333335</v>
      </c>
      <c r="J208" s="260">
        <v>348.9666666666667</v>
      </c>
      <c r="K208" s="259">
        <v>343.5</v>
      </c>
      <c r="L208" s="259">
        <v>339</v>
      </c>
      <c r="M208" s="259">
        <v>0.75721000000000005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461.1</v>
      </c>
      <c r="D209" s="260">
        <v>463.16666666666669</v>
      </c>
      <c r="E209" s="260">
        <v>455.93333333333339</v>
      </c>
      <c r="F209" s="260">
        <v>450.76666666666671</v>
      </c>
      <c r="G209" s="260">
        <v>443.53333333333342</v>
      </c>
      <c r="H209" s="260">
        <v>468.33333333333337</v>
      </c>
      <c r="I209" s="260">
        <v>475.56666666666661</v>
      </c>
      <c r="J209" s="260">
        <v>480.73333333333335</v>
      </c>
      <c r="K209" s="259">
        <v>470.4</v>
      </c>
      <c r="L209" s="259">
        <v>458</v>
      </c>
      <c r="M209" s="259">
        <v>66.210560000000001</v>
      </c>
      <c r="N209" s="1"/>
      <c r="O209" s="1"/>
    </row>
    <row r="210" spans="1:15" ht="12.75" customHeight="1">
      <c r="A210" s="30">
        <v>200</v>
      </c>
      <c r="B210" s="269" t="s">
        <v>778</v>
      </c>
      <c r="C210" s="259">
        <v>1403.75</v>
      </c>
      <c r="D210" s="260">
        <v>1382.9166666666667</v>
      </c>
      <c r="E210" s="260">
        <v>1350.8333333333335</v>
      </c>
      <c r="F210" s="260">
        <v>1297.9166666666667</v>
      </c>
      <c r="G210" s="260">
        <v>1265.8333333333335</v>
      </c>
      <c r="H210" s="260">
        <v>1435.8333333333335</v>
      </c>
      <c r="I210" s="260">
        <v>1467.916666666667</v>
      </c>
      <c r="J210" s="260">
        <v>1520.8333333333335</v>
      </c>
      <c r="K210" s="259">
        <v>1415</v>
      </c>
      <c r="L210" s="259">
        <v>1330</v>
      </c>
      <c r="M210" s="259">
        <v>1.98068</v>
      </c>
      <c r="N210" s="1"/>
      <c r="O210" s="1"/>
    </row>
    <row r="211" spans="1:15" ht="12.75" customHeight="1">
      <c r="A211" s="30">
        <v>201</v>
      </c>
      <c r="B211" s="269" t="s">
        <v>259</v>
      </c>
      <c r="C211" s="259">
        <v>2774.25</v>
      </c>
      <c r="D211" s="260">
        <v>2775.4166666666665</v>
      </c>
      <c r="E211" s="260">
        <v>2743.833333333333</v>
      </c>
      <c r="F211" s="260">
        <v>2713.4166666666665</v>
      </c>
      <c r="G211" s="260">
        <v>2681.833333333333</v>
      </c>
      <c r="H211" s="260">
        <v>2805.833333333333</v>
      </c>
      <c r="I211" s="260">
        <v>2837.4166666666661</v>
      </c>
      <c r="J211" s="260">
        <v>2867.833333333333</v>
      </c>
      <c r="K211" s="259">
        <v>2807</v>
      </c>
      <c r="L211" s="259">
        <v>2745</v>
      </c>
      <c r="M211" s="259">
        <v>9.3597699999999993</v>
      </c>
      <c r="N211" s="1"/>
      <c r="O211" s="1"/>
    </row>
    <row r="212" spans="1:15" ht="12.75" customHeight="1">
      <c r="A212" s="30">
        <v>202</v>
      </c>
      <c r="B212" s="269" t="s">
        <v>374</v>
      </c>
      <c r="C212" s="259">
        <v>118.65</v>
      </c>
      <c r="D212" s="260">
        <v>118.88333333333333</v>
      </c>
      <c r="E212" s="260">
        <v>117.26666666666665</v>
      </c>
      <c r="F212" s="260">
        <v>115.88333333333333</v>
      </c>
      <c r="G212" s="260">
        <v>114.26666666666665</v>
      </c>
      <c r="H212" s="260">
        <v>120.26666666666665</v>
      </c>
      <c r="I212" s="260">
        <v>121.88333333333333</v>
      </c>
      <c r="J212" s="260">
        <v>123.26666666666665</v>
      </c>
      <c r="K212" s="259">
        <v>120.5</v>
      </c>
      <c r="L212" s="259">
        <v>117.5</v>
      </c>
      <c r="M212" s="259">
        <v>29.272760000000002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235.7</v>
      </c>
      <c r="D213" s="260">
        <v>236.20000000000002</v>
      </c>
      <c r="E213" s="260">
        <v>233.75000000000003</v>
      </c>
      <c r="F213" s="260">
        <v>231.8</v>
      </c>
      <c r="G213" s="260">
        <v>229.35000000000002</v>
      </c>
      <c r="H213" s="260">
        <v>238.15000000000003</v>
      </c>
      <c r="I213" s="260">
        <v>240.60000000000002</v>
      </c>
      <c r="J213" s="260">
        <v>242.55000000000004</v>
      </c>
      <c r="K213" s="259">
        <v>238.65</v>
      </c>
      <c r="L213" s="259">
        <v>234.25</v>
      </c>
      <c r="M213" s="259">
        <v>42.06982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2615.1</v>
      </c>
      <c r="D214" s="260">
        <v>2627.4166666666665</v>
      </c>
      <c r="E214" s="260">
        <v>2594.833333333333</v>
      </c>
      <c r="F214" s="260">
        <v>2574.5666666666666</v>
      </c>
      <c r="G214" s="260">
        <v>2541.9833333333331</v>
      </c>
      <c r="H214" s="260">
        <v>2647.6833333333329</v>
      </c>
      <c r="I214" s="260">
        <v>2680.266666666666</v>
      </c>
      <c r="J214" s="260">
        <v>2700.5333333333328</v>
      </c>
      <c r="K214" s="259">
        <v>2660</v>
      </c>
      <c r="L214" s="259">
        <v>2607.15</v>
      </c>
      <c r="M214" s="259">
        <v>21.018899999999999</v>
      </c>
      <c r="N214" s="1"/>
      <c r="O214" s="1"/>
    </row>
    <row r="215" spans="1:15" ht="12.75" customHeight="1">
      <c r="A215" s="30">
        <v>205</v>
      </c>
      <c r="B215" s="269" t="s">
        <v>260</v>
      </c>
      <c r="C215" s="259">
        <v>305.39999999999998</v>
      </c>
      <c r="D215" s="260">
        <v>306.86666666666662</v>
      </c>
      <c r="E215" s="260">
        <v>302.73333333333323</v>
      </c>
      <c r="F215" s="260">
        <v>300.06666666666661</v>
      </c>
      <c r="G215" s="260">
        <v>295.93333333333322</v>
      </c>
      <c r="H215" s="260">
        <v>309.53333333333325</v>
      </c>
      <c r="I215" s="260">
        <v>313.66666666666657</v>
      </c>
      <c r="J215" s="260">
        <v>316.33333333333326</v>
      </c>
      <c r="K215" s="259">
        <v>311</v>
      </c>
      <c r="L215" s="259">
        <v>304.2</v>
      </c>
      <c r="M215" s="259">
        <v>8.2805400000000002</v>
      </c>
      <c r="N215" s="1"/>
      <c r="O215" s="1"/>
    </row>
    <row r="216" spans="1:15" ht="12.75" customHeight="1">
      <c r="A216" s="30">
        <v>206</v>
      </c>
      <c r="B216" s="269" t="s">
        <v>288</v>
      </c>
      <c r="C216" s="259">
        <v>2936.25</v>
      </c>
      <c r="D216" s="260">
        <v>2942.4666666666672</v>
      </c>
      <c r="E216" s="260">
        <v>2905.8333333333344</v>
      </c>
      <c r="F216" s="260">
        <v>2875.4166666666674</v>
      </c>
      <c r="G216" s="260">
        <v>2838.7833333333347</v>
      </c>
      <c r="H216" s="260">
        <v>2972.8833333333341</v>
      </c>
      <c r="I216" s="260">
        <v>3009.5166666666673</v>
      </c>
      <c r="J216" s="260">
        <v>3039.9333333333338</v>
      </c>
      <c r="K216" s="259">
        <v>2979.1</v>
      </c>
      <c r="L216" s="259">
        <v>2912.05</v>
      </c>
      <c r="M216" s="259">
        <v>0.19897999999999999</v>
      </c>
      <c r="N216" s="1"/>
      <c r="O216" s="1"/>
    </row>
    <row r="217" spans="1:15" ht="12.75" customHeight="1">
      <c r="A217" s="30">
        <v>207</v>
      </c>
      <c r="B217" s="269" t="s">
        <v>779</v>
      </c>
      <c r="C217" s="259">
        <v>757.65</v>
      </c>
      <c r="D217" s="260">
        <v>760.18333333333339</v>
      </c>
      <c r="E217" s="260">
        <v>747.46666666666681</v>
      </c>
      <c r="F217" s="260">
        <v>737.28333333333342</v>
      </c>
      <c r="G217" s="260">
        <v>724.56666666666683</v>
      </c>
      <c r="H217" s="260">
        <v>770.36666666666679</v>
      </c>
      <c r="I217" s="260">
        <v>783.08333333333348</v>
      </c>
      <c r="J217" s="260">
        <v>793.26666666666677</v>
      </c>
      <c r="K217" s="259">
        <v>772.9</v>
      </c>
      <c r="L217" s="259">
        <v>750</v>
      </c>
      <c r="M217" s="259">
        <v>2.3368500000000001</v>
      </c>
      <c r="N217" s="1"/>
      <c r="O217" s="1"/>
    </row>
    <row r="218" spans="1:15" ht="12.75" customHeight="1">
      <c r="A218" s="30">
        <v>208</v>
      </c>
      <c r="B218" s="269" t="s">
        <v>375</v>
      </c>
      <c r="C218" s="259">
        <v>42369.05</v>
      </c>
      <c r="D218" s="260">
        <v>42359.683333333334</v>
      </c>
      <c r="E218" s="260">
        <v>42069.416666666672</v>
      </c>
      <c r="F218" s="260">
        <v>41769.78333333334</v>
      </c>
      <c r="G218" s="260">
        <v>41479.516666666677</v>
      </c>
      <c r="H218" s="260">
        <v>42659.316666666666</v>
      </c>
      <c r="I218" s="260">
        <v>42949.583333333328</v>
      </c>
      <c r="J218" s="260">
        <v>43249.21666666666</v>
      </c>
      <c r="K218" s="259">
        <v>42649.95</v>
      </c>
      <c r="L218" s="259">
        <v>42060.05</v>
      </c>
      <c r="M218" s="259">
        <v>4.9119999999999997E-2</v>
      </c>
      <c r="N218" s="1"/>
      <c r="O218" s="1"/>
    </row>
    <row r="219" spans="1:15" ht="12.75" customHeight="1">
      <c r="A219" s="30">
        <v>209</v>
      </c>
      <c r="B219" s="269" t="s">
        <v>376</v>
      </c>
      <c r="C219" s="259">
        <v>52.8</v>
      </c>
      <c r="D219" s="260">
        <v>53.199999999999996</v>
      </c>
      <c r="E219" s="260">
        <v>52.199999999999989</v>
      </c>
      <c r="F219" s="260">
        <v>51.599999999999994</v>
      </c>
      <c r="G219" s="260">
        <v>50.599999999999987</v>
      </c>
      <c r="H219" s="260">
        <v>53.79999999999999</v>
      </c>
      <c r="I219" s="260">
        <v>54.800000000000004</v>
      </c>
      <c r="J219" s="260">
        <v>55.399999999999991</v>
      </c>
      <c r="K219" s="259">
        <v>54.2</v>
      </c>
      <c r="L219" s="259">
        <v>52.6</v>
      </c>
      <c r="M219" s="259">
        <v>99.589129999999997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2665.3</v>
      </c>
      <c r="D220" s="260">
        <v>2671.0833333333335</v>
      </c>
      <c r="E220" s="260">
        <v>2657.2166666666672</v>
      </c>
      <c r="F220" s="260">
        <v>2649.1333333333337</v>
      </c>
      <c r="G220" s="260">
        <v>2635.2666666666673</v>
      </c>
      <c r="H220" s="260">
        <v>2679.166666666667</v>
      </c>
      <c r="I220" s="260">
        <v>2693.0333333333328</v>
      </c>
      <c r="J220" s="260">
        <v>2701.1166666666668</v>
      </c>
      <c r="K220" s="259">
        <v>2684.95</v>
      </c>
      <c r="L220" s="259">
        <v>2663</v>
      </c>
      <c r="M220" s="259">
        <v>27.106480000000001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930.6</v>
      </c>
      <c r="D221" s="260">
        <v>930.4</v>
      </c>
      <c r="E221" s="260">
        <v>926.3</v>
      </c>
      <c r="F221" s="260">
        <v>922</v>
      </c>
      <c r="G221" s="260">
        <v>917.9</v>
      </c>
      <c r="H221" s="260">
        <v>934.69999999999993</v>
      </c>
      <c r="I221" s="260">
        <v>938.80000000000007</v>
      </c>
      <c r="J221" s="260">
        <v>943.09999999999991</v>
      </c>
      <c r="K221" s="259">
        <v>934.5</v>
      </c>
      <c r="L221" s="259">
        <v>926.1</v>
      </c>
      <c r="M221" s="259">
        <v>142.28873999999999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1238.6500000000001</v>
      </c>
      <c r="D222" s="260">
        <v>1238.2166666666669</v>
      </c>
      <c r="E222" s="260">
        <v>1222.4833333333338</v>
      </c>
      <c r="F222" s="260">
        <v>1206.3166666666668</v>
      </c>
      <c r="G222" s="260">
        <v>1190.5833333333337</v>
      </c>
      <c r="H222" s="260">
        <v>1254.3833333333339</v>
      </c>
      <c r="I222" s="260">
        <v>1270.116666666667</v>
      </c>
      <c r="J222" s="260">
        <v>1286.283333333334</v>
      </c>
      <c r="K222" s="259">
        <v>1253.95</v>
      </c>
      <c r="L222" s="259">
        <v>1222.05</v>
      </c>
      <c r="M222" s="259">
        <v>8.6435600000000008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482.25</v>
      </c>
      <c r="D223" s="260">
        <v>479.93333333333339</v>
      </c>
      <c r="E223" s="260">
        <v>476.4166666666668</v>
      </c>
      <c r="F223" s="260">
        <v>470.58333333333343</v>
      </c>
      <c r="G223" s="260">
        <v>467.06666666666683</v>
      </c>
      <c r="H223" s="260">
        <v>485.76666666666677</v>
      </c>
      <c r="I223" s="260">
        <v>489.28333333333342</v>
      </c>
      <c r="J223" s="260">
        <v>495.11666666666673</v>
      </c>
      <c r="K223" s="259">
        <v>483.45</v>
      </c>
      <c r="L223" s="259">
        <v>474.1</v>
      </c>
      <c r="M223" s="259">
        <v>15.66499</v>
      </c>
      <c r="N223" s="1"/>
      <c r="O223" s="1"/>
    </row>
    <row r="224" spans="1:15" ht="12.75" customHeight="1">
      <c r="A224" s="30">
        <v>214</v>
      </c>
      <c r="B224" s="269" t="s">
        <v>261</v>
      </c>
      <c r="C224" s="259">
        <v>536.35</v>
      </c>
      <c r="D224" s="260">
        <v>533.38333333333333</v>
      </c>
      <c r="E224" s="260">
        <v>526.9666666666667</v>
      </c>
      <c r="F224" s="260">
        <v>517.58333333333337</v>
      </c>
      <c r="G224" s="260">
        <v>511.16666666666674</v>
      </c>
      <c r="H224" s="260">
        <v>542.76666666666665</v>
      </c>
      <c r="I224" s="260">
        <v>549.18333333333339</v>
      </c>
      <c r="J224" s="260">
        <v>558.56666666666661</v>
      </c>
      <c r="K224" s="259">
        <v>539.79999999999995</v>
      </c>
      <c r="L224" s="259">
        <v>524</v>
      </c>
      <c r="M224" s="259">
        <v>1.9989699999999999</v>
      </c>
      <c r="N224" s="1"/>
      <c r="O224" s="1"/>
    </row>
    <row r="225" spans="1:15" ht="12.75" customHeight="1">
      <c r="A225" s="30">
        <v>215</v>
      </c>
      <c r="B225" s="269" t="s">
        <v>378</v>
      </c>
      <c r="C225" s="259">
        <v>53.9</v>
      </c>
      <c r="D225" s="260">
        <v>53.883333333333333</v>
      </c>
      <c r="E225" s="260">
        <v>52.866666666666667</v>
      </c>
      <c r="F225" s="260">
        <v>51.833333333333336</v>
      </c>
      <c r="G225" s="260">
        <v>50.81666666666667</v>
      </c>
      <c r="H225" s="260">
        <v>54.916666666666664</v>
      </c>
      <c r="I225" s="260">
        <v>55.93333333333333</v>
      </c>
      <c r="J225" s="260">
        <v>56.966666666666661</v>
      </c>
      <c r="K225" s="259">
        <v>54.9</v>
      </c>
      <c r="L225" s="259">
        <v>52.85</v>
      </c>
      <c r="M225" s="259">
        <v>159.53183999999999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59</v>
      </c>
      <c r="D226" s="260">
        <v>58.966666666666661</v>
      </c>
      <c r="E226" s="260">
        <v>58.583333333333321</v>
      </c>
      <c r="F226" s="260">
        <v>58.166666666666657</v>
      </c>
      <c r="G226" s="260">
        <v>57.783333333333317</v>
      </c>
      <c r="H226" s="260">
        <v>59.383333333333326</v>
      </c>
      <c r="I226" s="260">
        <v>59.766666666666666</v>
      </c>
      <c r="J226" s="260">
        <v>60.18333333333333</v>
      </c>
      <c r="K226" s="259">
        <v>59.35</v>
      </c>
      <c r="L226" s="259">
        <v>58.55</v>
      </c>
      <c r="M226" s="259">
        <v>273.05887000000001</v>
      </c>
      <c r="N226" s="1"/>
      <c r="O226" s="1"/>
    </row>
    <row r="227" spans="1:15" ht="12.75" customHeight="1">
      <c r="A227" s="30">
        <v>217</v>
      </c>
      <c r="B227" s="269" t="s">
        <v>379</v>
      </c>
      <c r="C227" s="259">
        <v>83.8</v>
      </c>
      <c r="D227" s="260">
        <v>83.483333333333334</v>
      </c>
      <c r="E227" s="260">
        <v>82.716666666666669</v>
      </c>
      <c r="F227" s="260">
        <v>81.63333333333334</v>
      </c>
      <c r="G227" s="260">
        <v>80.866666666666674</v>
      </c>
      <c r="H227" s="260">
        <v>84.566666666666663</v>
      </c>
      <c r="I227" s="260">
        <v>85.333333333333343</v>
      </c>
      <c r="J227" s="260">
        <v>86.416666666666657</v>
      </c>
      <c r="K227" s="259">
        <v>84.25</v>
      </c>
      <c r="L227" s="259">
        <v>82.4</v>
      </c>
      <c r="M227" s="259">
        <v>60.817019999999999</v>
      </c>
      <c r="N227" s="1"/>
      <c r="O227" s="1"/>
    </row>
    <row r="228" spans="1:15" ht="12.75" customHeight="1">
      <c r="A228" s="30">
        <v>218</v>
      </c>
      <c r="B228" s="269" t="s">
        <v>380</v>
      </c>
      <c r="C228" s="259">
        <v>951.5</v>
      </c>
      <c r="D228" s="260">
        <v>939.5</v>
      </c>
      <c r="E228" s="260">
        <v>924</v>
      </c>
      <c r="F228" s="260">
        <v>896.5</v>
      </c>
      <c r="G228" s="260">
        <v>881</v>
      </c>
      <c r="H228" s="260">
        <v>967</v>
      </c>
      <c r="I228" s="260">
        <v>982.5</v>
      </c>
      <c r="J228" s="260">
        <v>1010</v>
      </c>
      <c r="K228" s="259">
        <v>955</v>
      </c>
      <c r="L228" s="259">
        <v>912</v>
      </c>
      <c r="M228" s="259">
        <v>0.77205000000000001</v>
      </c>
      <c r="N228" s="1"/>
      <c r="O228" s="1"/>
    </row>
    <row r="229" spans="1:15" ht="12.75" customHeight="1">
      <c r="A229" s="30">
        <v>219</v>
      </c>
      <c r="B229" s="269" t="s">
        <v>381</v>
      </c>
      <c r="C229" s="259">
        <v>462.85</v>
      </c>
      <c r="D229" s="260">
        <v>462.63333333333338</v>
      </c>
      <c r="E229" s="260">
        <v>456.61666666666679</v>
      </c>
      <c r="F229" s="260">
        <v>450.38333333333338</v>
      </c>
      <c r="G229" s="260">
        <v>444.36666666666679</v>
      </c>
      <c r="H229" s="260">
        <v>468.86666666666679</v>
      </c>
      <c r="I229" s="260">
        <v>474.88333333333333</v>
      </c>
      <c r="J229" s="260">
        <v>481.11666666666679</v>
      </c>
      <c r="K229" s="259">
        <v>468.65</v>
      </c>
      <c r="L229" s="259">
        <v>456.4</v>
      </c>
      <c r="M229" s="259">
        <v>2.9576099999999999</v>
      </c>
      <c r="N229" s="1"/>
      <c r="O229" s="1"/>
    </row>
    <row r="230" spans="1:15" ht="12.75" customHeight="1">
      <c r="A230" s="30">
        <v>220</v>
      </c>
      <c r="B230" s="269" t="s">
        <v>382</v>
      </c>
      <c r="C230" s="259">
        <v>1797.85</v>
      </c>
      <c r="D230" s="260">
        <v>1804.3</v>
      </c>
      <c r="E230" s="260">
        <v>1758.6</v>
      </c>
      <c r="F230" s="260">
        <v>1719.35</v>
      </c>
      <c r="G230" s="260">
        <v>1673.6499999999999</v>
      </c>
      <c r="H230" s="260">
        <v>1843.55</v>
      </c>
      <c r="I230" s="260">
        <v>1889.2500000000002</v>
      </c>
      <c r="J230" s="260">
        <v>1928.5</v>
      </c>
      <c r="K230" s="259">
        <v>1850</v>
      </c>
      <c r="L230" s="259">
        <v>1765.05</v>
      </c>
      <c r="M230" s="259">
        <v>2.36456</v>
      </c>
      <c r="N230" s="1"/>
      <c r="O230" s="1"/>
    </row>
    <row r="231" spans="1:15" ht="12.75" customHeight="1">
      <c r="A231" s="30">
        <v>221</v>
      </c>
      <c r="B231" s="269" t="s">
        <v>383</v>
      </c>
      <c r="C231" s="259">
        <v>274.55</v>
      </c>
      <c r="D231" s="260">
        <v>275.84999999999997</v>
      </c>
      <c r="E231" s="260">
        <v>271.69999999999993</v>
      </c>
      <c r="F231" s="260">
        <v>268.84999999999997</v>
      </c>
      <c r="G231" s="260">
        <v>264.69999999999993</v>
      </c>
      <c r="H231" s="260">
        <v>278.69999999999993</v>
      </c>
      <c r="I231" s="260">
        <v>282.84999999999991</v>
      </c>
      <c r="J231" s="260">
        <v>285.69999999999993</v>
      </c>
      <c r="K231" s="259">
        <v>280</v>
      </c>
      <c r="L231" s="259">
        <v>273</v>
      </c>
      <c r="M231" s="259">
        <v>15.163740000000001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337.15</v>
      </c>
      <c r="D232" s="260">
        <v>338.23333333333335</v>
      </c>
      <c r="E232" s="260">
        <v>335.66666666666669</v>
      </c>
      <c r="F232" s="260">
        <v>334.18333333333334</v>
      </c>
      <c r="G232" s="260">
        <v>331.61666666666667</v>
      </c>
      <c r="H232" s="260">
        <v>339.7166666666667</v>
      </c>
      <c r="I232" s="260">
        <v>342.2833333333333</v>
      </c>
      <c r="J232" s="260">
        <v>343.76666666666671</v>
      </c>
      <c r="K232" s="259">
        <v>340.8</v>
      </c>
      <c r="L232" s="259">
        <v>336.75</v>
      </c>
      <c r="M232" s="259">
        <v>83.888350000000003</v>
      </c>
      <c r="N232" s="1"/>
      <c r="O232" s="1"/>
    </row>
    <row r="233" spans="1:15" ht="12.75" customHeight="1">
      <c r="A233" s="30">
        <v>223</v>
      </c>
      <c r="B233" s="269" t="s">
        <v>385</v>
      </c>
      <c r="C233" s="259">
        <v>114.5</v>
      </c>
      <c r="D233" s="260">
        <v>114.81666666666666</v>
      </c>
      <c r="E233" s="260">
        <v>112.73333333333332</v>
      </c>
      <c r="F233" s="260">
        <v>110.96666666666665</v>
      </c>
      <c r="G233" s="260">
        <v>108.88333333333331</v>
      </c>
      <c r="H233" s="260">
        <v>116.58333333333333</v>
      </c>
      <c r="I233" s="260">
        <v>118.66666666666667</v>
      </c>
      <c r="J233" s="260">
        <v>120.43333333333334</v>
      </c>
      <c r="K233" s="259">
        <v>116.9</v>
      </c>
      <c r="L233" s="259">
        <v>113.05</v>
      </c>
      <c r="M233" s="259">
        <v>4.4462000000000002</v>
      </c>
      <c r="N233" s="1"/>
      <c r="O233" s="1"/>
    </row>
    <row r="234" spans="1:15" ht="12.75" customHeight="1">
      <c r="A234" s="30">
        <v>224</v>
      </c>
      <c r="B234" s="269" t="s">
        <v>386</v>
      </c>
      <c r="C234" s="259">
        <v>248.85</v>
      </c>
      <c r="D234" s="260">
        <v>249.4</v>
      </c>
      <c r="E234" s="260">
        <v>247</v>
      </c>
      <c r="F234" s="260">
        <v>245.15</v>
      </c>
      <c r="G234" s="260">
        <v>242.75</v>
      </c>
      <c r="H234" s="260">
        <v>251.25</v>
      </c>
      <c r="I234" s="260">
        <v>253.65000000000003</v>
      </c>
      <c r="J234" s="260">
        <v>255.5</v>
      </c>
      <c r="K234" s="259">
        <v>251.8</v>
      </c>
      <c r="L234" s="259">
        <v>247.55</v>
      </c>
      <c r="M234" s="259">
        <v>55.746780000000001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142.80000000000001</v>
      </c>
      <c r="D235" s="260">
        <v>142.46666666666667</v>
      </c>
      <c r="E235" s="260">
        <v>141.73333333333335</v>
      </c>
      <c r="F235" s="260">
        <v>140.66666666666669</v>
      </c>
      <c r="G235" s="260">
        <v>139.93333333333337</v>
      </c>
      <c r="H235" s="260">
        <v>143.53333333333333</v>
      </c>
      <c r="I235" s="260">
        <v>144.26666666666662</v>
      </c>
      <c r="J235" s="260">
        <v>145.33333333333331</v>
      </c>
      <c r="K235" s="259">
        <v>143.19999999999999</v>
      </c>
      <c r="L235" s="259">
        <v>141.4</v>
      </c>
      <c r="M235" s="259">
        <v>51.100189999999998</v>
      </c>
      <c r="N235" s="1"/>
      <c r="O235" s="1"/>
    </row>
    <row r="236" spans="1:15" ht="12.75" customHeight="1">
      <c r="A236" s="30">
        <v>226</v>
      </c>
      <c r="B236" s="269" t="s">
        <v>387</v>
      </c>
      <c r="C236" s="259">
        <v>85.85</v>
      </c>
      <c r="D236" s="260">
        <v>85.516666666666652</v>
      </c>
      <c r="E236" s="260">
        <v>84.233333333333306</v>
      </c>
      <c r="F236" s="260">
        <v>82.61666666666666</v>
      </c>
      <c r="G236" s="260">
        <v>81.333333333333314</v>
      </c>
      <c r="H236" s="260">
        <v>87.133333333333297</v>
      </c>
      <c r="I236" s="260">
        <v>88.416666666666657</v>
      </c>
      <c r="J236" s="260">
        <v>90.033333333333289</v>
      </c>
      <c r="K236" s="259">
        <v>86.8</v>
      </c>
      <c r="L236" s="259">
        <v>83.9</v>
      </c>
      <c r="M236" s="259">
        <v>104.51315</v>
      </c>
      <c r="N236" s="1"/>
      <c r="O236" s="1"/>
    </row>
    <row r="237" spans="1:15" ht="12.75" customHeight="1">
      <c r="A237" s="30">
        <v>227</v>
      </c>
      <c r="B237" s="269" t="s">
        <v>262</v>
      </c>
      <c r="C237" s="259">
        <v>4466.75</v>
      </c>
      <c r="D237" s="260">
        <v>4452.0999999999995</v>
      </c>
      <c r="E237" s="260">
        <v>4429.1999999999989</v>
      </c>
      <c r="F237" s="260">
        <v>4391.6499999999996</v>
      </c>
      <c r="G237" s="260">
        <v>4368.7499999999991</v>
      </c>
      <c r="H237" s="260">
        <v>4489.6499999999987</v>
      </c>
      <c r="I237" s="260">
        <v>4512.5499999999984</v>
      </c>
      <c r="J237" s="260">
        <v>4550.0999999999985</v>
      </c>
      <c r="K237" s="259">
        <v>4475</v>
      </c>
      <c r="L237" s="259">
        <v>4414.55</v>
      </c>
      <c r="M237" s="259">
        <v>0.36064000000000002</v>
      </c>
      <c r="N237" s="1"/>
      <c r="O237" s="1"/>
    </row>
    <row r="238" spans="1:15" ht="12.75" customHeight="1">
      <c r="A238" s="30">
        <v>228</v>
      </c>
      <c r="B238" s="269" t="s">
        <v>388</v>
      </c>
      <c r="C238" s="259">
        <v>282.35000000000002</v>
      </c>
      <c r="D238" s="260">
        <v>280.26666666666665</v>
      </c>
      <c r="E238" s="260">
        <v>275.83333333333331</v>
      </c>
      <c r="F238" s="260">
        <v>269.31666666666666</v>
      </c>
      <c r="G238" s="260">
        <v>264.88333333333333</v>
      </c>
      <c r="H238" s="260">
        <v>286.7833333333333</v>
      </c>
      <c r="I238" s="260">
        <v>291.2166666666667</v>
      </c>
      <c r="J238" s="260">
        <v>297.73333333333329</v>
      </c>
      <c r="K238" s="259">
        <v>284.7</v>
      </c>
      <c r="L238" s="259">
        <v>273.75</v>
      </c>
      <c r="M238" s="259">
        <v>43.418089999999999</v>
      </c>
      <c r="N238" s="1"/>
      <c r="O238" s="1"/>
    </row>
    <row r="239" spans="1:15" ht="12.75" customHeight="1">
      <c r="A239" s="30">
        <v>229</v>
      </c>
      <c r="B239" s="269" t="s">
        <v>389</v>
      </c>
      <c r="C239" s="259">
        <v>150.19999999999999</v>
      </c>
      <c r="D239" s="260">
        <v>149.9</v>
      </c>
      <c r="E239" s="260">
        <v>148.80000000000001</v>
      </c>
      <c r="F239" s="260">
        <v>147.4</v>
      </c>
      <c r="G239" s="260">
        <v>146.30000000000001</v>
      </c>
      <c r="H239" s="260">
        <v>151.30000000000001</v>
      </c>
      <c r="I239" s="260">
        <v>152.39999999999998</v>
      </c>
      <c r="J239" s="260">
        <v>153.80000000000001</v>
      </c>
      <c r="K239" s="259">
        <v>151</v>
      </c>
      <c r="L239" s="259">
        <v>148.5</v>
      </c>
      <c r="M239" s="259">
        <v>90.431129999999996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324.55</v>
      </c>
      <c r="D240" s="260">
        <v>324.59999999999997</v>
      </c>
      <c r="E240" s="260">
        <v>322.44999999999993</v>
      </c>
      <c r="F240" s="260">
        <v>320.34999999999997</v>
      </c>
      <c r="G240" s="260">
        <v>318.19999999999993</v>
      </c>
      <c r="H240" s="260">
        <v>326.69999999999993</v>
      </c>
      <c r="I240" s="260">
        <v>328.84999999999991</v>
      </c>
      <c r="J240" s="260">
        <v>330.94999999999993</v>
      </c>
      <c r="K240" s="259">
        <v>326.75</v>
      </c>
      <c r="L240" s="259">
        <v>322.5</v>
      </c>
      <c r="M240" s="259">
        <v>25.412130000000001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77</v>
      </c>
      <c r="D241" s="260">
        <v>76.733333333333334</v>
      </c>
      <c r="E241" s="260">
        <v>76.266666666666666</v>
      </c>
      <c r="F241" s="260">
        <v>75.533333333333331</v>
      </c>
      <c r="G241" s="260">
        <v>75.066666666666663</v>
      </c>
      <c r="H241" s="260">
        <v>77.466666666666669</v>
      </c>
      <c r="I241" s="260">
        <v>77.933333333333337</v>
      </c>
      <c r="J241" s="260">
        <v>78.666666666666671</v>
      </c>
      <c r="K241" s="259">
        <v>77.2</v>
      </c>
      <c r="L241" s="259">
        <v>76</v>
      </c>
      <c r="M241" s="259">
        <v>182.20281</v>
      </c>
      <c r="N241" s="1"/>
      <c r="O241" s="1"/>
    </row>
    <row r="242" spans="1:15" ht="12.75" customHeight="1">
      <c r="A242" s="30">
        <v>232</v>
      </c>
      <c r="B242" s="269" t="s">
        <v>390</v>
      </c>
      <c r="C242" s="259">
        <v>22.95</v>
      </c>
      <c r="D242" s="260">
        <v>22.966666666666669</v>
      </c>
      <c r="E242" s="260">
        <v>22.583333333333336</v>
      </c>
      <c r="F242" s="260">
        <v>22.216666666666669</v>
      </c>
      <c r="G242" s="260">
        <v>21.833333333333336</v>
      </c>
      <c r="H242" s="260">
        <v>23.333333333333336</v>
      </c>
      <c r="I242" s="260">
        <v>23.716666666666669</v>
      </c>
      <c r="J242" s="260">
        <v>24.083333333333336</v>
      </c>
      <c r="K242" s="259">
        <v>23.35</v>
      </c>
      <c r="L242" s="259">
        <v>22.6</v>
      </c>
      <c r="M242" s="259">
        <v>149.06223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730.1</v>
      </c>
      <c r="D243" s="260">
        <v>730.79999999999984</v>
      </c>
      <c r="E243" s="260">
        <v>726.59999999999968</v>
      </c>
      <c r="F243" s="260">
        <v>723.0999999999998</v>
      </c>
      <c r="G243" s="260">
        <v>718.89999999999964</v>
      </c>
      <c r="H243" s="260">
        <v>734.29999999999973</v>
      </c>
      <c r="I243" s="260">
        <v>738.49999999999977</v>
      </c>
      <c r="J243" s="260">
        <v>741.99999999999977</v>
      </c>
      <c r="K243" s="259">
        <v>735</v>
      </c>
      <c r="L243" s="259">
        <v>727.3</v>
      </c>
      <c r="M243" s="259">
        <v>9.2691199999999991</v>
      </c>
      <c r="N243" s="1"/>
      <c r="O243" s="1"/>
    </row>
    <row r="244" spans="1:15" ht="12.75" customHeight="1">
      <c r="A244" s="30">
        <v>234</v>
      </c>
      <c r="B244" s="269" t="s">
        <v>774</v>
      </c>
      <c r="C244" s="259">
        <v>34.5</v>
      </c>
      <c r="D244" s="260">
        <v>34.383333333333333</v>
      </c>
      <c r="E244" s="260">
        <v>34.016666666666666</v>
      </c>
      <c r="F244" s="260">
        <v>33.533333333333331</v>
      </c>
      <c r="G244" s="260">
        <v>33.166666666666664</v>
      </c>
      <c r="H244" s="260">
        <v>34.866666666666667</v>
      </c>
      <c r="I244" s="260">
        <v>35.233333333333327</v>
      </c>
      <c r="J244" s="260">
        <v>35.716666666666669</v>
      </c>
      <c r="K244" s="259">
        <v>34.75</v>
      </c>
      <c r="L244" s="259">
        <v>33.9</v>
      </c>
      <c r="M244" s="259">
        <v>1003.45607</v>
      </c>
      <c r="N244" s="1"/>
      <c r="O244" s="1"/>
    </row>
    <row r="245" spans="1:15" ht="12.75" customHeight="1">
      <c r="A245" s="30">
        <v>235</v>
      </c>
      <c r="B245" s="269" t="s">
        <v>780</v>
      </c>
      <c r="C245" s="259">
        <v>1340.55</v>
      </c>
      <c r="D245" s="260">
        <v>1340.0333333333333</v>
      </c>
      <c r="E245" s="260">
        <v>1330.5166666666667</v>
      </c>
      <c r="F245" s="260">
        <v>1320.4833333333333</v>
      </c>
      <c r="G245" s="260">
        <v>1310.9666666666667</v>
      </c>
      <c r="H245" s="260">
        <v>1350.0666666666666</v>
      </c>
      <c r="I245" s="260">
        <v>1359.583333333333</v>
      </c>
      <c r="J245" s="260">
        <v>1369.6166666666666</v>
      </c>
      <c r="K245" s="259">
        <v>1349.55</v>
      </c>
      <c r="L245" s="259">
        <v>1330</v>
      </c>
      <c r="M245" s="259">
        <v>0.65122999999999998</v>
      </c>
      <c r="N245" s="1"/>
      <c r="O245" s="1"/>
    </row>
    <row r="246" spans="1:15" ht="12.75" customHeight="1">
      <c r="A246" s="30">
        <v>236</v>
      </c>
      <c r="B246" s="269" t="s">
        <v>391</v>
      </c>
      <c r="C246" s="259">
        <v>397.9</v>
      </c>
      <c r="D246" s="260">
        <v>398.13333333333327</v>
      </c>
      <c r="E246" s="260">
        <v>391.06666666666655</v>
      </c>
      <c r="F246" s="260">
        <v>384.23333333333329</v>
      </c>
      <c r="G246" s="260">
        <v>377.16666666666657</v>
      </c>
      <c r="H246" s="260">
        <v>404.96666666666653</v>
      </c>
      <c r="I246" s="260">
        <v>412.03333333333325</v>
      </c>
      <c r="J246" s="260">
        <v>418.8666666666665</v>
      </c>
      <c r="K246" s="259">
        <v>405.2</v>
      </c>
      <c r="L246" s="259">
        <v>391.3</v>
      </c>
      <c r="M246" s="259">
        <v>0.46823999999999999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438.45</v>
      </c>
      <c r="D247" s="260">
        <v>436.93333333333334</v>
      </c>
      <c r="E247" s="260">
        <v>433.51666666666665</v>
      </c>
      <c r="F247" s="260">
        <v>428.58333333333331</v>
      </c>
      <c r="G247" s="260">
        <v>425.16666666666663</v>
      </c>
      <c r="H247" s="260">
        <v>441.86666666666667</v>
      </c>
      <c r="I247" s="260">
        <v>445.2833333333333</v>
      </c>
      <c r="J247" s="260">
        <v>450.2166666666667</v>
      </c>
      <c r="K247" s="259">
        <v>440.35</v>
      </c>
      <c r="L247" s="259">
        <v>432</v>
      </c>
      <c r="M247" s="259">
        <v>26.9099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202.75</v>
      </c>
      <c r="D248" s="260">
        <v>202.81666666666669</v>
      </c>
      <c r="E248" s="260">
        <v>201.23333333333338</v>
      </c>
      <c r="F248" s="260">
        <v>199.7166666666667</v>
      </c>
      <c r="G248" s="260">
        <v>198.13333333333338</v>
      </c>
      <c r="H248" s="260">
        <v>204.33333333333337</v>
      </c>
      <c r="I248" s="260">
        <v>205.91666666666669</v>
      </c>
      <c r="J248" s="260">
        <v>207.43333333333337</v>
      </c>
      <c r="K248" s="259">
        <v>204.4</v>
      </c>
      <c r="L248" s="259">
        <v>201.3</v>
      </c>
      <c r="M248" s="259">
        <v>11.19346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1178.7</v>
      </c>
      <c r="D249" s="260">
        <v>1177.1666666666667</v>
      </c>
      <c r="E249" s="260">
        <v>1168.5833333333335</v>
      </c>
      <c r="F249" s="260">
        <v>1158.4666666666667</v>
      </c>
      <c r="G249" s="260">
        <v>1149.8833333333334</v>
      </c>
      <c r="H249" s="260">
        <v>1187.2833333333335</v>
      </c>
      <c r="I249" s="260">
        <v>1195.866666666667</v>
      </c>
      <c r="J249" s="260">
        <v>1205.9833333333336</v>
      </c>
      <c r="K249" s="259">
        <v>1185.75</v>
      </c>
      <c r="L249" s="259">
        <v>1167.05</v>
      </c>
      <c r="M249" s="259">
        <v>22.999009999999998</v>
      </c>
      <c r="N249" s="1"/>
      <c r="O249" s="1"/>
    </row>
    <row r="250" spans="1:15" ht="12.75" customHeight="1">
      <c r="A250" s="30">
        <v>240</v>
      </c>
      <c r="B250" s="269" t="s">
        <v>392</v>
      </c>
      <c r="C250" s="259">
        <v>17.149999999999999</v>
      </c>
      <c r="D250" s="260">
        <v>17.133333333333333</v>
      </c>
      <c r="E250" s="260">
        <v>16.866666666666667</v>
      </c>
      <c r="F250" s="260">
        <v>16.583333333333336</v>
      </c>
      <c r="G250" s="260">
        <v>16.31666666666667</v>
      </c>
      <c r="H250" s="260">
        <v>17.416666666666664</v>
      </c>
      <c r="I250" s="260">
        <v>17.68333333333333</v>
      </c>
      <c r="J250" s="260">
        <v>17.966666666666661</v>
      </c>
      <c r="K250" s="259">
        <v>17.399999999999999</v>
      </c>
      <c r="L250" s="259">
        <v>16.850000000000001</v>
      </c>
      <c r="M250" s="259">
        <v>71.474590000000006</v>
      </c>
      <c r="N250" s="1"/>
      <c r="O250" s="1"/>
    </row>
    <row r="251" spans="1:15" ht="12.75" customHeight="1">
      <c r="A251" s="30">
        <v>241</v>
      </c>
      <c r="B251" s="269" t="s">
        <v>163</v>
      </c>
      <c r="C251" s="259">
        <v>4042.6</v>
      </c>
      <c r="D251" s="260">
        <v>4036.0666666666671</v>
      </c>
      <c r="E251" s="260">
        <v>4017.5333333333342</v>
      </c>
      <c r="F251" s="260">
        <v>3992.4666666666672</v>
      </c>
      <c r="G251" s="260">
        <v>3973.9333333333343</v>
      </c>
      <c r="H251" s="260">
        <v>4061.1333333333341</v>
      </c>
      <c r="I251" s="260">
        <v>4079.666666666667</v>
      </c>
      <c r="J251" s="260">
        <v>4104.7333333333336</v>
      </c>
      <c r="K251" s="259">
        <v>4054.6</v>
      </c>
      <c r="L251" s="259">
        <v>4011</v>
      </c>
      <c r="M251" s="259">
        <v>2.01288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1637.9</v>
      </c>
      <c r="D252" s="260">
        <v>1644.55</v>
      </c>
      <c r="E252" s="260">
        <v>1627.3</v>
      </c>
      <c r="F252" s="260">
        <v>1616.7</v>
      </c>
      <c r="G252" s="260">
        <v>1599.45</v>
      </c>
      <c r="H252" s="260">
        <v>1655.1499999999999</v>
      </c>
      <c r="I252" s="260">
        <v>1672.3999999999999</v>
      </c>
      <c r="J252" s="260">
        <v>1682.9999999999998</v>
      </c>
      <c r="K252" s="259">
        <v>1661.8</v>
      </c>
      <c r="L252" s="259">
        <v>1633.95</v>
      </c>
      <c r="M252" s="259">
        <v>42.83343</v>
      </c>
      <c r="N252" s="1"/>
      <c r="O252" s="1"/>
    </row>
    <row r="253" spans="1:15" ht="12.75" customHeight="1">
      <c r="A253" s="30">
        <v>243</v>
      </c>
      <c r="B253" s="269" t="s">
        <v>393</v>
      </c>
      <c r="C253" s="259">
        <v>555</v>
      </c>
      <c r="D253" s="260">
        <v>554.83333333333337</v>
      </c>
      <c r="E253" s="260">
        <v>549.81666666666672</v>
      </c>
      <c r="F253" s="260">
        <v>544.63333333333333</v>
      </c>
      <c r="G253" s="260">
        <v>539.61666666666667</v>
      </c>
      <c r="H253" s="260">
        <v>560.01666666666677</v>
      </c>
      <c r="I253" s="260">
        <v>565.03333333333342</v>
      </c>
      <c r="J253" s="260">
        <v>570.21666666666681</v>
      </c>
      <c r="K253" s="259">
        <v>559.85</v>
      </c>
      <c r="L253" s="259">
        <v>549.65</v>
      </c>
      <c r="M253" s="259">
        <v>3.14547</v>
      </c>
      <c r="N253" s="1"/>
      <c r="O253" s="1"/>
    </row>
    <row r="254" spans="1:15" ht="12.75" customHeight="1">
      <c r="A254" s="30">
        <v>244</v>
      </c>
      <c r="B254" s="269" t="s">
        <v>394</v>
      </c>
      <c r="C254" s="259">
        <v>470.3</v>
      </c>
      <c r="D254" s="260">
        <v>468</v>
      </c>
      <c r="E254" s="260">
        <v>463.6</v>
      </c>
      <c r="F254" s="260">
        <v>456.90000000000003</v>
      </c>
      <c r="G254" s="260">
        <v>452.50000000000006</v>
      </c>
      <c r="H254" s="260">
        <v>474.7</v>
      </c>
      <c r="I254" s="260">
        <v>479.09999999999997</v>
      </c>
      <c r="J254" s="260">
        <v>485.79999999999995</v>
      </c>
      <c r="K254" s="259">
        <v>472.4</v>
      </c>
      <c r="L254" s="259">
        <v>461.3</v>
      </c>
      <c r="M254" s="259">
        <v>3.5822600000000002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1916.5</v>
      </c>
      <c r="D255" s="260">
        <v>1927.1499999999999</v>
      </c>
      <c r="E255" s="260">
        <v>1901.4499999999998</v>
      </c>
      <c r="F255" s="260">
        <v>1886.3999999999999</v>
      </c>
      <c r="G255" s="260">
        <v>1860.6999999999998</v>
      </c>
      <c r="H255" s="260">
        <v>1942.1999999999998</v>
      </c>
      <c r="I255" s="260">
        <v>1967.9</v>
      </c>
      <c r="J255" s="260">
        <v>1982.9499999999998</v>
      </c>
      <c r="K255" s="259">
        <v>1952.85</v>
      </c>
      <c r="L255" s="259">
        <v>1912.1</v>
      </c>
      <c r="M255" s="259">
        <v>3.8348100000000001</v>
      </c>
      <c r="N255" s="1"/>
      <c r="O255" s="1"/>
    </row>
    <row r="256" spans="1:15" ht="12.75" customHeight="1">
      <c r="A256" s="30">
        <v>246</v>
      </c>
      <c r="B256" s="269" t="s">
        <v>263</v>
      </c>
      <c r="C256" s="259">
        <v>868.55</v>
      </c>
      <c r="D256" s="260">
        <v>867.01666666666677</v>
      </c>
      <c r="E256" s="260">
        <v>859.03333333333353</v>
      </c>
      <c r="F256" s="260">
        <v>849.51666666666677</v>
      </c>
      <c r="G256" s="260">
        <v>841.53333333333353</v>
      </c>
      <c r="H256" s="260">
        <v>876.53333333333353</v>
      </c>
      <c r="I256" s="260">
        <v>884.51666666666688</v>
      </c>
      <c r="J256" s="260">
        <v>894.03333333333353</v>
      </c>
      <c r="K256" s="259">
        <v>875</v>
      </c>
      <c r="L256" s="259">
        <v>857.5</v>
      </c>
      <c r="M256" s="259">
        <v>3.0744400000000001</v>
      </c>
      <c r="N256" s="1"/>
      <c r="O256" s="1"/>
    </row>
    <row r="257" spans="1:15" ht="12.75" customHeight="1">
      <c r="A257" s="30">
        <v>247</v>
      </c>
      <c r="B257" s="269" t="s">
        <v>395</v>
      </c>
      <c r="C257" s="259">
        <v>2000.75</v>
      </c>
      <c r="D257" s="260">
        <v>2008.75</v>
      </c>
      <c r="E257" s="260">
        <v>1987.5</v>
      </c>
      <c r="F257" s="260">
        <v>1974.25</v>
      </c>
      <c r="G257" s="260">
        <v>1953</v>
      </c>
      <c r="H257" s="260">
        <v>2022</v>
      </c>
      <c r="I257" s="260">
        <v>2043.25</v>
      </c>
      <c r="J257" s="260">
        <v>2056.5</v>
      </c>
      <c r="K257" s="259">
        <v>2030</v>
      </c>
      <c r="L257" s="259">
        <v>1995.5</v>
      </c>
      <c r="M257" s="259">
        <v>0.35743000000000003</v>
      </c>
      <c r="N257" s="1"/>
      <c r="O257" s="1"/>
    </row>
    <row r="258" spans="1:15" ht="12.75" customHeight="1">
      <c r="A258" s="30">
        <v>248</v>
      </c>
      <c r="B258" s="269" t="s">
        <v>396</v>
      </c>
      <c r="C258" s="259">
        <v>3236.35</v>
      </c>
      <c r="D258" s="260">
        <v>3226.3666666666663</v>
      </c>
      <c r="E258" s="260">
        <v>3205.0333333333328</v>
      </c>
      <c r="F258" s="260">
        <v>3173.7166666666667</v>
      </c>
      <c r="G258" s="260">
        <v>3152.3833333333332</v>
      </c>
      <c r="H258" s="260">
        <v>3257.6833333333325</v>
      </c>
      <c r="I258" s="260">
        <v>3279.0166666666655</v>
      </c>
      <c r="J258" s="260">
        <v>3310.3333333333321</v>
      </c>
      <c r="K258" s="259">
        <v>3247.7</v>
      </c>
      <c r="L258" s="259">
        <v>3195.05</v>
      </c>
      <c r="M258" s="259">
        <v>1.2136100000000001</v>
      </c>
      <c r="N258" s="1"/>
      <c r="O258" s="1"/>
    </row>
    <row r="259" spans="1:15" ht="12.75" customHeight="1">
      <c r="A259" s="30">
        <v>249</v>
      </c>
      <c r="B259" s="269" t="s">
        <v>863</v>
      </c>
      <c r="C259" s="259">
        <v>426.25</v>
      </c>
      <c r="D259" s="260">
        <v>427.33333333333331</v>
      </c>
      <c r="E259" s="260">
        <v>421.86666666666662</v>
      </c>
      <c r="F259" s="260">
        <v>417.48333333333329</v>
      </c>
      <c r="G259" s="260">
        <v>412.01666666666659</v>
      </c>
      <c r="H259" s="260">
        <v>431.71666666666664</v>
      </c>
      <c r="I259" s="260">
        <v>437.18333333333334</v>
      </c>
      <c r="J259" s="260">
        <v>441.56666666666666</v>
      </c>
      <c r="K259" s="259">
        <v>432.8</v>
      </c>
      <c r="L259" s="259">
        <v>422.95</v>
      </c>
      <c r="M259" s="259">
        <v>0.87412999999999996</v>
      </c>
      <c r="N259" s="1"/>
      <c r="O259" s="1"/>
    </row>
    <row r="260" spans="1:15" ht="12.75" customHeight="1">
      <c r="A260" s="30">
        <v>250</v>
      </c>
      <c r="B260" s="269" t="s">
        <v>397</v>
      </c>
      <c r="C260" s="259">
        <v>748.55</v>
      </c>
      <c r="D260" s="260">
        <v>736.61666666666667</v>
      </c>
      <c r="E260" s="260">
        <v>722.23333333333335</v>
      </c>
      <c r="F260" s="260">
        <v>695.91666666666663</v>
      </c>
      <c r="G260" s="260">
        <v>681.5333333333333</v>
      </c>
      <c r="H260" s="260">
        <v>762.93333333333339</v>
      </c>
      <c r="I260" s="260">
        <v>777.31666666666683</v>
      </c>
      <c r="J260" s="260">
        <v>803.63333333333344</v>
      </c>
      <c r="K260" s="259">
        <v>751</v>
      </c>
      <c r="L260" s="259">
        <v>710.3</v>
      </c>
      <c r="M260" s="259">
        <v>14.769130000000001</v>
      </c>
      <c r="N260" s="1"/>
      <c r="O260" s="1"/>
    </row>
    <row r="261" spans="1:15" ht="12.75" customHeight="1">
      <c r="A261" s="30">
        <v>251</v>
      </c>
      <c r="B261" s="269" t="s">
        <v>398</v>
      </c>
      <c r="C261" s="259">
        <v>414.1</v>
      </c>
      <c r="D261" s="260">
        <v>416.0333333333333</v>
      </c>
      <c r="E261" s="260">
        <v>409.06666666666661</v>
      </c>
      <c r="F261" s="260">
        <v>404.0333333333333</v>
      </c>
      <c r="G261" s="260">
        <v>397.06666666666661</v>
      </c>
      <c r="H261" s="260">
        <v>421.06666666666661</v>
      </c>
      <c r="I261" s="260">
        <v>428.0333333333333</v>
      </c>
      <c r="J261" s="260">
        <v>433.06666666666661</v>
      </c>
      <c r="K261" s="259">
        <v>423</v>
      </c>
      <c r="L261" s="259">
        <v>411</v>
      </c>
      <c r="M261" s="259">
        <v>8.19773</v>
      </c>
      <c r="N261" s="1"/>
      <c r="O261" s="1"/>
    </row>
    <row r="262" spans="1:15" ht="12.75" customHeight="1">
      <c r="A262" s="30">
        <v>252</v>
      </c>
      <c r="B262" s="269" t="s">
        <v>399</v>
      </c>
      <c r="C262" s="259">
        <v>79.55</v>
      </c>
      <c r="D262" s="260">
        <v>78.416666666666671</v>
      </c>
      <c r="E262" s="260">
        <v>76.88333333333334</v>
      </c>
      <c r="F262" s="260">
        <v>74.216666666666669</v>
      </c>
      <c r="G262" s="260">
        <v>72.683333333333337</v>
      </c>
      <c r="H262" s="260">
        <v>81.083333333333343</v>
      </c>
      <c r="I262" s="260">
        <v>82.616666666666674</v>
      </c>
      <c r="J262" s="260">
        <v>85.283333333333346</v>
      </c>
      <c r="K262" s="259">
        <v>79.95</v>
      </c>
      <c r="L262" s="259">
        <v>75.75</v>
      </c>
      <c r="M262" s="259">
        <v>59.022269999999999</v>
      </c>
      <c r="N262" s="1"/>
      <c r="O262" s="1"/>
    </row>
    <row r="263" spans="1:15" ht="12.75" customHeight="1">
      <c r="A263" s="30">
        <v>253</v>
      </c>
      <c r="B263" s="269" t="s">
        <v>264</v>
      </c>
      <c r="C263" s="259">
        <v>308.39999999999998</v>
      </c>
      <c r="D263" s="260">
        <v>309.46666666666664</v>
      </c>
      <c r="E263" s="260">
        <v>306.43333333333328</v>
      </c>
      <c r="F263" s="260">
        <v>304.46666666666664</v>
      </c>
      <c r="G263" s="260">
        <v>301.43333333333328</v>
      </c>
      <c r="H263" s="260">
        <v>311.43333333333328</v>
      </c>
      <c r="I263" s="260">
        <v>314.4666666666667</v>
      </c>
      <c r="J263" s="260">
        <v>316.43333333333328</v>
      </c>
      <c r="K263" s="259">
        <v>312.5</v>
      </c>
      <c r="L263" s="259">
        <v>307.5</v>
      </c>
      <c r="M263" s="259">
        <v>4.7070699999999999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743.05</v>
      </c>
      <c r="D264" s="260">
        <v>744.96666666666658</v>
      </c>
      <c r="E264" s="260">
        <v>738.63333333333321</v>
      </c>
      <c r="F264" s="260">
        <v>734.21666666666658</v>
      </c>
      <c r="G264" s="260">
        <v>727.88333333333321</v>
      </c>
      <c r="H264" s="260">
        <v>749.38333333333321</v>
      </c>
      <c r="I264" s="260">
        <v>755.71666666666647</v>
      </c>
      <c r="J264" s="260">
        <v>760.13333333333321</v>
      </c>
      <c r="K264" s="259">
        <v>751.3</v>
      </c>
      <c r="L264" s="259">
        <v>740.55</v>
      </c>
      <c r="M264" s="259">
        <v>13.921989999999999</v>
      </c>
      <c r="N264" s="1"/>
      <c r="O264" s="1"/>
    </row>
    <row r="265" spans="1:15" ht="12.75" customHeight="1">
      <c r="A265" s="30">
        <v>255</v>
      </c>
      <c r="B265" s="269" t="s">
        <v>400</v>
      </c>
      <c r="C265" s="259">
        <v>112.5</v>
      </c>
      <c r="D265" s="260">
        <v>112.85000000000001</v>
      </c>
      <c r="E265" s="260">
        <v>111.70000000000002</v>
      </c>
      <c r="F265" s="260">
        <v>110.9</v>
      </c>
      <c r="G265" s="260">
        <v>109.75000000000001</v>
      </c>
      <c r="H265" s="260">
        <v>113.65000000000002</v>
      </c>
      <c r="I265" s="260">
        <v>114.80000000000003</v>
      </c>
      <c r="J265" s="260">
        <v>115.60000000000002</v>
      </c>
      <c r="K265" s="259">
        <v>114</v>
      </c>
      <c r="L265" s="259">
        <v>112.05</v>
      </c>
      <c r="M265" s="259">
        <v>6.3971299999999998</v>
      </c>
      <c r="N265" s="1"/>
      <c r="O265" s="1"/>
    </row>
    <row r="266" spans="1:15" ht="12.75" customHeight="1">
      <c r="A266" s="30">
        <v>256</v>
      </c>
      <c r="B266" s="269" t="s">
        <v>401</v>
      </c>
      <c r="C266" s="259">
        <v>176.95</v>
      </c>
      <c r="D266" s="260">
        <v>177.5</v>
      </c>
      <c r="E266" s="260">
        <v>175</v>
      </c>
      <c r="F266" s="260">
        <v>173.05</v>
      </c>
      <c r="G266" s="260">
        <v>170.55</v>
      </c>
      <c r="H266" s="260">
        <v>179.45</v>
      </c>
      <c r="I266" s="260">
        <v>181.95</v>
      </c>
      <c r="J266" s="260">
        <v>183.89999999999998</v>
      </c>
      <c r="K266" s="259">
        <v>180</v>
      </c>
      <c r="L266" s="259">
        <v>175.55</v>
      </c>
      <c r="M266" s="259">
        <v>18.135169999999999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564.45000000000005</v>
      </c>
      <c r="D267" s="260">
        <v>565.25</v>
      </c>
      <c r="E267" s="260">
        <v>559.70000000000005</v>
      </c>
      <c r="F267" s="260">
        <v>554.95000000000005</v>
      </c>
      <c r="G267" s="260">
        <v>549.40000000000009</v>
      </c>
      <c r="H267" s="260">
        <v>570</v>
      </c>
      <c r="I267" s="260">
        <v>575.54999999999995</v>
      </c>
      <c r="J267" s="260">
        <v>580.29999999999995</v>
      </c>
      <c r="K267" s="259">
        <v>570.79999999999995</v>
      </c>
      <c r="L267" s="259">
        <v>560.5</v>
      </c>
      <c r="M267" s="259">
        <v>41.327680000000001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547.65</v>
      </c>
      <c r="D268" s="260">
        <v>547.63333333333333</v>
      </c>
      <c r="E268" s="260">
        <v>544.26666666666665</v>
      </c>
      <c r="F268" s="260">
        <v>540.88333333333333</v>
      </c>
      <c r="G268" s="260">
        <v>537.51666666666665</v>
      </c>
      <c r="H268" s="260">
        <v>551.01666666666665</v>
      </c>
      <c r="I268" s="260">
        <v>554.38333333333321</v>
      </c>
      <c r="J268" s="260">
        <v>557.76666666666665</v>
      </c>
      <c r="K268" s="259">
        <v>551</v>
      </c>
      <c r="L268" s="259">
        <v>544.25</v>
      </c>
      <c r="M268" s="259">
        <v>19.98883</v>
      </c>
      <c r="N268" s="1"/>
      <c r="O268" s="1"/>
    </row>
    <row r="269" spans="1:15" ht="12.75" customHeight="1">
      <c r="A269" s="30">
        <v>259</v>
      </c>
      <c r="B269" s="269" t="s">
        <v>781</v>
      </c>
      <c r="C269" s="259">
        <v>529.35</v>
      </c>
      <c r="D269" s="260">
        <v>532.25</v>
      </c>
      <c r="E269" s="260">
        <v>525.6</v>
      </c>
      <c r="F269" s="260">
        <v>521.85</v>
      </c>
      <c r="G269" s="260">
        <v>515.20000000000005</v>
      </c>
      <c r="H269" s="260">
        <v>536</v>
      </c>
      <c r="I269" s="260">
        <v>542.65000000000009</v>
      </c>
      <c r="J269" s="260">
        <v>546.4</v>
      </c>
      <c r="K269" s="259">
        <v>538.9</v>
      </c>
      <c r="L269" s="259">
        <v>528.5</v>
      </c>
      <c r="M269" s="259">
        <v>1.59354</v>
      </c>
      <c r="N269" s="1"/>
      <c r="O269" s="1"/>
    </row>
    <row r="270" spans="1:15" ht="12.75" customHeight="1">
      <c r="A270" s="30">
        <v>260</v>
      </c>
      <c r="B270" s="269" t="s">
        <v>782</v>
      </c>
      <c r="C270" s="259">
        <v>378.75</v>
      </c>
      <c r="D270" s="260">
        <v>378.56666666666666</v>
      </c>
      <c r="E270" s="260">
        <v>374.2833333333333</v>
      </c>
      <c r="F270" s="260">
        <v>369.81666666666666</v>
      </c>
      <c r="G270" s="260">
        <v>365.5333333333333</v>
      </c>
      <c r="H270" s="260">
        <v>383.0333333333333</v>
      </c>
      <c r="I270" s="260">
        <v>387.31666666666672</v>
      </c>
      <c r="J270" s="260">
        <v>391.7833333333333</v>
      </c>
      <c r="K270" s="259">
        <v>382.85</v>
      </c>
      <c r="L270" s="259">
        <v>374.1</v>
      </c>
      <c r="M270" s="259">
        <v>1.6067800000000001</v>
      </c>
      <c r="N270" s="1"/>
      <c r="O270" s="1"/>
    </row>
    <row r="271" spans="1:15" ht="12.75" customHeight="1">
      <c r="A271" s="30">
        <v>261</v>
      </c>
      <c r="B271" s="269" t="s">
        <v>402</v>
      </c>
      <c r="C271" s="259">
        <v>597.5</v>
      </c>
      <c r="D271" s="260">
        <v>597.73333333333335</v>
      </c>
      <c r="E271" s="260">
        <v>593.76666666666665</v>
      </c>
      <c r="F271" s="260">
        <v>590.0333333333333</v>
      </c>
      <c r="G271" s="260">
        <v>586.06666666666661</v>
      </c>
      <c r="H271" s="260">
        <v>601.4666666666667</v>
      </c>
      <c r="I271" s="260">
        <v>605.43333333333339</v>
      </c>
      <c r="J271" s="260">
        <v>609.16666666666674</v>
      </c>
      <c r="K271" s="259">
        <v>601.70000000000005</v>
      </c>
      <c r="L271" s="259">
        <v>594</v>
      </c>
      <c r="M271" s="259">
        <v>0.89810000000000001</v>
      </c>
      <c r="N271" s="1"/>
      <c r="O271" s="1"/>
    </row>
    <row r="272" spans="1:15" ht="12.75" customHeight="1">
      <c r="A272" s="30">
        <v>262</v>
      </c>
      <c r="B272" s="269" t="s">
        <v>403</v>
      </c>
      <c r="C272" s="259">
        <v>210.45</v>
      </c>
      <c r="D272" s="260">
        <v>208.18333333333331</v>
      </c>
      <c r="E272" s="260">
        <v>204.61666666666662</v>
      </c>
      <c r="F272" s="260">
        <v>198.7833333333333</v>
      </c>
      <c r="G272" s="260">
        <v>195.21666666666661</v>
      </c>
      <c r="H272" s="260">
        <v>214.01666666666662</v>
      </c>
      <c r="I272" s="260">
        <v>217.58333333333329</v>
      </c>
      <c r="J272" s="260">
        <v>223.41666666666663</v>
      </c>
      <c r="K272" s="259">
        <v>211.75</v>
      </c>
      <c r="L272" s="259">
        <v>202.35</v>
      </c>
      <c r="M272" s="259">
        <v>17.69914</v>
      </c>
      <c r="N272" s="1"/>
      <c r="O272" s="1"/>
    </row>
    <row r="273" spans="1:15" ht="12.75" customHeight="1">
      <c r="A273" s="30">
        <v>263</v>
      </c>
      <c r="B273" s="269" t="s">
        <v>404</v>
      </c>
      <c r="C273" s="259">
        <v>544.6</v>
      </c>
      <c r="D273" s="260">
        <v>546.36666666666667</v>
      </c>
      <c r="E273" s="260">
        <v>539.33333333333337</v>
      </c>
      <c r="F273" s="260">
        <v>534.06666666666672</v>
      </c>
      <c r="G273" s="260">
        <v>527.03333333333342</v>
      </c>
      <c r="H273" s="260">
        <v>551.63333333333333</v>
      </c>
      <c r="I273" s="260">
        <v>558.66666666666663</v>
      </c>
      <c r="J273" s="260">
        <v>563.93333333333328</v>
      </c>
      <c r="K273" s="259">
        <v>553.4</v>
      </c>
      <c r="L273" s="259">
        <v>541.1</v>
      </c>
      <c r="M273" s="259">
        <v>7.70418</v>
      </c>
      <c r="N273" s="1"/>
      <c r="O273" s="1"/>
    </row>
    <row r="274" spans="1:15" ht="12.75" customHeight="1">
      <c r="A274" s="30">
        <v>264</v>
      </c>
      <c r="B274" s="269" t="s">
        <v>405</v>
      </c>
      <c r="C274" s="259">
        <v>1616.35</v>
      </c>
      <c r="D274" s="260">
        <v>1607.0166666666667</v>
      </c>
      <c r="E274" s="260">
        <v>1590.0333333333333</v>
      </c>
      <c r="F274" s="260">
        <v>1563.7166666666667</v>
      </c>
      <c r="G274" s="260">
        <v>1546.7333333333333</v>
      </c>
      <c r="H274" s="260">
        <v>1633.3333333333333</v>
      </c>
      <c r="I274" s="260">
        <v>1650.3166666666664</v>
      </c>
      <c r="J274" s="260">
        <v>1676.6333333333332</v>
      </c>
      <c r="K274" s="259">
        <v>1624</v>
      </c>
      <c r="L274" s="259">
        <v>1580.7</v>
      </c>
      <c r="M274" s="259">
        <v>1.9339200000000001</v>
      </c>
      <c r="N274" s="1"/>
      <c r="O274" s="1"/>
    </row>
    <row r="275" spans="1:15" ht="12.75" customHeight="1">
      <c r="A275" s="30">
        <v>265</v>
      </c>
      <c r="B275" s="269" t="s">
        <v>406</v>
      </c>
      <c r="C275" s="259">
        <v>258.85000000000002</v>
      </c>
      <c r="D275" s="260">
        <v>257.61666666666667</v>
      </c>
      <c r="E275" s="260">
        <v>255.23333333333335</v>
      </c>
      <c r="F275" s="260">
        <v>251.61666666666667</v>
      </c>
      <c r="G275" s="260">
        <v>249.23333333333335</v>
      </c>
      <c r="H275" s="260">
        <v>261.23333333333335</v>
      </c>
      <c r="I275" s="260">
        <v>263.61666666666667</v>
      </c>
      <c r="J275" s="260">
        <v>267.23333333333335</v>
      </c>
      <c r="K275" s="259">
        <v>260</v>
      </c>
      <c r="L275" s="259">
        <v>254</v>
      </c>
      <c r="M275" s="259">
        <v>1.6202300000000001</v>
      </c>
      <c r="N275" s="1"/>
      <c r="O275" s="1"/>
    </row>
    <row r="276" spans="1:15" ht="12.75" customHeight="1">
      <c r="A276" s="30">
        <v>266</v>
      </c>
      <c r="B276" s="269" t="s">
        <v>407</v>
      </c>
      <c r="C276" s="259">
        <v>719</v>
      </c>
      <c r="D276" s="260">
        <v>717.11666666666667</v>
      </c>
      <c r="E276" s="260">
        <v>712.43333333333339</v>
      </c>
      <c r="F276" s="260">
        <v>705.86666666666667</v>
      </c>
      <c r="G276" s="260">
        <v>701.18333333333339</v>
      </c>
      <c r="H276" s="260">
        <v>723.68333333333339</v>
      </c>
      <c r="I276" s="260">
        <v>728.36666666666656</v>
      </c>
      <c r="J276" s="260">
        <v>734.93333333333339</v>
      </c>
      <c r="K276" s="259">
        <v>721.8</v>
      </c>
      <c r="L276" s="259">
        <v>710.55</v>
      </c>
      <c r="M276" s="259">
        <v>7.6055900000000003</v>
      </c>
      <c r="N276" s="1"/>
      <c r="O276" s="1"/>
    </row>
    <row r="277" spans="1:15" ht="12.75" customHeight="1">
      <c r="A277" s="30">
        <v>267</v>
      </c>
      <c r="B277" s="269" t="s">
        <v>408</v>
      </c>
      <c r="C277" s="259">
        <v>426.45</v>
      </c>
      <c r="D277" s="260">
        <v>428.09999999999997</v>
      </c>
      <c r="E277" s="260">
        <v>422.34999999999991</v>
      </c>
      <c r="F277" s="260">
        <v>418.24999999999994</v>
      </c>
      <c r="G277" s="260">
        <v>412.49999999999989</v>
      </c>
      <c r="H277" s="260">
        <v>432.19999999999993</v>
      </c>
      <c r="I277" s="260">
        <v>437.95000000000005</v>
      </c>
      <c r="J277" s="260">
        <v>442.04999999999995</v>
      </c>
      <c r="K277" s="259">
        <v>433.85</v>
      </c>
      <c r="L277" s="259">
        <v>424</v>
      </c>
      <c r="M277" s="259">
        <v>7.6259199999999998</v>
      </c>
      <c r="N277" s="1"/>
      <c r="O277" s="1"/>
    </row>
    <row r="278" spans="1:15" ht="12.75" customHeight="1">
      <c r="A278" s="30">
        <v>268</v>
      </c>
      <c r="B278" s="269" t="s">
        <v>409</v>
      </c>
      <c r="C278" s="259">
        <v>1185.45</v>
      </c>
      <c r="D278" s="260">
        <v>1179.9666666666665</v>
      </c>
      <c r="E278" s="260">
        <v>1165.9333333333329</v>
      </c>
      <c r="F278" s="260">
        <v>1146.4166666666665</v>
      </c>
      <c r="G278" s="260">
        <v>1132.383333333333</v>
      </c>
      <c r="H278" s="260">
        <v>1199.4833333333329</v>
      </c>
      <c r="I278" s="260">
        <v>1213.5166666666662</v>
      </c>
      <c r="J278" s="260">
        <v>1233.0333333333328</v>
      </c>
      <c r="K278" s="259">
        <v>1194</v>
      </c>
      <c r="L278" s="259">
        <v>1160.45</v>
      </c>
      <c r="M278" s="259">
        <v>1.3629599999999999</v>
      </c>
      <c r="N278" s="1"/>
      <c r="O278" s="1"/>
    </row>
    <row r="279" spans="1:15" ht="12.75" customHeight="1">
      <c r="A279" s="30">
        <v>269</v>
      </c>
      <c r="B279" s="269" t="s">
        <v>410</v>
      </c>
      <c r="C279" s="259">
        <v>523.35</v>
      </c>
      <c r="D279" s="260">
        <v>524.6</v>
      </c>
      <c r="E279" s="260">
        <v>515.80000000000007</v>
      </c>
      <c r="F279" s="260">
        <v>508.25</v>
      </c>
      <c r="G279" s="260">
        <v>499.45000000000005</v>
      </c>
      <c r="H279" s="260">
        <v>532.15000000000009</v>
      </c>
      <c r="I279" s="260">
        <v>540.95000000000005</v>
      </c>
      <c r="J279" s="260">
        <v>548.50000000000011</v>
      </c>
      <c r="K279" s="259">
        <v>533.4</v>
      </c>
      <c r="L279" s="259">
        <v>517.04999999999995</v>
      </c>
      <c r="M279" s="259">
        <v>1.7722500000000001</v>
      </c>
      <c r="N279" s="1"/>
      <c r="O279" s="1"/>
    </row>
    <row r="280" spans="1:15" ht="12.75" customHeight="1">
      <c r="A280" s="30">
        <v>270</v>
      </c>
      <c r="B280" s="269" t="s">
        <v>783</v>
      </c>
      <c r="C280" s="259">
        <v>109.75</v>
      </c>
      <c r="D280" s="260">
        <v>108.3</v>
      </c>
      <c r="E280" s="260">
        <v>105.94999999999999</v>
      </c>
      <c r="F280" s="260">
        <v>102.14999999999999</v>
      </c>
      <c r="G280" s="260">
        <v>99.799999999999983</v>
      </c>
      <c r="H280" s="260">
        <v>112.1</v>
      </c>
      <c r="I280" s="260">
        <v>114.44999999999999</v>
      </c>
      <c r="J280" s="260">
        <v>118.25</v>
      </c>
      <c r="K280" s="259">
        <v>110.65</v>
      </c>
      <c r="L280" s="259">
        <v>104.5</v>
      </c>
      <c r="M280" s="259">
        <v>68.674329999999998</v>
      </c>
      <c r="N280" s="1"/>
      <c r="O280" s="1"/>
    </row>
    <row r="281" spans="1:15" ht="12.75" customHeight="1">
      <c r="A281" s="30">
        <v>271</v>
      </c>
      <c r="B281" s="269" t="s">
        <v>411</v>
      </c>
      <c r="C281" s="259">
        <v>440.7</v>
      </c>
      <c r="D281" s="260">
        <v>440.88333333333338</v>
      </c>
      <c r="E281" s="260">
        <v>437.81666666666678</v>
      </c>
      <c r="F281" s="260">
        <v>434.93333333333339</v>
      </c>
      <c r="G281" s="260">
        <v>431.86666666666679</v>
      </c>
      <c r="H281" s="260">
        <v>443.76666666666677</v>
      </c>
      <c r="I281" s="260">
        <v>446.83333333333337</v>
      </c>
      <c r="J281" s="260">
        <v>449.71666666666675</v>
      </c>
      <c r="K281" s="259">
        <v>443.95</v>
      </c>
      <c r="L281" s="259">
        <v>438</v>
      </c>
      <c r="M281" s="259">
        <v>0.40305999999999997</v>
      </c>
      <c r="N281" s="1"/>
      <c r="O281" s="1"/>
    </row>
    <row r="282" spans="1:15" ht="12.75" customHeight="1">
      <c r="A282" s="30">
        <v>272</v>
      </c>
      <c r="B282" s="269" t="s">
        <v>412</v>
      </c>
      <c r="C282" s="259">
        <v>99.15</v>
      </c>
      <c r="D282" s="260">
        <v>99.583333333333329</v>
      </c>
      <c r="E282" s="260">
        <v>98.36666666666666</v>
      </c>
      <c r="F282" s="260">
        <v>97.583333333333329</v>
      </c>
      <c r="G282" s="260">
        <v>96.36666666666666</v>
      </c>
      <c r="H282" s="260">
        <v>100.36666666666666</v>
      </c>
      <c r="I282" s="260">
        <v>101.58333333333333</v>
      </c>
      <c r="J282" s="260">
        <v>102.36666666666666</v>
      </c>
      <c r="K282" s="259">
        <v>100.8</v>
      </c>
      <c r="L282" s="259">
        <v>98.8</v>
      </c>
      <c r="M282" s="259">
        <v>26.865320000000001</v>
      </c>
      <c r="N282" s="1"/>
      <c r="O282" s="1"/>
    </row>
    <row r="283" spans="1:15" ht="12.75" customHeight="1">
      <c r="A283" s="30">
        <v>273</v>
      </c>
      <c r="B283" s="269" t="s">
        <v>413</v>
      </c>
      <c r="C283" s="259">
        <v>419.25</v>
      </c>
      <c r="D283" s="260">
        <v>420.51666666666665</v>
      </c>
      <c r="E283" s="260">
        <v>416.23333333333329</v>
      </c>
      <c r="F283" s="260">
        <v>413.21666666666664</v>
      </c>
      <c r="G283" s="260">
        <v>408.93333333333328</v>
      </c>
      <c r="H283" s="260">
        <v>423.5333333333333</v>
      </c>
      <c r="I283" s="260">
        <v>427.81666666666661</v>
      </c>
      <c r="J283" s="260">
        <v>430.83333333333331</v>
      </c>
      <c r="K283" s="259">
        <v>424.8</v>
      </c>
      <c r="L283" s="259">
        <v>417.5</v>
      </c>
      <c r="M283" s="259">
        <v>2.1768000000000001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1930.8</v>
      </c>
      <c r="D284" s="260">
        <v>1927.5999999999997</v>
      </c>
      <c r="E284" s="260">
        <v>1920.2999999999993</v>
      </c>
      <c r="F284" s="260">
        <v>1909.7999999999995</v>
      </c>
      <c r="G284" s="260">
        <v>1902.4999999999991</v>
      </c>
      <c r="H284" s="260">
        <v>1938.0999999999995</v>
      </c>
      <c r="I284" s="260">
        <v>1945.4</v>
      </c>
      <c r="J284" s="260">
        <v>1955.8999999999996</v>
      </c>
      <c r="K284" s="259">
        <v>1934.9</v>
      </c>
      <c r="L284" s="259">
        <v>1917.1</v>
      </c>
      <c r="M284" s="259">
        <v>15.90968</v>
      </c>
      <c r="N284" s="1"/>
      <c r="O284" s="1"/>
    </row>
    <row r="285" spans="1:15" ht="12.75" customHeight="1">
      <c r="A285" s="30">
        <v>275</v>
      </c>
      <c r="B285" s="269" t="s">
        <v>767</v>
      </c>
      <c r="C285" s="259">
        <v>1499.5</v>
      </c>
      <c r="D285" s="260">
        <v>1505.25</v>
      </c>
      <c r="E285" s="260">
        <v>1485.5</v>
      </c>
      <c r="F285" s="260">
        <v>1471.5</v>
      </c>
      <c r="G285" s="260">
        <v>1451.75</v>
      </c>
      <c r="H285" s="260">
        <v>1519.25</v>
      </c>
      <c r="I285" s="260">
        <v>1539</v>
      </c>
      <c r="J285" s="260">
        <v>1553</v>
      </c>
      <c r="K285" s="259">
        <v>1525</v>
      </c>
      <c r="L285" s="259">
        <v>1491.25</v>
      </c>
      <c r="M285" s="259">
        <v>1.73241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91.35</v>
      </c>
      <c r="D286" s="260">
        <v>90.583333333333329</v>
      </c>
      <c r="E286" s="260">
        <v>88.916666666666657</v>
      </c>
      <c r="F286" s="260">
        <v>86.483333333333334</v>
      </c>
      <c r="G286" s="260">
        <v>84.816666666666663</v>
      </c>
      <c r="H286" s="260">
        <v>93.016666666666652</v>
      </c>
      <c r="I286" s="260">
        <v>94.683333333333309</v>
      </c>
      <c r="J286" s="260">
        <v>97.116666666666646</v>
      </c>
      <c r="K286" s="259">
        <v>92.25</v>
      </c>
      <c r="L286" s="259">
        <v>88.15</v>
      </c>
      <c r="M286" s="259">
        <v>285.02730000000003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4287.3500000000004</v>
      </c>
      <c r="D287" s="260">
        <v>4239.0166666666664</v>
      </c>
      <c r="E287" s="260">
        <v>4159.333333333333</v>
      </c>
      <c r="F287" s="260">
        <v>4031.3166666666666</v>
      </c>
      <c r="G287" s="260">
        <v>3951.6333333333332</v>
      </c>
      <c r="H287" s="260">
        <v>4367.0333333333328</v>
      </c>
      <c r="I287" s="260">
        <v>4446.7166666666672</v>
      </c>
      <c r="J287" s="260">
        <v>4574.7333333333327</v>
      </c>
      <c r="K287" s="259">
        <v>4318.7</v>
      </c>
      <c r="L287" s="259">
        <v>4111</v>
      </c>
      <c r="M287" s="259">
        <v>14.54848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393.6</v>
      </c>
      <c r="D288" s="260">
        <v>393.51666666666671</v>
      </c>
      <c r="E288" s="260">
        <v>390.23333333333341</v>
      </c>
      <c r="F288" s="260">
        <v>386.86666666666667</v>
      </c>
      <c r="G288" s="260">
        <v>383.58333333333337</v>
      </c>
      <c r="H288" s="260">
        <v>396.88333333333344</v>
      </c>
      <c r="I288" s="260">
        <v>400.16666666666674</v>
      </c>
      <c r="J288" s="260">
        <v>403.53333333333347</v>
      </c>
      <c r="K288" s="259">
        <v>396.8</v>
      </c>
      <c r="L288" s="259">
        <v>390.15</v>
      </c>
      <c r="M288" s="259">
        <v>9.4128699999999998</v>
      </c>
      <c r="N288" s="1"/>
      <c r="O288" s="1"/>
    </row>
    <row r="289" spans="1:15" ht="12.75" customHeight="1">
      <c r="A289" s="30">
        <v>279</v>
      </c>
      <c r="B289" s="269" t="s">
        <v>414</v>
      </c>
      <c r="C289" s="259">
        <v>13256.4</v>
      </c>
      <c r="D289" s="260">
        <v>13249.616666666667</v>
      </c>
      <c r="E289" s="260">
        <v>13156.833333333334</v>
      </c>
      <c r="F289" s="260">
        <v>13057.266666666666</v>
      </c>
      <c r="G289" s="260">
        <v>12964.483333333334</v>
      </c>
      <c r="H289" s="260">
        <v>13349.183333333334</v>
      </c>
      <c r="I289" s="260">
        <v>13441.966666666667</v>
      </c>
      <c r="J289" s="260">
        <v>13541.533333333335</v>
      </c>
      <c r="K289" s="259">
        <v>13342.4</v>
      </c>
      <c r="L289" s="259">
        <v>13150.05</v>
      </c>
      <c r="M289" s="259">
        <v>1.9460000000000002E-2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5065.75</v>
      </c>
      <c r="D290" s="260">
        <v>5053.583333333333</v>
      </c>
      <c r="E290" s="260">
        <v>4982.1666666666661</v>
      </c>
      <c r="F290" s="260">
        <v>4898.583333333333</v>
      </c>
      <c r="G290" s="260">
        <v>4827.1666666666661</v>
      </c>
      <c r="H290" s="260">
        <v>5137.1666666666661</v>
      </c>
      <c r="I290" s="260">
        <v>5208.5833333333321</v>
      </c>
      <c r="J290" s="260">
        <v>5292.1666666666661</v>
      </c>
      <c r="K290" s="259">
        <v>5125</v>
      </c>
      <c r="L290" s="259">
        <v>4970</v>
      </c>
      <c r="M290" s="259">
        <v>7.8313100000000002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2085.5</v>
      </c>
      <c r="D291" s="260">
        <v>2084.5166666666664</v>
      </c>
      <c r="E291" s="260">
        <v>2070.1333333333328</v>
      </c>
      <c r="F291" s="260">
        <v>2054.7666666666664</v>
      </c>
      <c r="G291" s="260">
        <v>2040.3833333333328</v>
      </c>
      <c r="H291" s="260">
        <v>2099.8833333333328</v>
      </c>
      <c r="I291" s="260">
        <v>2114.266666666666</v>
      </c>
      <c r="J291" s="260">
        <v>2129.6333333333328</v>
      </c>
      <c r="K291" s="259">
        <v>2098.9</v>
      </c>
      <c r="L291" s="259">
        <v>2069.15</v>
      </c>
      <c r="M291" s="259">
        <v>19.57264</v>
      </c>
      <c r="N291" s="1"/>
      <c r="O291" s="1"/>
    </row>
    <row r="292" spans="1:15" ht="12.75" customHeight="1">
      <c r="A292" s="30">
        <v>282</v>
      </c>
      <c r="B292" s="269" t="s">
        <v>825</v>
      </c>
      <c r="C292" s="259">
        <v>374.6</v>
      </c>
      <c r="D292" s="260">
        <v>375.5333333333333</v>
      </c>
      <c r="E292" s="260">
        <v>372.61666666666662</v>
      </c>
      <c r="F292" s="260">
        <v>370.63333333333333</v>
      </c>
      <c r="G292" s="260">
        <v>367.71666666666664</v>
      </c>
      <c r="H292" s="260">
        <v>377.51666666666659</v>
      </c>
      <c r="I292" s="260">
        <v>380.43333333333334</v>
      </c>
      <c r="J292" s="260">
        <v>382.41666666666657</v>
      </c>
      <c r="K292" s="259">
        <v>378.45</v>
      </c>
      <c r="L292" s="259">
        <v>373.55</v>
      </c>
      <c r="M292" s="259">
        <v>2.61774</v>
      </c>
      <c r="N292" s="1"/>
      <c r="O292" s="1"/>
    </row>
    <row r="293" spans="1:15" ht="12.75" customHeight="1">
      <c r="A293" s="30">
        <v>283</v>
      </c>
      <c r="B293" s="269" t="s">
        <v>265</v>
      </c>
      <c r="C293" s="259">
        <v>423.6</v>
      </c>
      <c r="D293" s="260">
        <v>420.9666666666667</v>
      </c>
      <c r="E293" s="260">
        <v>415.63333333333338</v>
      </c>
      <c r="F293" s="260">
        <v>407.66666666666669</v>
      </c>
      <c r="G293" s="260">
        <v>402.33333333333337</v>
      </c>
      <c r="H293" s="260">
        <v>428.93333333333339</v>
      </c>
      <c r="I293" s="260">
        <v>434.26666666666665</v>
      </c>
      <c r="J293" s="260">
        <v>442.23333333333341</v>
      </c>
      <c r="K293" s="259">
        <v>426.3</v>
      </c>
      <c r="L293" s="259">
        <v>413</v>
      </c>
      <c r="M293" s="259">
        <v>21.676069999999999</v>
      </c>
      <c r="N293" s="1"/>
      <c r="O293" s="1"/>
    </row>
    <row r="294" spans="1:15" ht="12.75" customHeight="1">
      <c r="A294" s="30">
        <v>284</v>
      </c>
      <c r="B294" s="269" t="s">
        <v>785</v>
      </c>
      <c r="C294" s="259">
        <v>304.2</v>
      </c>
      <c r="D294" s="260">
        <v>304.43333333333334</v>
      </c>
      <c r="E294" s="260">
        <v>302.4666666666667</v>
      </c>
      <c r="F294" s="260">
        <v>300.73333333333335</v>
      </c>
      <c r="G294" s="260">
        <v>298.76666666666671</v>
      </c>
      <c r="H294" s="260">
        <v>306.16666666666669</v>
      </c>
      <c r="I294" s="260">
        <v>308.13333333333327</v>
      </c>
      <c r="J294" s="260">
        <v>309.86666666666667</v>
      </c>
      <c r="K294" s="259">
        <v>306.39999999999998</v>
      </c>
      <c r="L294" s="259">
        <v>302.7</v>
      </c>
      <c r="M294" s="259">
        <v>2.6652100000000001</v>
      </c>
      <c r="N294" s="1"/>
      <c r="O294" s="1"/>
    </row>
    <row r="295" spans="1:15" ht="12.75" customHeight="1">
      <c r="A295" s="30">
        <v>285</v>
      </c>
      <c r="B295" s="269" t="s">
        <v>855</v>
      </c>
      <c r="C295" s="259">
        <v>651.25</v>
      </c>
      <c r="D295" s="260">
        <v>651.08333333333337</v>
      </c>
      <c r="E295" s="260">
        <v>648.16666666666674</v>
      </c>
      <c r="F295" s="260">
        <v>645.08333333333337</v>
      </c>
      <c r="G295" s="260">
        <v>642.16666666666674</v>
      </c>
      <c r="H295" s="260">
        <v>654.16666666666674</v>
      </c>
      <c r="I295" s="260">
        <v>657.08333333333348</v>
      </c>
      <c r="J295" s="260">
        <v>660.16666666666674</v>
      </c>
      <c r="K295" s="259">
        <v>654</v>
      </c>
      <c r="L295" s="259">
        <v>648</v>
      </c>
      <c r="M295" s="259">
        <v>9.0512999999999995</v>
      </c>
      <c r="N295" s="1"/>
      <c r="O295" s="1"/>
    </row>
    <row r="296" spans="1:15" ht="12.75" customHeight="1">
      <c r="A296" s="30">
        <v>286</v>
      </c>
      <c r="B296" s="269" t="s">
        <v>415</v>
      </c>
      <c r="C296" s="259">
        <v>3117</v>
      </c>
      <c r="D296" s="260">
        <v>3099</v>
      </c>
      <c r="E296" s="260">
        <v>3046.85</v>
      </c>
      <c r="F296" s="260">
        <v>2976.7</v>
      </c>
      <c r="G296" s="260">
        <v>2924.5499999999997</v>
      </c>
      <c r="H296" s="260">
        <v>3169.15</v>
      </c>
      <c r="I296" s="260">
        <v>3221.2999999999997</v>
      </c>
      <c r="J296" s="260">
        <v>3291.4500000000003</v>
      </c>
      <c r="K296" s="259">
        <v>3151.15</v>
      </c>
      <c r="L296" s="259">
        <v>3028.85</v>
      </c>
      <c r="M296" s="259">
        <v>0.73411999999999999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776</v>
      </c>
      <c r="D297" s="260">
        <v>772.4666666666667</v>
      </c>
      <c r="E297" s="260">
        <v>765.93333333333339</v>
      </c>
      <c r="F297" s="260">
        <v>755.86666666666667</v>
      </c>
      <c r="G297" s="260">
        <v>749.33333333333337</v>
      </c>
      <c r="H297" s="260">
        <v>782.53333333333342</v>
      </c>
      <c r="I297" s="260">
        <v>789.06666666666672</v>
      </c>
      <c r="J297" s="260">
        <v>799.13333333333344</v>
      </c>
      <c r="K297" s="259">
        <v>779</v>
      </c>
      <c r="L297" s="259">
        <v>762.4</v>
      </c>
      <c r="M297" s="259">
        <v>9.5679700000000008</v>
      </c>
      <c r="N297" s="1"/>
      <c r="O297" s="1"/>
    </row>
    <row r="298" spans="1:15" ht="12.75" customHeight="1">
      <c r="A298" s="30">
        <v>288</v>
      </c>
      <c r="B298" s="269" t="s">
        <v>416</v>
      </c>
      <c r="C298" s="259">
        <v>1716.45</v>
      </c>
      <c r="D298" s="260">
        <v>1715.75</v>
      </c>
      <c r="E298" s="260">
        <v>1699.5</v>
      </c>
      <c r="F298" s="260">
        <v>1682.55</v>
      </c>
      <c r="G298" s="260">
        <v>1666.3</v>
      </c>
      <c r="H298" s="260">
        <v>1732.7</v>
      </c>
      <c r="I298" s="260">
        <v>1748.95</v>
      </c>
      <c r="J298" s="260">
        <v>1765.9</v>
      </c>
      <c r="K298" s="259">
        <v>1732</v>
      </c>
      <c r="L298" s="259">
        <v>1698.8</v>
      </c>
      <c r="M298" s="259">
        <v>0.67859000000000003</v>
      </c>
      <c r="N298" s="1"/>
      <c r="O298" s="1"/>
    </row>
    <row r="299" spans="1:15" ht="12.75" customHeight="1">
      <c r="A299" s="30">
        <v>289</v>
      </c>
      <c r="B299" s="269" t="s">
        <v>417</v>
      </c>
      <c r="C299" s="259">
        <v>41.95</v>
      </c>
      <c r="D299" s="260">
        <v>41.883333333333333</v>
      </c>
      <c r="E299" s="260">
        <v>41.166666666666664</v>
      </c>
      <c r="F299" s="260">
        <v>40.383333333333333</v>
      </c>
      <c r="G299" s="260">
        <v>39.666666666666664</v>
      </c>
      <c r="H299" s="260">
        <v>42.666666666666664</v>
      </c>
      <c r="I299" s="260">
        <v>43.383333333333333</v>
      </c>
      <c r="J299" s="260">
        <v>44.166666666666664</v>
      </c>
      <c r="K299" s="259">
        <v>42.6</v>
      </c>
      <c r="L299" s="259">
        <v>41.1</v>
      </c>
      <c r="M299" s="259">
        <v>38.64481</v>
      </c>
      <c r="N299" s="1"/>
      <c r="O299" s="1"/>
    </row>
    <row r="300" spans="1:15" ht="12.75" customHeight="1">
      <c r="A300" s="30">
        <v>290</v>
      </c>
      <c r="B300" s="269" t="s">
        <v>418</v>
      </c>
      <c r="C300" s="259">
        <v>168.35</v>
      </c>
      <c r="D300" s="260">
        <v>168.11666666666667</v>
      </c>
      <c r="E300" s="260">
        <v>163.83333333333334</v>
      </c>
      <c r="F300" s="260">
        <v>159.31666666666666</v>
      </c>
      <c r="G300" s="260">
        <v>155.03333333333333</v>
      </c>
      <c r="H300" s="260">
        <v>172.63333333333335</v>
      </c>
      <c r="I300" s="260">
        <v>176.91666666666666</v>
      </c>
      <c r="J300" s="260">
        <v>181.43333333333337</v>
      </c>
      <c r="K300" s="259">
        <v>172.4</v>
      </c>
      <c r="L300" s="259">
        <v>163.6</v>
      </c>
      <c r="M300" s="259">
        <v>25.609310000000001</v>
      </c>
      <c r="N300" s="1"/>
      <c r="O300" s="1"/>
    </row>
    <row r="301" spans="1:15" ht="12.75" customHeight="1">
      <c r="A301" s="30">
        <v>291</v>
      </c>
      <c r="B301" s="269" t="s">
        <v>159</v>
      </c>
      <c r="C301" s="259">
        <v>94554.2</v>
      </c>
      <c r="D301" s="260">
        <v>94258.733333333337</v>
      </c>
      <c r="E301" s="260">
        <v>93529.466666666674</v>
      </c>
      <c r="F301" s="260">
        <v>92504.733333333337</v>
      </c>
      <c r="G301" s="260">
        <v>91775.466666666674</v>
      </c>
      <c r="H301" s="260">
        <v>95283.466666666674</v>
      </c>
      <c r="I301" s="260">
        <v>96012.733333333337</v>
      </c>
      <c r="J301" s="260">
        <v>97037.466666666674</v>
      </c>
      <c r="K301" s="259">
        <v>94988</v>
      </c>
      <c r="L301" s="259">
        <v>93234</v>
      </c>
      <c r="M301" s="259">
        <v>0.11977</v>
      </c>
      <c r="N301" s="1"/>
      <c r="O301" s="1"/>
    </row>
    <row r="302" spans="1:15" ht="12.75" customHeight="1">
      <c r="A302" s="30">
        <v>292</v>
      </c>
      <c r="B302" s="269" t="s">
        <v>826</v>
      </c>
      <c r="C302" s="259">
        <v>1737.8</v>
      </c>
      <c r="D302" s="260">
        <v>1695.7166666666665</v>
      </c>
      <c r="E302" s="260">
        <v>1641.4333333333329</v>
      </c>
      <c r="F302" s="260">
        <v>1545.0666666666664</v>
      </c>
      <c r="G302" s="260">
        <v>1490.7833333333328</v>
      </c>
      <c r="H302" s="260">
        <v>1792.083333333333</v>
      </c>
      <c r="I302" s="260">
        <v>1846.3666666666663</v>
      </c>
      <c r="J302" s="260">
        <v>1942.7333333333331</v>
      </c>
      <c r="K302" s="259">
        <v>1750</v>
      </c>
      <c r="L302" s="259">
        <v>1599.35</v>
      </c>
      <c r="M302" s="259">
        <v>12.594889999999999</v>
      </c>
      <c r="N302" s="1"/>
      <c r="O302" s="1"/>
    </row>
    <row r="303" spans="1:15" ht="12.75" customHeight="1">
      <c r="A303" s="30">
        <v>293</v>
      </c>
      <c r="B303" s="269" t="s">
        <v>784</v>
      </c>
      <c r="C303" s="259">
        <v>1048.95</v>
      </c>
      <c r="D303" s="260">
        <v>1036.3166666666666</v>
      </c>
      <c r="E303" s="260">
        <v>1019.6333333333332</v>
      </c>
      <c r="F303" s="260">
        <v>990.31666666666661</v>
      </c>
      <c r="G303" s="260">
        <v>973.63333333333321</v>
      </c>
      <c r="H303" s="260">
        <v>1065.6333333333332</v>
      </c>
      <c r="I303" s="260">
        <v>1082.3166666666666</v>
      </c>
      <c r="J303" s="260">
        <v>1111.6333333333332</v>
      </c>
      <c r="K303" s="259">
        <v>1053</v>
      </c>
      <c r="L303" s="259">
        <v>1007</v>
      </c>
      <c r="M303" s="259">
        <v>12.12445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907.25</v>
      </c>
      <c r="D304" s="260">
        <v>908.08333333333337</v>
      </c>
      <c r="E304" s="260">
        <v>898.16666666666674</v>
      </c>
      <c r="F304" s="260">
        <v>889.08333333333337</v>
      </c>
      <c r="G304" s="260">
        <v>879.16666666666674</v>
      </c>
      <c r="H304" s="260">
        <v>917.16666666666674</v>
      </c>
      <c r="I304" s="260">
        <v>927.08333333333348</v>
      </c>
      <c r="J304" s="260">
        <v>936.16666666666674</v>
      </c>
      <c r="K304" s="259">
        <v>918</v>
      </c>
      <c r="L304" s="259">
        <v>899</v>
      </c>
      <c r="M304" s="259">
        <v>4.8940000000000001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229</v>
      </c>
      <c r="D305" s="260">
        <v>226.2833333333333</v>
      </c>
      <c r="E305" s="260">
        <v>222.1666666666666</v>
      </c>
      <c r="F305" s="260">
        <v>215.33333333333329</v>
      </c>
      <c r="G305" s="260">
        <v>211.21666666666658</v>
      </c>
      <c r="H305" s="260">
        <v>233.11666666666662</v>
      </c>
      <c r="I305" s="260">
        <v>237.23333333333329</v>
      </c>
      <c r="J305" s="260">
        <v>244.06666666666663</v>
      </c>
      <c r="K305" s="259">
        <v>230.4</v>
      </c>
      <c r="L305" s="259">
        <v>219.45</v>
      </c>
      <c r="M305" s="259">
        <v>74.796689999999998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1264.5999999999999</v>
      </c>
      <c r="D306" s="260">
        <v>1272.8</v>
      </c>
      <c r="E306" s="260">
        <v>1251.8</v>
      </c>
      <c r="F306" s="260">
        <v>1239</v>
      </c>
      <c r="G306" s="260">
        <v>1218</v>
      </c>
      <c r="H306" s="260">
        <v>1285.5999999999999</v>
      </c>
      <c r="I306" s="260">
        <v>1306.5999999999999</v>
      </c>
      <c r="J306" s="260">
        <v>1319.3999999999999</v>
      </c>
      <c r="K306" s="259">
        <v>1293.8</v>
      </c>
      <c r="L306" s="259">
        <v>1260</v>
      </c>
      <c r="M306" s="259">
        <v>28.921500000000002</v>
      </c>
      <c r="N306" s="1"/>
      <c r="O306" s="1"/>
    </row>
    <row r="307" spans="1:15" ht="12.75" customHeight="1">
      <c r="A307" s="30">
        <v>297</v>
      </c>
      <c r="B307" s="269" t="s">
        <v>419</v>
      </c>
      <c r="C307" s="259">
        <v>287.55</v>
      </c>
      <c r="D307" s="260">
        <v>288.26666666666665</v>
      </c>
      <c r="E307" s="260">
        <v>284.7833333333333</v>
      </c>
      <c r="F307" s="260">
        <v>282.01666666666665</v>
      </c>
      <c r="G307" s="260">
        <v>278.5333333333333</v>
      </c>
      <c r="H307" s="260">
        <v>291.0333333333333</v>
      </c>
      <c r="I307" s="260">
        <v>294.51666666666665</v>
      </c>
      <c r="J307" s="260">
        <v>297.2833333333333</v>
      </c>
      <c r="K307" s="259">
        <v>291.75</v>
      </c>
      <c r="L307" s="259">
        <v>285.5</v>
      </c>
      <c r="M307" s="259">
        <v>1.7423</v>
      </c>
      <c r="N307" s="1"/>
      <c r="O307" s="1"/>
    </row>
    <row r="308" spans="1:15" ht="12.75" customHeight="1">
      <c r="A308" s="30">
        <v>298</v>
      </c>
      <c r="B308" s="269" t="s">
        <v>420</v>
      </c>
      <c r="C308" s="259">
        <v>286.60000000000002</v>
      </c>
      <c r="D308" s="260">
        <v>285.25</v>
      </c>
      <c r="E308" s="260">
        <v>281.39999999999998</v>
      </c>
      <c r="F308" s="260">
        <v>276.2</v>
      </c>
      <c r="G308" s="260">
        <v>272.34999999999997</v>
      </c>
      <c r="H308" s="260">
        <v>290.45</v>
      </c>
      <c r="I308" s="260">
        <v>294.3</v>
      </c>
      <c r="J308" s="260">
        <v>299.5</v>
      </c>
      <c r="K308" s="259">
        <v>289.10000000000002</v>
      </c>
      <c r="L308" s="259">
        <v>280.05</v>
      </c>
      <c r="M308" s="259">
        <v>2.3464900000000002</v>
      </c>
      <c r="N308" s="1"/>
      <c r="O308" s="1"/>
    </row>
    <row r="309" spans="1:15" ht="12.75" customHeight="1">
      <c r="A309" s="30">
        <v>299</v>
      </c>
      <c r="B309" s="269" t="s">
        <v>864</v>
      </c>
      <c r="C309" s="259">
        <v>392.2</v>
      </c>
      <c r="D309" s="260">
        <v>390.60000000000008</v>
      </c>
      <c r="E309" s="260">
        <v>387.20000000000016</v>
      </c>
      <c r="F309" s="260">
        <v>382.2000000000001</v>
      </c>
      <c r="G309" s="260">
        <v>378.80000000000018</v>
      </c>
      <c r="H309" s="260">
        <v>395.60000000000014</v>
      </c>
      <c r="I309" s="260">
        <v>399.00000000000011</v>
      </c>
      <c r="J309" s="260">
        <v>404.00000000000011</v>
      </c>
      <c r="K309" s="259">
        <v>394</v>
      </c>
      <c r="L309" s="259">
        <v>385.6</v>
      </c>
      <c r="M309" s="259">
        <v>1.80762</v>
      </c>
      <c r="N309" s="1"/>
      <c r="O309" s="1"/>
    </row>
    <row r="310" spans="1:15" ht="12.75" customHeight="1">
      <c r="A310" s="30">
        <v>300</v>
      </c>
      <c r="B310" s="269" t="s">
        <v>421</v>
      </c>
      <c r="C310" s="259">
        <v>507.9</v>
      </c>
      <c r="D310" s="260">
        <v>508.7833333333333</v>
      </c>
      <c r="E310" s="260">
        <v>504.11666666666656</v>
      </c>
      <c r="F310" s="260">
        <v>500.33333333333326</v>
      </c>
      <c r="G310" s="260">
        <v>495.66666666666652</v>
      </c>
      <c r="H310" s="260">
        <v>512.56666666666661</v>
      </c>
      <c r="I310" s="260">
        <v>517.23333333333335</v>
      </c>
      <c r="J310" s="260">
        <v>521.01666666666665</v>
      </c>
      <c r="K310" s="259">
        <v>513.45000000000005</v>
      </c>
      <c r="L310" s="259">
        <v>505</v>
      </c>
      <c r="M310" s="259">
        <v>1.1102399999999999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119.4</v>
      </c>
      <c r="D311" s="260">
        <v>118.48333333333335</v>
      </c>
      <c r="E311" s="260">
        <v>116.81666666666669</v>
      </c>
      <c r="F311" s="260">
        <v>114.23333333333335</v>
      </c>
      <c r="G311" s="260">
        <v>112.56666666666669</v>
      </c>
      <c r="H311" s="260">
        <v>121.06666666666669</v>
      </c>
      <c r="I311" s="260">
        <v>122.73333333333335</v>
      </c>
      <c r="J311" s="260">
        <v>125.31666666666669</v>
      </c>
      <c r="K311" s="259">
        <v>120.15</v>
      </c>
      <c r="L311" s="259">
        <v>115.9</v>
      </c>
      <c r="M311" s="259">
        <v>110.95184999999999</v>
      </c>
      <c r="N311" s="1"/>
      <c r="O311" s="1"/>
    </row>
    <row r="312" spans="1:15" ht="12.75" customHeight="1">
      <c r="A312" s="30">
        <v>302</v>
      </c>
      <c r="B312" s="269" t="s">
        <v>422</v>
      </c>
      <c r="C312" s="259">
        <v>59.3</v>
      </c>
      <c r="D312" s="260">
        <v>59.883333333333333</v>
      </c>
      <c r="E312" s="260">
        <v>58.516666666666666</v>
      </c>
      <c r="F312" s="260">
        <v>57.733333333333334</v>
      </c>
      <c r="G312" s="260">
        <v>56.366666666666667</v>
      </c>
      <c r="H312" s="260">
        <v>60.666666666666664</v>
      </c>
      <c r="I312" s="260">
        <v>62.033333333333324</v>
      </c>
      <c r="J312" s="260">
        <v>62.816666666666663</v>
      </c>
      <c r="K312" s="259">
        <v>61.25</v>
      </c>
      <c r="L312" s="259">
        <v>59.1</v>
      </c>
      <c r="M312" s="259">
        <v>78.128079999999997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503.85</v>
      </c>
      <c r="D313" s="260">
        <v>502.76666666666671</v>
      </c>
      <c r="E313" s="260">
        <v>499.68333333333339</v>
      </c>
      <c r="F313" s="260">
        <v>495.51666666666671</v>
      </c>
      <c r="G313" s="260">
        <v>492.43333333333339</v>
      </c>
      <c r="H313" s="260">
        <v>506.93333333333339</v>
      </c>
      <c r="I313" s="260">
        <v>510.01666666666677</v>
      </c>
      <c r="J313" s="260">
        <v>514.18333333333339</v>
      </c>
      <c r="K313" s="259">
        <v>505.85</v>
      </c>
      <c r="L313" s="259">
        <v>498.6</v>
      </c>
      <c r="M313" s="259">
        <v>15.427300000000001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8815.85</v>
      </c>
      <c r="D314" s="260">
        <v>8833.1666666666661</v>
      </c>
      <c r="E314" s="260">
        <v>8737.4333333333325</v>
      </c>
      <c r="F314" s="260">
        <v>8659.0166666666664</v>
      </c>
      <c r="G314" s="260">
        <v>8563.2833333333328</v>
      </c>
      <c r="H314" s="260">
        <v>8911.5833333333321</v>
      </c>
      <c r="I314" s="260">
        <v>9007.3166666666657</v>
      </c>
      <c r="J314" s="260">
        <v>9085.7333333333318</v>
      </c>
      <c r="K314" s="259">
        <v>8928.9</v>
      </c>
      <c r="L314" s="259">
        <v>8754.75</v>
      </c>
      <c r="M314" s="259">
        <v>9.7161200000000001</v>
      </c>
      <c r="N314" s="1"/>
      <c r="O314" s="1"/>
    </row>
    <row r="315" spans="1:15" ht="12.75" customHeight="1">
      <c r="A315" s="30">
        <v>305</v>
      </c>
      <c r="B315" s="269" t="s">
        <v>786</v>
      </c>
      <c r="C315" s="259">
        <v>1787.3</v>
      </c>
      <c r="D315" s="260">
        <v>1797.1000000000001</v>
      </c>
      <c r="E315" s="260">
        <v>1769.2000000000003</v>
      </c>
      <c r="F315" s="260">
        <v>1751.1000000000001</v>
      </c>
      <c r="G315" s="260">
        <v>1723.2000000000003</v>
      </c>
      <c r="H315" s="260">
        <v>1815.2000000000003</v>
      </c>
      <c r="I315" s="260">
        <v>1843.1000000000004</v>
      </c>
      <c r="J315" s="260">
        <v>1861.2000000000003</v>
      </c>
      <c r="K315" s="259">
        <v>1825</v>
      </c>
      <c r="L315" s="259">
        <v>1779</v>
      </c>
      <c r="M315" s="259">
        <v>1.0355000000000001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706.2</v>
      </c>
      <c r="D316" s="260">
        <v>705.31666666666661</v>
      </c>
      <c r="E316" s="260">
        <v>699.63333333333321</v>
      </c>
      <c r="F316" s="260">
        <v>693.06666666666661</v>
      </c>
      <c r="G316" s="260">
        <v>687.38333333333321</v>
      </c>
      <c r="H316" s="260">
        <v>711.88333333333321</v>
      </c>
      <c r="I316" s="260">
        <v>717.56666666666661</v>
      </c>
      <c r="J316" s="260">
        <v>724.13333333333321</v>
      </c>
      <c r="K316" s="259">
        <v>711</v>
      </c>
      <c r="L316" s="259">
        <v>698.75</v>
      </c>
      <c r="M316" s="259">
        <v>3.3755999999999999</v>
      </c>
      <c r="N316" s="1"/>
      <c r="O316" s="1"/>
    </row>
    <row r="317" spans="1:15" ht="12.75" customHeight="1">
      <c r="A317" s="30">
        <v>307</v>
      </c>
      <c r="B317" s="269" t="s">
        <v>423</v>
      </c>
      <c r="C317" s="259">
        <v>447.5</v>
      </c>
      <c r="D317" s="260">
        <v>448.45</v>
      </c>
      <c r="E317" s="260">
        <v>444.09999999999997</v>
      </c>
      <c r="F317" s="260">
        <v>440.7</v>
      </c>
      <c r="G317" s="260">
        <v>436.34999999999997</v>
      </c>
      <c r="H317" s="260">
        <v>451.84999999999997</v>
      </c>
      <c r="I317" s="260">
        <v>456.2</v>
      </c>
      <c r="J317" s="260">
        <v>459.59999999999997</v>
      </c>
      <c r="K317" s="259">
        <v>452.8</v>
      </c>
      <c r="L317" s="259">
        <v>445.05</v>
      </c>
      <c r="M317" s="259">
        <v>8.0647800000000007</v>
      </c>
      <c r="N317" s="1"/>
      <c r="O317" s="1"/>
    </row>
    <row r="318" spans="1:15" ht="12.75" customHeight="1">
      <c r="A318" s="30">
        <v>308</v>
      </c>
      <c r="B318" s="269" t="s">
        <v>424</v>
      </c>
      <c r="C318" s="259">
        <v>914</v>
      </c>
      <c r="D318" s="260">
        <v>912.05000000000007</v>
      </c>
      <c r="E318" s="260">
        <v>904.10000000000014</v>
      </c>
      <c r="F318" s="260">
        <v>894.2</v>
      </c>
      <c r="G318" s="260">
        <v>886.25000000000011</v>
      </c>
      <c r="H318" s="260">
        <v>921.95000000000016</v>
      </c>
      <c r="I318" s="260">
        <v>929.9000000000002</v>
      </c>
      <c r="J318" s="260">
        <v>939.80000000000018</v>
      </c>
      <c r="K318" s="259">
        <v>920</v>
      </c>
      <c r="L318" s="259">
        <v>902.15</v>
      </c>
      <c r="M318" s="259">
        <v>30.858899999999998</v>
      </c>
      <c r="N318" s="1"/>
      <c r="O318" s="1"/>
    </row>
    <row r="319" spans="1:15" ht="12.75" customHeight="1">
      <c r="A319" s="30">
        <v>309</v>
      </c>
      <c r="B319" s="269" t="s">
        <v>827</v>
      </c>
      <c r="C319" s="259">
        <v>674.1</v>
      </c>
      <c r="D319" s="260">
        <v>677.3</v>
      </c>
      <c r="E319" s="260">
        <v>664.84999999999991</v>
      </c>
      <c r="F319" s="260">
        <v>655.59999999999991</v>
      </c>
      <c r="G319" s="260">
        <v>643.14999999999986</v>
      </c>
      <c r="H319" s="260">
        <v>686.55</v>
      </c>
      <c r="I319" s="260">
        <v>699</v>
      </c>
      <c r="J319" s="260">
        <v>708.25</v>
      </c>
      <c r="K319" s="259">
        <v>689.75</v>
      </c>
      <c r="L319" s="259">
        <v>668.05</v>
      </c>
      <c r="M319" s="259">
        <v>0.52309000000000005</v>
      </c>
      <c r="N319" s="1"/>
      <c r="O319" s="1"/>
    </row>
    <row r="320" spans="1:15" ht="12.75" customHeight="1">
      <c r="A320" s="30">
        <v>310</v>
      </c>
      <c r="B320" s="269" t="s">
        <v>828</v>
      </c>
      <c r="C320" s="259">
        <v>834.9</v>
      </c>
      <c r="D320" s="260">
        <v>832.9666666666667</v>
      </c>
      <c r="E320" s="260">
        <v>826.08333333333337</v>
      </c>
      <c r="F320" s="260">
        <v>817.26666666666665</v>
      </c>
      <c r="G320" s="260">
        <v>810.38333333333333</v>
      </c>
      <c r="H320" s="260">
        <v>841.78333333333342</v>
      </c>
      <c r="I320" s="260">
        <v>848.66666666666663</v>
      </c>
      <c r="J320" s="260">
        <v>857.48333333333346</v>
      </c>
      <c r="K320" s="259">
        <v>839.85</v>
      </c>
      <c r="L320" s="259">
        <v>824.15</v>
      </c>
      <c r="M320" s="259">
        <v>0.72799999999999998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1478.65</v>
      </c>
      <c r="D321" s="260">
        <v>1478.3500000000001</v>
      </c>
      <c r="E321" s="260">
        <v>1464.3000000000002</v>
      </c>
      <c r="F321" s="260">
        <v>1449.95</v>
      </c>
      <c r="G321" s="260">
        <v>1435.9</v>
      </c>
      <c r="H321" s="260">
        <v>1492.7000000000003</v>
      </c>
      <c r="I321" s="260">
        <v>1506.75</v>
      </c>
      <c r="J321" s="260">
        <v>1521.1000000000004</v>
      </c>
      <c r="K321" s="259">
        <v>1492.4</v>
      </c>
      <c r="L321" s="259">
        <v>1464</v>
      </c>
      <c r="M321" s="259">
        <v>1.82795</v>
      </c>
      <c r="N321" s="1"/>
      <c r="O321" s="1"/>
    </row>
    <row r="322" spans="1:15" ht="12.75" customHeight="1">
      <c r="A322" s="30">
        <v>312</v>
      </c>
      <c r="B322" s="269" t="s">
        <v>856</v>
      </c>
      <c r="C322" s="259">
        <v>60.2</v>
      </c>
      <c r="D322" s="260">
        <v>59.883333333333326</v>
      </c>
      <c r="E322" s="260">
        <v>59.366666666666653</v>
      </c>
      <c r="F322" s="260">
        <v>58.533333333333324</v>
      </c>
      <c r="G322" s="260">
        <v>58.016666666666652</v>
      </c>
      <c r="H322" s="260">
        <v>60.716666666666654</v>
      </c>
      <c r="I322" s="260">
        <v>61.233333333333334</v>
      </c>
      <c r="J322" s="260">
        <v>62.066666666666656</v>
      </c>
      <c r="K322" s="259">
        <v>60.4</v>
      </c>
      <c r="L322" s="259">
        <v>59.05</v>
      </c>
      <c r="M322" s="259">
        <v>26.98366</v>
      </c>
      <c r="N322" s="1"/>
      <c r="O322" s="1"/>
    </row>
    <row r="323" spans="1:15" ht="12.75" customHeight="1">
      <c r="A323" s="30">
        <v>313</v>
      </c>
      <c r="B323" s="269" t="s">
        <v>426</v>
      </c>
      <c r="C323" s="259">
        <v>666.2</v>
      </c>
      <c r="D323" s="260">
        <v>665.56666666666672</v>
      </c>
      <c r="E323" s="260">
        <v>663.13333333333344</v>
      </c>
      <c r="F323" s="260">
        <v>660.06666666666672</v>
      </c>
      <c r="G323" s="260">
        <v>657.63333333333344</v>
      </c>
      <c r="H323" s="260">
        <v>668.63333333333344</v>
      </c>
      <c r="I323" s="260">
        <v>671.06666666666661</v>
      </c>
      <c r="J323" s="260">
        <v>674.13333333333344</v>
      </c>
      <c r="K323" s="259">
        <v>668</v>
      </c>
      <c r="L323" s="259">
        <v>662.5</v>
      </c>
      <c r="M323" s="259">
        <v>0.83331</v>
      </c>
      <c r="N323" s="1"/>
      <c r="O323" s="1"/>
    </row>
    <row r="324" spans="1:15" ht="12.75" customHeight="1">
      <c r="A324" s="30">
        <v>314</v>
      </c>
      <c r="B324" s="269" t="s">
        <v>158</v>
      </c>
      <c r="C324" s="259">
        <v>2157.35</v>
      </c>
      <c r="D324" s="260">
        <v>2153.0166666666669</v>
      </c>
      <c r="E324" s="260">
        <v>2138.0333333333338</v>
      </c>
      <c r="F324" s="260">
        <v>2118.7166666666667</v>
      </c>
      <c r="G324" s="260">
        <v>2103.7333333333336</v>
      </c>
      <c r="H324" s="260">
        <v>2172.3333333333339</v>
      </c>
      <c r="I324" s="260">
        <v>2187.3166666666666</v>
      </c>
      <c r="J324" s="260">
        <v>2206.6333333333341</v>
      </c>
      <c r="K324" s="259">
        <v>2168</v>
      </c>
      <c r="L324" s="259">
        <v>2133.6999999999998</v>
      </c>
      <c r="M324" s="259">
        <v>7.2090399999999999</v>
      </c>
      <c r="N324" s="1"/>
      <c r="O324" s="1"/>
    </row>
    <row r="325" spans="1:15" ht="12.75" customHeight="1">
      <c r="A325" s="30">
        <v>315</v>
      </c>
      <c r="B325" s="269" t="s">
        <v>427</v>
      </c>
      <c r="C325" s="259">
        <v>1560.05</v>
      </c>
      <c r="D325" s="260">
        <v>1562.8666666666668</v>
      </c>
      <c r="E325" s="260">
        <v>1546.7333333333336</v>
      </c>
      <c r="F325" s="260">
        <v>1533.4166666666667</v>
      </c>
      <c r="G325" s="260">
        <v>1517.2833333333335</v>
      </c>
      <c r="H325" s="260">
        <v>1576.1833333333336</v>
      </c>
      <c r="I325" s="260">
        <v>1592.3166666666668</v>
      </c>
      <c r="J325" s="260">
        <v>1605.6333333333337</v>
      </c>
      <c r="K325" s="259">
        <v>1579</v>
      </c>
      <c r="L325" s="259">
        <v>1549.55</v>
      </c>
      <c r="M325" s="259">
        <v>2.48109</v>
      </c>
      <c r="N325" s="1"/>
      <c r="O325" s="1"/>
    </row>
    <row r="326" spans="1:15" ht="12.75" customHeight="1">
      <c r="A326" s="30">
        <v>316</v>
      </c>
      <c r="B326" s="269" t="s">
        <v>160</v>
      </c>
      <c r="C326" s="259">
        <v>1135.75</v>
      </c>
      <c r="D326" s="260">
        <v>1126.5666666666666</v>
      </c>
      <c r="E326" s="260">
        <v>1114.7833333333333</v>
      </c>
      <c r="F326" s="260">
        <v>1093.8166666666666</v>
      </c>
      <c r="G326" s="260">
        <v>1082.0333333333333</v>
      </c>
      <c r="H326" s="260">
        <v>1147.5333333333333</v>
      </c>
      <c r="I326" s="260">
        <v>1159.3166666666666</v>
      </c>
      <c r="J326" s="260">
        <v>1180.2833333333333</v>
      </c>
      <c r="K326" s="259">
        <v>1138.3499999999999</v>
      </c>
      <c r="L326" s="259">
        <v>1105.5999999999999</v>
      </c>
      <c r="M326" s="259">
        <v>11.669639999999999</v>
      </c>
      <c r="N326" s="1"/>
      <c r="O326" s="1"/>
    </row>
    <row r="327" spans="1:15" ht="12.75" customHeight="1">
      <c r="A327" s="30">
        <v>317</v>
      </c>
      <c r="B327" s="269" t="s">
        <v>266</v>
      </c>
      <c r="C327" s="259">
        <v>581.95000000000005</v>
      </c>
      <c r="D327" s="260">
        <v>583.76666666666677</v>
      </c>
      <c r="E327" s="260">
        <v>570.53333333333353</v>
      </c>
      <c r="F327" s="260">
        <v>559.11666666666679</v>
      </c>
      <c r="G327" s="260">
        <v>545.88333333333355</v>
      </c>
      <c r="H327" s="260">
        <v>595.18333333333351</v>
      </c>
      <c r="I327" s="260">
        <v>608.41666666666686</v>
      </c>
      <c r="J327" s="260">
        <v>619.83333333333348</v>
      </c>
      <c r="K327" s="259">
        <v>597</v>
      </c>
      <c r="L327" s="259">
        <v>572.35</v>
      </c>
      <c r="M327" s="259">
        <v>4.8611300000000002</v>
      </c>
      <c r="N327" s="1"/>
      <c r="O327" s="1"/>
    </row>
    <row r="328" spans="1:15" ht="12.75" customHeight="1">
      <c r="A328" s="30">
        <v>318</v>
      </c>
      <c r="B328" s="269" t="s">
        <v>428</v>
      </c>
      <c r="C328" s="259">
        <v>42.65</v>
      </c>
      <c r="D328" s="260">
        <v>42.6</v>
      </c>
      <c r="E328" s="260">
        <v>42</v>
      </c>
      <c r="F328" s="260">
        <v>41.35</v>
      </c>
      <c r="G328" s="260">
        <v>40.75</v>
      </c>
      <c r="H328" s="260">
        <v>43.25</v>
      </c>
      <c r="I328" s="260">
        <v>43.850000000000009</v>
      </c>
      <c r="J328" s="260">
        <v>44.5</v>
      </c>
      <c r="K328" s="259">
        <v>43.2</v>
      </c>
      <c r="L328" s="259">
        <v>41.95</v>
      </c>
      <c r="M328" s="259">
        <v>89.044780000000003</v>
      </c>
      <c r="N328" s="1"/>
      <c r="O328" s="1"/>
    </row>
    <row r="329" spans="1:15" ht="12.75" customHeight="1">
      <c r="A329" s="30">
        <v>319</v>
      </c>
      <c r="B329" s="269" t="s">
        <v>429</v>
      </c>
      <c r="C329" s="259">
        <v>80.3</v>
      </c>
      <c r="D329" s="260">
        <v>80.499999999999986</v>
      </c>
      <c r="E329" s="260">
        <v>79.649999999999977</v>
      </c>
      <c r="F329" s="260">
        <v>78.999999999999986</v>
      </c>
      <c r="G329" s="260">
        <v>78.149999999999977</v>
      </c>
      <c r="H329" s="260">
        <v>81.149999999999977</v>
      </c>
      <c r="I329" s="260">
        <v>81.999999999999972</v>
      </c>
      <c r="J329" s="260">
        <v>82.649999999999977</v>
      </c>
      <c r="K329" s="259">
        <v>81.349999999999994</v>
      </c>
      <c r="L329" s="259">
        <v>79.849999999999994</v>
      </c>
      <c r="M329" s="259">
        <v>45.145049999999998</v>
      </c>
      <c r="N329" s="1"/>
      <c r="O329" s="1"/>
    </row>
    <row r="330" spans="1:15" ht="12.75" customHeight="1">
      <c r="A330" s="30">
        <v>320</v>
      </c>
      <c r="B330" s="269" t="s">
        <v>430</v>
      </c>
      <c r="C330" s="259">
        <v>41.95</v>
      </c>
      <c r="D330" s="260">
        <v>42.1</v>
      </c>
      <c r="E330" s="260">
        <v>41.650000000000006</v>
      </c>
      <c r="F330" s="260">
        <v>41.35</v>
      </c>
      <c r="G330" s="260">
        <v>40.900000000000006</v>
      </c>
      <c r="H330" s="260">
        <v>42.400000000000006</v>
      </c>
      <c r="I330" s="260">
        <v>42.850000000000009</v>
      </c>
      <c r="J330" s="260">
        <v>43.150000000000006</v>
      </c>
      <c r="K330" s="259">
        <v>42.55</v>
      </c>
      <c r="L330" s="259">
        <v>41.8</v>
      </c>
      <c r="M330" s="259">
        <v>102.20169</v>
      </c>
      <c r="N330" s="1"/>
      <c r="O330" s="1"/>
    </row>
    <row r="331" spans="1:15" ht="12.75" customHeight="1">
      <c r="A331" s="30">
        <v>321</v>
      </c>
      <c r="B331" s="269" t="s">
        <v>865</v>
      </c>
      <c r="C331" s="259">
        <v>341.45</v>
      </c>
      <c r="D331" s="260">
        <v>342.68333333333334</v>
      </c>
      <c r="E331" s="260">
        <v>337.81666666666666</v>
      </c>
      <c r="F331" s="260">
        <v>334.18333333333334</v>
      </c>
      <c r="G331" s="260">
        <v>329.31666666666666</v>
      </c>
      <c r="H331" s="260">
        <v>346.31666666666666</v>
      </c>
      <c r="I331" s="260">
        <v>351.18333333333334</v>
      </c>
      <c r="J331" s="260">
        <v>354.81666666666666</v>
      </c>
      <c r="K331" s="259">
        <v>347.55</v>
      </c>
      <c r="L331" s="259">
        <v>339.05</v>
      </c>
      <c r="M331" s="259">
        <v>9.5665800000000001</v>
      </c>
      <c r="N331" s="1"/>
      <c r="O331" s="1"/>
    </row>
    <row r="332" spans="1:15" ht="12.75" customHeight="1">
      <c r="A332" s="30">
        <v>322</v>
      </c>
      <c r="B332" s="269" t="s">
        <v>431</v>
      </c>
      <c r="C332" s="259">
        <v>88.25</v>
      </c>
      <c r="D332" s="260">
        <v>86.933333333333337</v>
      </c>
      <c r="E332" s="260">
        <v>85.066666666666677</v>
      </c>
      <c r="F332" s="260">
        <v>81.88333333333334</v>
      </c>
      <c r="G332" s="260">
        <v>80.01666666666668</v>
      </c>
      <c r="H332" s="260">
        <v>90.116666666666674</v>
      </c>
      <c r="I332" s="260">
        <v>91.983333333333348</v>
      </c>
      <c r="J332" s="260">
        <v>95.166666666666671</v>
      </c>
      <c r="K332" s="259">
        <v>88.8</v>
      </c>
      <c r="L332" s="259">
        <v>83.75</v>
      </c>
      <c r="M332" s="259">
        <v>99.3583</v>
      </c>
      <c r="N332" s="1"/>
      <c r="O332" s="1"/>
    </row>
    <row r="333" spans="1:15" ht="12.75" customHeight="1">
      <c r="A333" s="30">
        <v>323</v>
      </c>
      <c r="B333" s="269" t="s">
        <v>432</v>
      </c>
      <c r="C333" s="259">
        <v>233.6</v>
      </c>
      <c r="D333" s="260">
        <v>233.94999999999996</v>
      </c>
      <c r="E333" s="260">
        <v>231.94999999999993</v>
      </c>
      <c r="F333" s="260">
        <v>230.29999999999998</v>
      </c>
      <c r="G333" s="260">
        <v>228.29999999999995</v>
      </c>
      <c r="H333" s="260">
        <v>235.59999999999991</v>
      </c>
      <c r="I333" s="260">
        <v>237.59999999999997</v>
      </c>
      <c r="J333" s="260">
        <v>239.24999999999989</v>
      </c>
      <c r="K333" s="259">
        <v>235.95</v>
      </c>
      <c r="L333" s="259">
        <v>232.3</v>
      </c>
      <c r="M333" s="259">
        <v>1.97966</v>
      </c>
      <c r="N333" s="1"/>
      <c r="O333" s="1"/>
    </row>
    <row r="334" spans="1:15" ht="12.75" customHeight="1">
      <c r="A334" s="30">
        <v>324</v>
      </c>
      <c r="B334" s="269" t="s">
        <v>168</v>
      </c>
      <c r="C334" s="259">
        <v>172.15</v>
      </c>
      <c r="D334" s="260">
        <v>172.04999999999998</v>
      </c>
      <c r="E334" s="260">
        <v>171.24999999999997</v>
      </c>
      <c r="F334" s="260">
        <v>170.35</v>
      </c>
      <c r="G334" s="260">
        <v>169.54999999999998</v>
      </c>
      <c r="H334" s="260">
        <v>172.94999999999996</v>
      </c>
      <c r="I334" s="260">
        <v>173.74999999999997</v>
      </c>
      <c r="J334" s="260">
        <v>174.64999999999995</v>
      </c>
      <c r="K334" s="259">
        <v>172.85</v>
      </c>
      <c r="L334" s="259">
        <v>171.15</v>
      </c>
      <c r="M334" s="259">
        <v>63.766719999999999</v>
      </c>
      <c r="N334" s="1"/>
      <c r="O334" s="1"/>
    </row>
    <row r="335" spans="1:15" ht="12.75" customHeight="1">
      <c r="A335" s="30">
        <v>325</v>
      </c>
      <c r="B335" s="269" t="s">
        <v>433</v>
      </c>
      <c r="C335" s="259">
        <v>757.6</v>
      </c>
      <c r="D335" s="260">
        <v>753.86666666666667</v>
      </c>
      <c r="E335" s="260">
        <v>748.73333333333335</v>
      </c>
      <c r="F335" s="260">
        <v>739.86666666666667</v>
      </c>
      <c r="G335" s="260">
        <v>734.73333333333335</v>
      </c>
      <c r="H335" s="260">
        <v>762.73333333333335</v>
      </c>
      <c r="I335" s="260">
        <v>767.86666666666679</v>
      </c>
      <c r="J335" s="260">
        <v>776.73333333333335</v>
      </c>
      <c r="K335" s="259">
        <v>759</v>
      </c>
      <c r="L335" s="259">
        <v>745</v>
      </c>
      <c r="M335" s="259">
        <v>1.11087</v>
      </c>
      <c r="N335" s="1"/>
      <c r="O335" s="1"/>
    </row>
    <row r="336" spans="1:15" ht="12.75" customHeight="1">
      <c r="A336" s="30">
        <v>326</v>
      </c>
      <c r="B336" s="269" t="s">
        <v>162</v>
      </c>
      <c r="C336" s="259">
        <v>78</v>
      </c>
      <c r="D336" s="260">
        <v>78.11666666666666</v>
      </c>
      <c r="E336" s="260">
        <v>77.533333333333317</v>
      </c>
      <c r="F336" s="260">
        <v>77.066666666666663</v>
      </c>
      <c r="G336" s="260">
        <v>76.48333333333332</v>
      </c>
      <c r="H336" s="260">
        <v>78.583333333333314</v>
      </c>
      <c r="I336" s="260">
        <v>79.166666666666657</v>
      </c>
      <c r="J336" s="260">
        <v>79.633333333333312</v>
      </c>
      <c r="K336" s="259">
        <v>78.7</v>
      </c>
      <c r="L336" s="259">
        <v>77.650000000000006</v>
      </c>
      <c r="M336" s="259">
        <v>76.250129999999999</v>
      </c>
      <c r="N336" s="1"/>
      <c r="O336" s="1"/>
    </row>
    <row r="337" spans="1:15" ht="12.75" customHeight="1">
      <c r="A337" s="30">
        <v>327</v>
      </c>
      <c r="B337" s="269" t="s">
        <v>164</v>
      </c>
      <c r="C337" s="259">
        <v>4418.45</v>
      </c>
      <c r="D337" s="260">
        <v>4392.7833333333328</v>
      </c>
      <c r="E337" s="260">
        <v>4360.6666666666661</v>
      </c>
      <c r="F337" s="260">
        <v>4302.8833333333332</v>
      </c>
      <c r="G337" s="260">
        <v>4270.7666666666664</v>
      </c>
      <c r="H337" s="260">
        <v>4450.5666666666657</v>
      </c>
      <c r="I337" s="260">
        <v>4482.6833333333325</v>
      </c>
      <c r="J337" s="260">
        <v>4540.4666666666653</v>
      </c>
      <c r="K337" s="259">
        <v>4424.8999999999996</v>
      </c>
      <c r="L337" s="259">
        <v>4335</v>
      </c>
      <c r="M337" s="259">
        <v>0.99209000000000003</v>
      </c>
      <c r="N337" s="1"/>
      <c r="O337" s="1"/>
    </row>
    <row r="338" spans="1:15" ht="12.75" customHeight="1">
      <c r="A338" s="30">
        <v>328</v>
      </c>
      <c r="B338" s="269" t="s">
        <v>787</v>
      </c>
      <c r="C338" s="259">
        <v>621.04999999999995</v>
      </c>
      <c r="D338" s="260">
        <v>618.18333333333328</v>
      </c>
      <c r="E338" s="260">
        <v>610.36666666666656</v>
      </c>
      <c r="F338" s="260">
        <v>599.68333333333328</v>
      </c>
      <c r="G338" s="260">
        <v>591.86666666666656</v>
      </c>
      <c r="H338" s="260">
        <v>628.86666666666656</v>
      </c>
      <c r="I338" s="260">
        <v>636.68333333333339</v>
      </c>
      <c r="J338" s="260">
        <v>647.36666666666656</v>
      </c>
      <c r="K338" s="259">
        <v>626</v>
      </c>
      <c r="L338" s="259">
        <v>607.5</v>
      </c>
      <c r="M338" s="259">
        <v>4.1323699999999999</v>
      </c>
      <c r="N338" s="1"/>
      <c r="O338" s="1"/>
    </row>
    <row r="339" spans="1:15" ht="12.75" customHeight="1">
      <c r="A339" s="30">
        <v>329</v>
      </c>
      <c r="B339" s="269" t="s">
        <v>165</v>
      </c>
      <c r="C339" s="259">
        <v>19751.2</v>
      </c>
      <c r="D339" s="260">
        <v>19856.05</v>
      </c>
      <c r="E339" s="260">
        <v>19574.399999999998</v>
      </c>
      <c r="F339" s="260">
        <v>19397.599999999999</v>
      </c>
      <c r="G339" s="260">
        <v>19115.949999999997</v>
      </c>
      <c r="H339" s="260">
        <v>20032.849999999999</v>
      </c>
      <c r="I339" s="260">
        <v>20314.5</v>
      </c>
      <c r="J339" s="260">
        <v>20491.3</v>
      </c>
      <c r="K339" s="259">
        <v>20137.7</v>
      </c>
      <c r="L339" s="259">
        <v>19679.25</v>
      </c>
      <c r="M339" s="259">
        <v>0.69616999999999996</v>
      </c>
      <c r="N339" s="1"/>
      <c r="O339" s="1"/>
    </row>
    <row r="340" spans="1:15" ht="12.75" customHeight="1">
      <c r="A340" s="30">
        <v>330</v>
      </c>
      <c r="B340" s="269" t="s">
        <v>434</v>
      </c>
      <c r="C340" s="259">
        <v>74.2</v>
      </c>
      <c r="D340" s="260">
        <v>74.083333333333329</v>
      </c>
      <c r="E340" s="260">
        <v>71.566666666666663</v>
      </c>
      <c r="F340" s="260">
        <v>68.933333333333337</v>
      </c>
      <c r="G340" s="260">
        <v>66.416666666666671</v>
      </c>
      <c r="H340" s="260">
        <v>76.716666666666654</v>
      </c>
      <c r="I340" s="260">
        <v>79.233333333333334</v>
      </c>
      <c r="J340" s="260">
        <v>81.866666666666646</v>
      </c>
      <c r="K340" s="259">
        <v>76.599999999999994</v>
      </c>
      <c r="L340" s="259">
        <v>71.45</v>
      </c>
      <c r="M340" s="259">
        <v>55.664059999999999</v>
      </c>
      <c r="N340" s="1"/>
      <c r="O340" s="1"/>
    </row>
    <row r="341" spans="1:15" ht="12.75" customHeight="1">
      <c r="A341" s="30">
        <v>331</v>
      </c>
      <c r="B341" s="269" t="s">
        <v>161</v>
      </c>
      <c r="C341" s="259">
        <v>269.75</v>
      </c>
      <c r="D341" s="260">
        <v>269.73333333333335</v>
      </c>
      <c r="E341" s="260">
        <v>268.01666666666671</v>
      </c>
      <c r="F341" s="260">
        <v>266.28333333333336</v>
      </c>
      <c r="G341" s="260">
        <v>264.56666666666672</v>
      </c>
      <c r="H341" s="260">
        <v>271.4666666666667</v>
      </c>
      <c r="I341" s="260">
        <v>273.18333333333339</v>
      </c>
      <c r="J341" s="260">
        <v>274.91666666666669</v>
      </c>
      <c r="K341" s="259">
        <v>271.45</v>
      </c>
      <c r="L341" s="259">
        <v>268</v>
      </c>
      <c r="M341" s="259">
        <v>2.9105400000000001</v>
      </c>
      <c r="N341" s="1"/>
      <c r="O341" s="1"/>
    </row>
    <row r="342" spans="1:15" ht="12.75" customHeight="1">
      <c r="A342" s="30">
        <v>332</v>
      </c>
      <c r="B342" s="269" t="s">
        <v>829</v>
      </c>
      <c r="C342" s="259">
        <v>393.95</v>
      </c>
      <c r="D342" s="260">
        <v>389.46666666666664</v>
      </c>
      <c r="E342" s="260">
        <v>381.2833333333333</v>
      </c>
      <c r="F342" s="260">
        <v>368.61666666666667</v>
      </c>
      <c r="G342" s="260">
        <v>360.43333333333334</v>
      </c>
      <c r="H342" s="260">
        <v>402.13333333333327</v>
      </c>
      <c r="I342" s="260">
        <v>410.31666666666655</v>
      </c>
      <c r="J342" s="260">
        <v>422.98333333333323</v>
      </c>
      <c r="K342" s="259">
        <v>397.65</v>
      </c>
      <c r="L342" s="259">
        <v>376.8</v>
      </c>
      <c r="M342" s="259">
        <v>3.2729599999999999</v>
      </c>
      <c r="N342" s="1"/>
      <c r="O342" s="1"/>
    </row>
    <row r="343" spans="1:15" ht="12.75" customHeight="1">
      <c r="A343" s="30">
        <v>333</v>
      </c>
      <c r="B343" s="269" t="s">
        <v>267</v>
      </c>
      <c r="C343" s="259">
        <v>954.25</v>
      </c>
      <c r="D343" s="260">
        <v>959.95000000000016</v>
      </c>
      <c r="E343" s="260">
        <v>943.00000000000034</v>
      </c>
      <c r="F343" s="260">
        <v>931.75000000000023</v>
      </c>
      <c r="G343" s="260">
        <v>914.80000000000041</v>
      </c>
      <c r="H343" s="260">
        <v>971.20000000000027</v>
      </c>
      <c r="I343" s="260">
        <v>988.15000000000009</v>
      </c>
      <c r="J343" s="260">
        <v>999.4000000000002</v>
      </c>
      <c r="K343" s="259">
        <v>976.9</v>
      </c>
      <c r="L343" s="259">
        <v>948.7</v>
      </c>
      <c r="M343" s="259">
        <v>13.479660000000001</v>
      </c>
      <c r="N343" s="1"/>
      <c r="O343" s="1"/>
    </row>
    <row r="344" spans="1:15" ht="12.75" customHeight="1">
      <c r="A344" s="30">
        <v>334</v>
      </c>
      <c r="B344" s="269" t="s">
        <v>169</v>
      </c>
      <c r="C344" s="259">
        <v>140.9</v>
      </c>
      <c r="D344" s="260">
        <v>142.08333333333334</v>
      </c>
      <c r="E344" s="260">
        <v>139.36666666666667</v>
      </c>
      <c r="F344" s="260">
        <v>137.83333333333334</v>
      </c>
      <c r="G344" s="260">
        <v>135.11666666666667</v>
      </c>
      <c r="H344" s="260">
        <v>143.61666666666667</v>
      </c>
      <c r="I344" s="260">
        <v>146.33333333333331</v>
      </c>
      <c r="J344" s="260">
        <v>147.86666666666667</v>
      </c>
      <c r="K344" s="259">
        <v>144.80000000000001</v>
      </c>
      <c r="L344" s="259">
        <v>140.55000000000001</v>
      </c>
      <c r="M344" s="259">
        <v>245.18337</v>
      </c>
      <c r="N344" s="1"/>
      <c r="O344" s="1"/>
    </row>
    <row r="345" spans="1:15" ht="12.75" customHeight="1">
      <c r="A345" s="30">
        <v>335</v>
      </c>
      <c r="B345" s="269" t="s">
        <v>268</v>
      </c>
      <c r="C345" s="259">
        <v>207.9</v>
      </c>
      <c r="D345" s="260">
        <v>209.70000000000002</v>
      </c>
      <c r="E345" s="260">
        <v>205.45000000000005</v>
      </c>
      <c r="F345" s="260">
        <v>203.00000000000003</v>
      </c>
      <c r="G345" s="260">
        <v>198.75000000000006</v>
      </c>
      <c r="H345" s="260">
        <v>212.15000000000003</v>
      </c>
      <c r="I345" s="260">
        <v>216.39999999999998</v>
      </c>
      <c r="J345" s="260">
        <v>218.85000000000002</v>
      </c>
      <c r="K345" s="259">
        <v>213.95</v>
      </c>
      <c r="L345" s="259">
        <v>207.25</v>
      </c>
      <c r="M345" s="259">
        <v>17.324000000000002</v>
      </c>
      <c r="N345" s="1"/>
      <c r="O345" s="1"/>
    </row>
    <row r="346" spans="1:15" ht="12.75" customHeight="1">
      <c r="A346" s="30">
        <v>336</v>
      </c>
      <c r="B346" s="269" t="s">
        <v>866</v>
      </c>
      <c r="C346" s="259">
        <v>495.05</v>
      </c>
      <c r="D346" s="260">
        <v>495.34999999999997</v>
      </c>
      <c r="E346" s="260">
        <v>489.69999999999993</v>
      </c>
      <c r="F346" s="260">
        <v>484.34999999999997</v>
      </c>
      <c r="G346" s="260">
        <v>478.69999999999993</v>
      </c>
      <c r="H346" s="260">
        <v>500.69999999999993</v>
      </c>
      <c r="I346" s="260">
        <v>506.34999999999991</v>
      </c>
      <c r="J346" s="260">
        <v>511.69999999999993</v>
      </c>
      <c r="K346" s="259">
        <v>501</v>
      </c>
      <c r="L346" s="259">
        <v>490</v>
      </c>
      <c r="M346" s="259">
        <v>1.5706500000000001</v>
      </c>
      <c r="N346" s="1"/>
      <c r="O346" s="1"/>
    </row>
    <row r="347" spans="1:15" ht="12.75" customHeight="1">
      <c r="A347" s="30">
        <v>337</v>
      </c>
      <c r="B347" s="269" t="s">
        <v>811</v>
      </c>
      <c r="C347" s="259">
        <v>536.95000000000005</v>
      </c>
      <c r="D347" s="260">
        <v>529.36666666666667</v>
      </c>
      <c r="E347" s="260">
        <v>515.08333333333337</v>
      </c>
      <c r="F347" s="260">
        <v>493.2166666666667</v>
      </c>
      <c r="G347" s="260">
        <v>478.93333333333339</v>
      </c>
      <c r="H347" s="260">
        <v>551.23333333333335</v>
      </c>
      <c r="I347" s="260">
        <v>565.51666666666665</v>
      </c>
      <c r="J347" s="260">
        <v>587.38333333333333</v>
      </c>
      <c r="K347" s="259">
        <v>543.65</v>
      </c>
      <c r="L347" s="259">
        <v>507.5</v>
      </c>
      <c r="M347" s="259">
        <v>217.31464</v>
      </c>
      <c r="N347" s="1"/>
      <c r="O347" s="1"/>
    </row>
    <row r="348" spans="1:15" ht="12.75" customHeight="1">
      <c r="A348" s="30">
        <v>338</v>
      </c>
      <c r="B348" s="269" t="s">
        <v>435</v>
      </c>
      <c r="C348" s="259">
        <v>3218.8</v>
      </c>
      <c r="D348" s="260">
        <v>3212.9500000000003</v>
      </c>
      <c r="E348" s="260">
        <v>3130.9000000000005</v>
      </c>
      <c r="F348" s="260">
        <v>3043.0000000000005</v>
      </c>
      <c r="G348" s="260">
        <v>2960.9500000000007</v>
      </c>
      <c r="H348" s="260">
        <v>3300.8500000000004</v>
      </c>
      <c r="I348" s="260">
        <v>3382.9000000000005</v>
      </c>
      <c r="J348" s="260">
        <v>3470.8</v>
      </c>
      <c r="K348" s="259">
        <v>3295</v>
      </c>
      <c r="L348" s="259">
        <v>3125.05</v>
      </c>
      <c r="M348" s="259">
        <v>5.3969899999999997</v>
      </c>
      <c r="N348" s="1"/>
      <c r="O348" s="1"/>
    </row>
    <row r="349" spans="1:15" ht="12.75" customHeight="1">
      <c r="A349" s="30">
        <v>339</v>
      </c>
      <c r="B349" s="269" t="s">
        <v>436</v>
      </c>
      <c r="C349" s="259">
        <v>279.5</v>
      </c>
      <c r="D349" s="260">
        <v>280</v>
      </c>
      <c r="E349" s="260">
        <v>277.5</v>
      </c>
      <c r="F349" s="260">
        <v>275.5</v>
      </c>
      <c r="G349" s="260">
        <v>273</v>
      </c>
      <c r="H349" s="260">
        <v>282</v>
      </c>
      <c r="I349" s="260">
        <v>284.5</v>
      </c>
      <c r="J349" s="260">
        <v>286.5</v>
      </c>
      <c r="K349" s="259">
        <v>282.5</v>
      </c>
      <c r="L349" s="259">
        <v>278</v>
      </c>
      <c r="M349" s="259">
        <v>2.7814299999999998</v>
      </c>
      <c r="N349" s="1"/>
      <c r="O349" s="1"/>
    </row>
    <row r="350" spans="1:15" ht="12.75" customHeight="1">
      <c r="A350" s="30">
        <v>340</v>
      </c>
      <c r="B350" s="269" t="s">
        <v>812</v>
      </c>
      <c r="C350" s="259">
        <v>483</v>
      </c>
      <c r="D350" s="260">
        <v>479.0333333333333</v>
      </c>
      <c r="E350" s="260">
        <v>469.06666666666661</v>
      </c>
      <c r="F350" s="260">
        <v>455.13333333333333</v>
      </c>
      <c r="G350" s="260">
        <v>445.16666666666663</v>
      </c>
      <c r="H350" s="260">
        <v>492.96666666666658</v>
      </c>
      <c r="I350" s="260">
        <v>502.93333333333328</v>
      </c>
      <c r="J350" s="260">
        <v>516.86666666666656</v>
      </c>
      <c r="K350" s="259">
        <v>489</v>
      </c>
      <c r="L350" s="259">
        <v>465.1</v>
      </c>
      <c r="M350" s="259">
        <v>102.21984999999999</v>
      </c>
      <c r="N350" s="1"/>
      <c r="O350" s="1"/>
    </row>
    <row r="351" spans="1:15" ht="12.75" customHeight="1">
      <c r="A351" s="30">
        <v>341</v>
      </c>
      <c r="B351" s="269" t="s">
        <v>801</v>
      </c>
      <c r="C351" s="259">
        <v>141.9</v>
      </c>
      <c r="D351" s="260">
        <v>142.56666666666669</v>
      </c>
      <c r="E351" s="260">
        <v>140.73333333333338</v>
      </c>
      <c r="F351" s="260">
        <v>139.56666666666669</v>
      </c>
      <c r="G351" s="260">
        <v>137.73333333333338</v>
      </c>
      <c r="H351" s="260">
        <v>143.73333333333338</v>
      </c>
      <c r="I351" s="260">
        <v>145.56666666666669</v>
      </c>
      <c r="J351" s="260">
        <v>146.73333333333338</v>
      </c>
      <c r="K351" s="259">
        <v>144.4</v>
      </c>
      <c r="L351" s="259">
        <v>141.4</v>
      </c>
      <c r="M351" s="259">
        <v>13.1267</v>
      </c>
      <c r="N351" s="1"/>
      <c r="O351" s="1"/>
    </row>
    <row r="352" spans="1:15" ht="12.75" customHeight="1">
      <c r="A352" s="30">
        <v>342</v>
      </c>
      <c r="B352" s="269" t="s">
        <v>176</v>
      </c>
      <c r="C352" s="259">
        <v>3485.6</v>
      </c>
      <c r="D352" s="260">
        <v>3469.5166666666664</v>
      </c>
      <c r="E352" s="260">
        <v>3428.083333333333</v>
      </c>
      <c r="F352" s="260">
        <v>3370.5666666666666</v>
      </c>
      <c r="G352" s="260">
        <v>3329.1333333333332</v>
      </c>
      <c r="H352" s="260">
        <v>3527.0333333333328</v>
      </c>
      <c r="I352" s="260">
        <v>3568.4666666666662</v>
      </c>
      <c r="J352" s="260">
        <v>3625.9833333333327</v>
      </c>
      <c r="K352" s="259">
        <v>3510.95</v>
      </c>
      <c r="L352" s="259">
        <v>3412</v>
      </c>
      <c r="M352" s="259">
        <v>4.0937799999999998</v>
      </c>
      <c r="N352" s="1"/>
      <c r="O352" s="1"/>
    </row>
    <row r="353" spans="1:15" ht="12.75" customHeight="1">
      <c r="A353" s="30">
        <v>343</v>
      </c>
      <c r="B353" s="269" t="s">
        <v>438</v>
      </c>
      <c r="C353" s="259">
        <v>446.25</v>
      </c>
      <c r="D353" s="260">
        <v>445.0333333333333</v>
      </c>
      <c r="E353" s="260">
        <v>441.21666666666658</v>
      </c>
      <c r="F353" s="260">
        <v>436.18333333333328</v>
      </c>
      <c r="G353" s="260">
        <v>432.36666666666656</v>
      </c>
      <c r="H353" s="260">
        <v>450.06666666666661</v>
      </c>
      <c r="I353" s="260">
        <v>453.88333333333333</v>
      </c>
      <c r="J353" s="260">
        <v>458.91666666666663</v>
      </c>
      <c r="K353" s="259">
        <v>448.85</v>
      </c>
      <c r="L353" s="259">
        <v>440</v>
      </c>
      <c r="M353" s="259">
        <v>2.3081800000000001</v>
      </c>
      <c r="N353" s="1"/>
      <c r="O353" s="1"/>
    </row>
    <row r="354" spans="1:15" ht="12.75" customHeight="1">
      <c r="A354" s="30">
        <v>344</v>
      </c>
      <c r="B354" s="269" t="s">
        <v>439</v>
      </c>
      <c r="C354" s="259">
        <v>278.85000000000002</v>
      </c>
      <c r="D354" s="260">
        <v>278</v>
      </c>
      <c r="E354" s="260">
        <v>272.3</v>
      </c>
      <c r="F354" s="260">
        <v>265.75</v>
      </c>
      <c r="G354" s="260">
        <v>260.05</v>
      </c>
      <c r="H354" s="260">
        <v>284.55</v>
      </c>
      <c r="I354" s="260">
        <v>290.25000000000006</v>
      </c>
      <c r="J354" s="260">
        <v>296.8</v>
      </c>
      <c r="K354" s="259">
        <v>283.7</v>
      </c>
      <c r="L354" s="259">
        <v>271.45</v>
      </c>
      <c r="M354" s="259">
        <v>4.7686599999999997</v>
      </c>
      <c r="N354" s="1"/>
      <c r="O354" s="1"/>
    </row>
    <row r="355" spans="1:15" ht="12.75" customHeight="1">
      <c r="A355" s="30">
        <v>345</v>
      </c>
      <c r="B355" s="269" t="s">
        <v>180</v>
      </c>
      <c r="C355" s="259">
        <v>1899</v>
      </c>
      <c r="D355" s="260">
        <v>1895.3</v>
      </c>
      <c r="E355" s="260">
        <v>1875.85</v>
      </c>
      <c r="F355" s="260">
        <v>1852.7</v>
      </c>
      <c r="G355" s="260">
        <v>1833.25</v>
      </c>
      <c r="H355" s="260">
        <v>1918.4499999999998</v>
      </c>
      <c r="I355" s="260">
        <v>1937.9</v>
      </c>
      <c r="J355" s="260">
        <v>1961.0499999999997</v>
      </c>
      <c r="K355" s="259">
        <v>1914.75</v>
      </c>
      <c r="L355" s="259">
        <v>1872.15</v>
      </c>
      <c r="M355" s="259">
        <v>4.0606999999999998</v>
      </c>
      <c r="N355" s="1"/>
      <c r="O355" s="1"/>
    </row>
    <row r="356" spans="1:15" ht="12.75" customHeight="1">
      <c r="A356" s="30">
        <v>346</v>
      </c>
      <c r="B356" s="269" t="s">
        <v>170</v>
      </c>
      <c r="C356" s="259">
        <v>47539.15</v>
      </c>
      <c r="D356" s="260">
        <v>47506.716666666667</v>
      </c>
      <c r="E356" s="260">
        <v>47232.533333333333</v>
      </c>
      <c r="F356" s="260">
        <v>46925.916666666664</v>
      </c>
      <c r="G356" s="260">
        <v>46651.73333333333</v>
      </c>
      <c r="H356" s="260">
        <v>47813.333333333336</v>
      </c>
      <c r="I356" s="260">
        <v>48087.51666666667</v>
      </c>
      <c r="J356" s="260">
        <v>48394.133333333339</v>
      </c>
      <c r="K356" s="259">
        <v>47780.9</v>
      </c>
      <c r="L356" s="259">
        <v>47200.1</v>
      </c>
      <c r="M356" s="259">
        <v>0.10355</v>
      </c>
      <c r="N356" s="1"/>
      <c r="O356" s="1"/>
    </row>
    <row r="357" spans="1:15" ht="12.75" customHeight="1">
      <c r="A357" s="30">
        <v>347</v>
      </c>
      <c r="B357" s="269" t="s">
        <v>857</v>
      </c>
      <c r="C357" s="259">
        <v>1272.75</v>
      </c>
      <c r="D357" s="260">
        <v>1263.0166666666667</v>
      </c>
      <c r="E357" s="260">
        <v>1225.0333333333333</v>
      </c>
      <c r="F357" s="260">
        <v>1177.3166666666666</v>
      </c>
      <c r="G357" s="260">
        <v>1139.3333333333333</v>
      </c>
      <c r="H357" s="260">
        <v>1310.7333333333333</v>
      </c>
      <c r="I357" s="260">
        <v>1348.7166666666665</v>
      </c>
      <c r="J357" s="260">
        <v>1396.4333333333334</v>
      </c>
      <c r="K357" s="259">
        <v>1301</v>
      </c>
      <c r="L357" s="259">
        <v>1215.3</v>
      </c>
      <c r="M357" s="259">
        <v>8.2331500000000002</v>
      </c>
      <c r="N357" s="1"/>
      <c r="O357" s="1"/>
    </row>
    <row r="358" spans="1:15" ht="12.75" customHeight="1">
      <c r="A358" s="30">
        <v>348</v>
      </c>
      <c r="B358" s="269" t="s">
        <v>440</v>
      </c>
      <c r="C358" s="259">
        <v>4345.25</v>
      </c>
      <c r="D358" s="260">
        <v>4352.0333333333338</v>
      </c>
      <c r="E358" s="260">
        <v>4306.0666666666675</v>
      </c>
      <c r="F358" s="260">
        <v>4266.8833333333341</v>
      </c>
      <c r="G358" s="260">
        <v>4220.9166666666679</v>
      </c>
      <c r="H358" s="260">
        <v>4391.2166666666672</v>
      </c>
      <c r="I358" s="260">
        <v>4437.1833333333325</v>
      </c>
      <c r="J358" s="260">
        <v>4476.3666666666668</v>
      </c>
      <c r="K358" s="259">
        <v>4398</v>
      </c>
      <c r="L358" s="259">
        <v>4312.8500000000004</v>
      </c>
      <c r="M358" s="259">
        <v>4.9108000000000001</v>
      </c>
      <c r="N358" s="1"/>
      <c r="O358" s="1"/>
    </row>
    <row r="359" spans="1:15" ht="12.75" customHeight="1">
      <c r="A359" s="30">
        <v>349</v>
      </c>
      <c r="B359" s="269" t="s">
        <v>172</v>
      </c>
      <c r="C359" s="259">
        <v>212</v>
      </c>
      <c r="D359" s="260">
        <v>212.01666666666665</v>
      </c>
      <c r="E359" s="260">
        <v>210.18333333333331</v>
      </c>
      <c r="F359" s="260">
        <v>208.36666666666665</v>
      </c>
      <c r="G359" s="260">
        <v>206.5333333333333</v>
      </c>
      <c r="H359" s="260">
        <v>213.83333333333331</v>
      </c>
      <c r="I359" s="260">
        <v>215.66666666666669</v>
      </c>
      <c r="J359" s="260">
        <v>217.48333333333332</v>
      </c>
      <c r="K359" s="259">
        <v>213.85</v>
      </c>
      <c r="L359" s="259">
        <v>210.2</v>
      </c>
      <c r="M359" s="259">
        <v>42.16968</v>
      </c>
      <c r="N359" s="1"/>
      <c r="O359" s="1"/>
    </row>
    <row r="360" spans="1:15" ht="12.75" customHeight="1">
      <c r="A360" s="30">
        <v>350</v>
      </c>
      <c r="B360" s="269" t="s">
        <v>174</v>
      </c>
      <c r="C360" s="259">
        <v>4588.3999999999996</v>
      </c>
      <c r="D360" s="260">
        <v>4599.8499999999995</v>
      </c>
      <c r="E360" s="260">
        <v>4539.6999999999989</v>
      </c>
      <c r="F360" s="260">
        <v>4490.9999999999991</v>
      </c>
      <c r="G360" s="260">
        <v>4430.8499999999985</v>
      </c>
      <c r="H360" s="260">
        <v>4648.5499999999993</v>
      </c>
      <c r="I360" s="260">
        <v>4708.6999999999989</v>
      </c>
      <c r="J360" s="260">
        <v>4757.3999999999996</v>
      </c>
      <c r="K360" s="259">
        <v>4660</v>
      </c>
      <c r="L360" s="259">
        <v>4551.1499999999996</v>
      </c>
      <c r="M360" s="259">
        <v>0.31756000000000001</v>
      </c>
      <c r="N360" s="1"/>
      <c r="O360" s="1"/>
    </row>
    <row r="361" spans="1:15" ht="12.75" customHeight="1">
      <c r="A361" s="30">
        <v>351</v>
      </c>
      <c r="B361" s="269" t="s">
        <v>442</v>
      </c>
      <c r="C361" s="259">
        <v>1492.25</v>
      </c>
      <c r="D361" s="260">
        <v>1478.7166666666665</v>
      </c>
      <c r="E361" s="260">
        <v>1457.5333333333328</v>
      </c>
      <c r="F361" s="260">
        <v>1422.8166666666664</v>
      </c>
      <c r="G361" s="260">
        <v>1401.6333333333328</v>
      </c>
      <c r="H361" s="260">
        <v>1513.4333333333329</v>
      </c>
      <c r="I361" s="260">
        <v>1534.6166666666668</v>
      </c>
      <c r="J361" s="260">
        <v>1569.333333333333</v>
      </c>
      <c r="K361" s="259">
        <v>1499.9</v>
      </c>
      <c r="L361" s="259">
        <v>1444</v>
      </c>
      <c r="M361" s="259">
        <v>1.6135699999999999</v>
      </c>
      <c r="N361" s="1"/>
      <c r="O361" s="1"/>
    </row>
    <row r="362" spans="1:15" ht="12.75" customHeight="1">
      <c r="A362" s="30">
        <v>352</v>
      </c>
      <c r="B362" s="269" t="s">
        <v>175</v>
      </c>
      <c r="C362" s="259">
        <v>2736.2</v>
      </c>
      <c r="D362" s="260">
        <v>2728.3833333333332</v>
      </c>
      <c r="E362" s="260">
        <v>2712.8166666666666</v>
      </c>
      <c r="F362" s="260">
        <v>2689.4333333333334</v>
      </c>
      <c r="G362" s="260">
        <v>2673.8666666666668</v>
      </c>
      <c r="H362" s="260">
        <v>2751.7666666666664</v>
      </c>
      <c r="I362" s="260">
        <v>2767.333333333333</v>
      </c>
      <c r="J362" s="260">
        <v>2790.7166666666662</v>
      </c>
      <c r="K362" s="259">
        <v>2743.95</v>
      </c>
      <c r="L362" s="259">
        <v>2705</v>
      </c>
      <c r="M362" s="259">
        <v>1.9692099999999999</v>
      </c>
      <c r="N362" s="1"/>
      <c r="O362" s="1"/>
    </row>
    <row r="363" spans="1:15" ht="12.75" customHeight="1">
      <c r="A363" s="30">
        <v>353</v>
      </c>
      <c r="B363" s="269" t="s">
        <v>443</v>
      </c>
      <c r="C363" s="259">
        <v>964</v>
      </c>
      <c r="D363" s="260">
        <v>965.21666666666658</v>
      </c>
      <c r="E363" s="260">
        <v>955.83333333333314</v>
      </c>
      <c r="F363" s="260">
        <v>947.66666666666652</v>
      </c>
      <c r="G363" s="260">
        <v>938.28333333333308</v>
      </c>
      <c r="H363" s="260">
        <v>973.38333333333321</v>
      </c>
      <c r="I363" s="260">
        <v>982.76666666666665</v>
      </c>
      <c r="J363" s="260">
        <v>990.93333333333328</v>
      </c>
      <c r="K363" s="259">
        <v>974.6</v>
      </c>
      <c r="L363" s="259">
        <v>957.05</v>
      </c>
      <c r="M363" s="259">
        <v>0.12651999999999999</v>
      </c>
      <c r="N363" s="1"/>
      <c r="O363" s="1"/>
    </row>
    <row r="364" spans="1:15" ht="12.75" customHeight="1">
      <c r="A364" s="30">
        <v>354</v>
      </c>
      <c r="B364" s="269" t="s">
        <v>269</v>
      </c>
      <c r="C364" s="259">
        <v>2674.3</v>
      </c>
      <c r="D364" s="260">
        <v>2661.4333333333334</v>
      </c>
      <c r="E364" s="260">
        <v>2613.8666666666668</v>
      </c>
      <c r="F364" s="260">
        <v>2553.4333333333334</v>
      </c>
      <c r="G364" s="260">
        <v>2505.8666666666668</v>
      </c>
      <c r="H364" s="260">
        <v>2721.8666666666668</v>
      </c>
      <c r="I364" s="260">
        <v>2769.4333333333334</v>
      </c>
      <c r="J364" s="260">
        <v>2829.8666666666668</v>
      </c>
      <c r="K364" s="259">
        <v>2709</v>
      </c>
      <c r="L364" s="259">
        <v>2601</v>
      </c>
      <c r="M364" s="259">
        <v>6.4193199999999999</v>
      </c>
      <c r="N364" s="1"/>
      <c r="O364" s="1"/>
    </row>
    <row r="365" spans="1:15" ht="12.75" customHeight="1">
      <c r="A365" s="30">
        <v>355</v>
      </c>
      <c r="B365" s="269" t="s">
        <v>444</v>
      </c>
      <c r="C365" s="259">
        <v>1785.1</v>
      </c>
      <c r="D365" s="260">
        <v>1785.1166666666668</v>
      </c>
      <c r="E365" s="260">
        <v>1775.2333333333336</v>
      </c>
      <c r="F365" s="260">
        <v>1765.3666666666668</v>
      </c>
      <c r="G365" s="260">
        <v>1755.4833333333336</v>
      </c>
      <c r="H365" s="260">
        <v>1794.9833333333336</v>
      </c>
      <c r="I365" s="260">
        <v>1804.8666666666668</v>
      </c>
      <c r="J365" s="260">
        <v>1814.7333333333336</v>
      </c>
      <c r="K365" s="259">
        <v>1795</v>
      </c>
      <c r="L365" s="259">
        <v>1775.25</v>
      </c>
      <c r="M365" s="259">
        <v>0.59447000000000005</v>
      </c>
      <c r="N365" s="1"/>
      <c r="O365" s="1"/>
    </row>
    <row r="366" spans="1:15" ht="12.75" customHeight="1">
      <c r="A366" s="30">
        <v>356</v>
      </c>
      <c r="B366" s="269" t="s">
        <v>788</v>
      </c>
      <c r="C366" s="259">
        <v>307.85000000000002</v>
      </c>
      <c r="D366" s="260">
        <v>307.76666666666665</v>
      </c>
      <c r="E366" s="260">
        <v>305.5333333333333</v>
      </c>
      <c r="F366" s="260">
        <v>303.21666666666664</v>
      </c>
      <c r="G366" s="260">
        <v>300.98333333333329</v>
      </c>
      <c r="H366" s="260">
        <v>310.08333333333331</v>
      </c>
      <c r="I366" s="260">
        <v>312.31666666666666</v>
      </c>
      <c r="J366" s="260">
        <v>314.63333333333333</v>
      </c>
      <c r="K366" s="259">
        <v>310</v>
      </c>
      <c r="L366" s="259">
        <v>305.45</v>
      </c>
      <c r="M366" s="259">
        <v>21.04157</v>
      </c>
      <c r="N366" s="1"/>
      <c r="O366" s="1"/>
    </row>
    <row r="367" spans="1:15" ht="12.75" customHeight="1">
      <c r="A367" s="30">
        <v>357</v>
      </c>
      <c r="B367" s="269" t="s">
        <v>173</v>
      </c>
      <c r="C367" s="259">
        <v>139.30000000000001</v>
      </c>
      <c r="D367" s="260">
        <v>138.66666666666666</v>
      </c>
      <c r="E367" s="260">
        <v>137.63333333333333</v>
      </c>
      <c r="F367" s="260">
        <v>135.96666666666667</v>
      </c>
      <c r="G367" s="260">
        <v>134.93333333333334</v>
      </c>
      <c r="H367" s="260">
        <v>140.33333333333331</v>
      </c>
      <c r="I367" s="260">
        <v>141.36666666666667</v>
      </c>
      <c r="J367" s="260">
        <v>143.0333333333333</v>
      </c>
      <c r="K367" s="259">
        <v>139.69999999999999</v>
      </c>
      <c r="L367" s="259">
        <v>137</v>
      </c>
      <c r="M367" s="259">
        <v>52.619239999999998</v>
      </c>
      <c r="N367" s="1"/>
      <c r="O367" s="1"/>
    </row>
    <row r="368" spans="1:15" ht="12.75" customHeight="1">
      <c r="A368" s="30">
        <v>358</v>
      </c>
      <c r="B368" s="269" t="s">
        <v>178</v>
      </c>
      <c r="C368" s="259">
        <v>219.8</v>
      </c>
      <c r="D368" s="260">
        <v>219.95000000000002</v>
      </c>
      <c r="E368" s="260">
        <v>218.40000000000003</v>
      </c>
      <c r="F368" s="260">
        <v>217.00000000000003</v>
      </c>
      <c r="G368" s="260">
        <v>215.45000000000005</v>
      </c>
      <c r="H368" s="260">
        <v>221.35000000000002</v>
      </c>
      <c r="I368" s="260">
        <v>222.90000000000003</v>
      </c>
      <c r="J368" s="260">
        <v>224.3</v>
      </c>
      <c r="K368" s="259">
        <v>221.5</v>
      </c>
      <c r="L368" s="259">
        <v>218.55</v>
      </c>
      <c r="M368" s="259">
        <v>96.607119999999995</v>
      </c>
      <c r="N368" s="1"/>
      <c r="O368" s="1"/>
    </row>
    <row r="369" spans="1:15" ht="12.75" customHeight="1">
      <c r="A369" s="30">
        <v>359</v>
      </c>
      <c r="B369" s="269" t="s">
        <v>789</v>
      </c>
      <c r="C369" s="259">
        <v>382.1</v>
      </c>
      <c r="D369" s="260">
        <v>383.65000000000003</v>
      </c>
      <c r="E369" s="260">
        <v>378.30000000000007</v>
      </c>
      <c r="F369" s="260">
        <v>374.50000000000006</v>
      </c>
      <c r="G369" s="260">
        <v>369.15000000000009</v>
      </c>
      <c r="H369" s="260">
        <v>387.45000000000005</v>
      </c>
      <c r="I369" s="260">
        <v>392.80000000000007</v>
      </c>
      <c r="J369" s="260">
        <v>396.6</v>
      </c>
      <c r="K369" s="259">
        <v>389</v>
      </c>
      <c r="L369" s="259">
        <v>379.85</v>
      </c>
      <c r="M369" s="259">
        <v>9.6535299999999999</v>
      </c>
      <c r="N369" s="1"/>
      <c r="O369" s="1"/>
    </row>
    <row r="370" spans="1:15" ht="12.75" customHeight="1">
      <c r="A370" s="30">
        <v>360</v>
      </c>
      <c r="B370" s="269" t="s">
        <v>270</v>
      </c>
      <c r="C370" s="259">
        <v>507.8</v>
      </c>
      <c r="D370" s="260">
        <v>503.66666666666669</v>
      </c>
      <c r="E370" s="260">
        <v>496.13333333333338</v>
      </c>
      <c r="F370" s="260">
        <v>484.4666666666667</v>
      </c>
      <c r="G370" s="260">
        <v>476.93333333333339</v>
      </c>
      <c r="H370" s="260">
        <v>515.33333333333337</v>
      </c>
      <c r="I370" s="260">
        <v>522.86666666666667</v>
      </c>
      <c r="J370" s="260">
        <v>534.5333333333333</v>
      </c>
      <c r="K370" s="259">
        <v>511.2</v>
      </c>
      <c r="L370" s="259">
        <v>492</v>
      </c>
      <c r="M370" s="259">
        <v>11.442410000000001</v>
      </c>
      <c r="N370" s="1"/>
      <c r="O370" s="1"/>
    </row>
    <row r="371" spans="1:15" ht="12.75" customHeight="1">
      <c r="A371" s="30">
        <v>361</v>
      </c>
      <c r="B371" s="269" t="s">
        <v>445</v>
      </c>
      <c r="C371" s="259">
        <v>597.9</v>
      </c>
      <c r="D371" s="260">
        <v>587.7833333333333</v>
      </c>
      <c r="E371" s="260">
        <v>573.61666666666656</v>
      </c>
      <c r="F371" s="260">
        <v>549.33333333333326</v>
      </c>
      <c r="G371" s="260">
        <v>535.16666666666652</v>
      </c>
      <c r="H371" s="260">
        <v>612.06666666666661</v>
      </c>
      <c r="I371" s="260">
        <v>626.23333333333335</v>
      </c>
      <c r="J371" s="260">
        <v>650.51666666666665</v>
      </c>
      <c r="K371" s="259">
        <v>601.95000000000005</v>
      </c>
      <c r="L371" s="259">
        <v>563.5</v>
      </c>
      <c r="M371" s="259">
        <v>8.5162899999999997</v>
      </c>
      <c r="N371" s="1"/>
      <c r="O371" s="1"/>
    </row>
    <row r="372" spans="1:15" ht="12.75" customHeight="1">
      <c r="A372" s="30">
        <v>362</v>
      </c>
      <c r="B372" s="269" t="s">
        <v>446</v>
      </c>
      <c r="C372" s="259">
        <v>127.85</v>
      </c>
      <c r="D372" s="260">
        <v>128.54999999999998</v>
      </c>
      <c r="E372" s="260">
        <v>126.69999999999996</v>
      </c>
      <c r="F372" s="260">
        <v>125.54999999999998</v>
      </c>
      <c r="G372" s="260">
        <v>123.69999999999996</v>
      </c>
      <c r="H372" s="260">
        <v>129.69999999999996</v>
      </c>
      <c r="I372" s="260">
        <v>131.54999999999998</v>
      </c>
      <c r="J372" s="260">
        <v>132.69999999999996</v>
      </c>
      <c r="K372" s="259">
        <v>130.4</v>
      </c>
      <c r="L372" s="259">
        <v>127.4</v>
      </c>
      <c r="M372" s="259">
        <v>3.4374500000000001</v>
      </c>
      <c r="N372" s="1"/>
      <c r="O372" s="1"/>
    </row>
    <row r="373" spans="1:15" ht="12.75" customHeight="1">
      <c r="A373" s="30">
        <v>363</v>
      </c>
      <c r="B373" s="269" t="s">
        <v>830</v>
      </c>
      <c r="C373" s="259">
        <v>1192.5</v>
      </c>
      <c r="D373" s="260">
        <v>1201.4166666666667</v>
      </c>
      <c r="E373" s="260">
        <v>1178.1833333333334</v>
      </c>
      <c r="F373" s="260">
        <v>1163.8666666666666</v>
      </c>
      <c r="G373" s="260">
        <v>1140.6333333333332</v>
      </c>
      <c r="H373" s="260">
        <v>1215.7333333333336</v>
      </c>
      <c r="I373" s="260">
        <v>1238.9666666666667</v>
      </c>
      <c r="J373" s="260">
        <v>1253.2833333333338</v>
      </c>
      <c r="K373" s="259">
        <v>1224.6500000000001</v>
      </c>
      <c r="L373" s="259">
        <v>1187.0999999999999</v>
      </c>
      <c r="M373" s="259">
        <v>0.66022999999999998</v>
      </c>
      <c r="N373" s="1"/>
      <c r="O373" s="1"/>
    </row>
    <row r="374" spans="1:15" ht="12.75" customHeight="1">
      <c r="A374" s="30">
        <v>364</v>
      </c>
      <c r="B374" s="269" t="s">
        <v>447</v>
      </c>
      <c r="C374" s="259">
        <v>4179.3500000000004</v>
      </c>
      <c r="D374" s="260">
        <v>4180.4833333333336</v>
      </c>
      <c r="E374" s="260">
        <v>4158.8666666666668</v>
      </c>
      <c r="F374" s="260">
        <v>4138.3833333333332</v>
      </c>
      <c r="G374" s="260">
        <v>4116.7666666666664</v>
      </c>
      <c r="H374" s="260">
        <v>4200.9666666666672</v>
      </c>
      <c r="I374" s="260">
        <v>4222.5833333333339</v>
      </c>
      <c r="J374" s="260">
        <v>4243.0666666666675</v>
      </c>
      <c r="K374" s="259">
        <v>4202.1000000000004</v>
      </c>
      <c r="L374" s="259">
        <v>4160</v>
      </c>
      <c r="M374" s="259">
        <v>4.0660000000000002E-2</v>
      </c>
      <c r="N374" s="1"/>
      <c r="O374" s="1"/>
    </row>
    <row r="375" spans="1:15" ht="12.75" customHeight="1">
      <c r="A375" s="30">
        <v>365</v>
      </c>
      <c r="B375" s="269" t="s">
        <v>271</v>
      </c>
      <c r="C375" s="259">
        <v>14140.8</v>
      </c>
      <c r="D375" s="260">
        <v>14186.333333333334</v>
      </c>
      <c r="E375" s="260">
        <v>14034.466666666667</v>
      </c>
      <c r="F375" s="260">
        <v>13928.133333333333</v>
      </c>
      <c r="G375" s="260">
        <v>13776.266666666666</v>
      </c>
      <c r="H375" s="260">
        <v>14292.666666666668</v>
      </c>
      <c r="I375" s="260">
        <v>14444.533333333333</v>
      </c>
      <c r="J375" s="260">
        <v>14550.866666666669</v>
      </c>
      <c r="K375" s="259">
        <v>14338.2</v>
      </c>
      <c r="L375" s="259">
        <v>14080</v>
      </c>
      <c r="M375" s="259">
        <v>0.17535000000000001</v>
      </c>
      <c r="N375" s="1"/>
      <c r="O375" s="1"/>
    </row>
    <row r="376" spans="1:15" ht="12.75" customHeight="1">
      <c r="A376" s="30">
        <v>366</v>
      </c>
      <c r="B376" s="269" t="s">
        <v>177</v>
      </c>
      <c r="C376" s="259">
        <v>54</v>
      </c>
      <c r="D376" s="260">
        <v>53.666666666666664</v>
      </c>
      <c r="E376" s="260">
        <v>53.083333333333329</v>
      </c>
      <c r="F376" s="260">
        <v>52.166666666666664</v>
      </c>
      <c r="G376" s="260">
        <v>51.583333333333329</v>
      </c>
      <c r="H376" s="260">
        <v>54.583333333333329</v>
      </c>
      <c r="I376" s="260">
        <v>55.166666666666657</v>
      </c>
      <c r="J376" s="260">
        <v>56.083333333333329</v>
      </c>
      <c r="K376" s="259">
        <v>54.25</v>
      </c>
      <c r="L376" s="259">
        <v>52.75</v>
      </c>
      <c r="M376" s="259">
        <v>968.33858999999995</v>
      </c>
      <c r="N376" s="1"/>
      <c r="O376" s="1"/>
    </row>
    <row r="377" spans="1:15" ht="12.75" customHeight="1">
      <c r="A377" s="30">
        <v>367</v>
      </c>
      <c r="B377" s="269" t="s">
        <v>448</v>
      </c>
      <c r="C377" s="259">
        <v>439.3</v>
      </c>
      <c r="D377" s="260">
        <v>440.75</v>
      </c>
      <c r="E377" s="260">
        <v>436.05</v>
      </c>
      <c r="F377" s="260">
        <v>432.8</v>
      </c>
      <c r="G377" s="260">
        <v>428.1</v>
      </c>
      <c r="H377" s="260">
        <v>444</v>
      </c>
      <c r="I377" s="260">
        <v>448.70000000000005</v>
      </c>
      <c r="J377" s="260">
        <v>451.95</v>
      </c>
      <c r="K377" s="259">
        <v>445.45</v>
      </c>
      <c r="L377" s="259">
        <v>437.5</v>
      </c>
      <c r="M377" s="259">
        <v>3.6804999999999999</v>
      </c>
      <c r="N377" s="1"/>
      <c r="O377" s="1"/>
    </row>
    <row r="378" spans="1:15" ht="12.75" customHeight="1">
      <c r="A378" s="30">
        <v>368</v>
      </c>
      <c r="B378" s="269" t="s">
        <v>182</v>
      </c>
      <c r="C378" s="259">
        <v>152.5</v>
      </c>
      <c r="D378" s="260">
        <v>153.15</v>
      </c>
      <c r="E378" s="260">
        <v>151.35000000000002</v>
      </c>
      <c r="F378" s="260">
        <v>150.20000000000002</v>
      </c>
      <c r="G378" s="260">
        <v>148.40000000000003</v>
      </c>
      <c r="H378" s="260">
        <v>154.30000000000001</v>
      </c>
      <c r="I378" s="260">
        <v>156.10000000000002</v>
      </c>
      <c r="J378" s="260">
        <v>157.25</v>
      </c>
      <c r="K378" s="259">
        <v>154.94999999999999</v>
      </c>
      <c r="L378" s="259">
        <v>152</v>
      </c>
      <c r="M378" s="259">
        <v>72.837109999999996</v>
      </c>
      <c r="N378" s="1"/>
      <c r="O378" s="1"/>
    </row>
    <row r="379" spans="1:15" ht="12.75" customHeight="1">
      <c r="A379" s="30">
        <v>369</v>
      </c>
      <c r="B379" s="269" t="s">
        <v>183</v>
      </c>
      <c r="C379" s="259">
        <v>111</v>
      </c>
      <c r="D379" s="260">
        <v>110.89999999999999</v>
      </c>
      <c r="E379" s="260">
        <v>110.29999999999998</v>
      </c>
      <c r="F379" s="260">
        <v>109.6</v>
      </c>
      <c r="G379" s="260">
        <v>108.99999999999999</v>
      </c>
      <c r="H379" s="260">
        <v>111.59999999999998</v>
      </c>
      <c r="I379" s="260">
        <v>112.19999999999997</v>
      </c>
      <c r="J379" s="260">
        <v>112.89999999999998</v>
      </c>
      <c r="K379" s="259">
        <v>111.5</v>
      </c>
      <c r="L379" s="259">
        <v>110.2</v>
      </c>
      <c r="M379" s="259">
        <v>61.297269999999997</v>
      </c>
      <c r="N379" s="1"/>
      <c r="O379" s="1"/>
    </row>
    <row r="380" spans="1:15" ht="12.75" customHeight="1">
      <c r="A380" s="30">
        <v>370</v>
      </c>
      <c r="B380" s="269" t="s">
        <v>790</v>
      </c>
      <c r="C380" s="259">
        <v>820.05</v>
      </c>
      <c r="D380" s="260">
        <v>819.33333333333337</v>
      </c>
      <c r="E380" s="260">
        <v>800.7166666666667</v>
      </c>
      <c r="F380" s="260">
        <v>781.38333333333333</v>
      </c>
      <c r="G380" s="260">
        <v>762.76666666666665</v>
      </c>
      <c r="H380" s="260">
        <v>838.66666666666674</v>
      </c>
      <c r="I380" s="260">
        <v>857.2833333333333</v>
      </c>
      <c r="J380" s="260">
        <v>876.61666666666679</v>
      </c>
      <c r="K380" s="259">
        <v>837.95</v>
      </c>
      <c r="L380" s="259">
        <v>800</v>
      </c>
      <c r="M380" s="259">
        <v>7.4078799999999996</v>
      </c>
      <c r="N380" s="1"/>
      <c r="O380" s="1"/>
    </row>
    <row r="381" spans="1:15" ht="12.75" customHeight="1">
      <c r="A381" s="30">
        <v>371</v>
      </c>
      <c r="B381" s="269" t="s">
        <v>449</v>
      </c>
      <c r="C381" s="259">
        <v>374.15</v>
      </c>
      <c r="D381" s="260">
        <v>375.18333333333334</v>
      </c>
      <c r="E381" s="260">
        <v>370.9666666666667</v>
      </c>
      <c r="F381" s="260">
        <v>367.78333333333336</v>
      </c>
      <c r="G381" s="260">
        <v>363.56666666666672</v>
      </c>
      <c r="H381" s="260">
        <v>378.36666666666667</v>
      </c>
      <c r="I381" s="260">
        <v>382.58333333333326</v>
      </c>
      <c r="J381" s="260">
        <v>385.76666666666665</v>
      </c>
      <c r="K381" s="259">
        <v>379.4</v>
      </c>
      <c r="L381" s="259">
        <v>372</v>
      </c>
      <c r="M381" s="259">
        <v>4.1248800000000001</v>
      </c>
      <c r="N381" s="1"/>
      <c r="O381" s="1"/>
    </row>
    <row r="382" spans="1:15" ht="12.75" customHeight="1">
      <c r="A382" s="30">
        <v>372</v>
      </c>
      <c r="B382" s="269" t="s">
        <v>450</v>
      </c>
      <c r="C382" s="259">
        <v>1134.1500000000001</v>
      </c>
      <c r="D382" s="260">
        <v>1114.05</v>
      </c>
      <c r="E382" s="260">
        <v>1078.0999999999999</v>
      </c>
      <c r="F382" s="260">
        <v>1022.05</v>
      </c>
      <c r="G382" s="260">
        <v>986.09999999999991</v>
      </c>
      <c r="H382" s="260">
        <v>1170.0999999999999</v>
      </c>
      <c r="I382" s="260">
        <v>1206.0500000000002</v>
      </c>
      <c r="J382" s="260">
        <v>1262.0999999999999</v>
      </c>
      <c r="K382" s="259">
        <v>1150</v>
      </c>
      <c r="L382" s="259">
        <v>1058</v>
      </c>
      <c r="M382" s="259">
        <v>15.31794</v>
      </c>
      <c r="N382" s="1"/>
      <c r="O382" s="1"/>
    </row>
    <row r="383" spans="1:15" ht="12.75" customHeight="1">
      <c r="A383" s="30">
        <v>373</v>
      </c>
      <c r="B383" s="269" t="s">
        <v>451</v>
      </c>
      <c r="C383" s="259">
        <v>75.150000000000006</v>
      </c>
      <c r="D383" s="260">
        <v>75.383333333333326</v>
      </c>
      <c r="E383" s="260">
        <v>73.966666666666654</v>
      </c>
      <c r="F383" s="260">
        <v>72.783333333333331</v>
      </c>
      <c r="G383" s="260">
        <v>71.36666666666666</v>
      </c>
      <c r="H383" s="260">
        <v>76.566666666666649</v>
      </c>
      <c r="I383" s="260">
        <v>77.983333333333334</v>
      </c>
      <c r="J383" s="260">
        <v>79.166666666666643</v>
      </c>
      <c r="K383" s="259">
        <v>76.8</v>
      </c>
      <c r="L383" s="259">
        <v>74.2</v>
      </c>
      <c r="M383" s="259">
        <v>173.94032000000001</v>
      </c>
      <c r="N383" s="1"/>
      <c r="O383" s="1"/>
    </row>
    <row r="384" spans="1:15" ht="12.75" customHeight="1">
      <c r="A384" s="30">
        <v>374</v>
      </c>
      <c r="B384" s="269" t="s">
        <v>452</v>
      </c>
      <c r="C384" s="259">
        <v>185.35</v>
      </c>
      <c r="D384" s="260">
        <v>185.85</v>
      </c>
      <c r="E384" s="260">
        <v>183.54999999999998</v>
      </c>
      <c r="F384" s="260">
        <v>181.75</v>
      </c>
      <c r="G384" s="260">
        <v>179.45</v>
      </c>
      <c r="H384" s="260">
        <v>187.64999999999998</v>
      </c>
      <c r="I384" s="260">
        <v>189.95</v>
      </c>
      <c r="J384" s="260">
        <v>191.74999999999997</v>
      </c>
      <c r="K384" s="259">
        <v>188.15</v>
      </c>
      <c r="L384" s="259">
        <v>184.05</v>
      </c>
      <c r="M384" s="259">
        <v>12.65959</v>
      </c>
      <c r="N384" s="1"/>
      <c r="O384" s="1"/>
    </row>
    <row r="385" spans="1:15" ht="12.75" customHeight="1">
      <c r="A385" s="30">
        <v>375</v>
      </c>
      <c r="B385" s="269" t="s">
        <v>453</v>
      </c>
      <c r="C385" s="259">
        <v>727.3</v>
      </c>
      <c r="D385" s="260">
        <v>733.69999999999993</v>
      </c>
      <c r="E385" s="260">
        <v>714.44999999999982</v>
      </c>
      <c r="F385" s="260">
        <v>701.59999999999991</v>
      </c>
      <c r="G385" s="260">
        <v>682.3499999999998</v>
      </c>
      <c r="H385" s="260">
        <v>746.54999999999984</v>
      </c>
      <c r="I385" s="260">
        <v>765.80000000000007</v>
      </c>
      <c r="J385" s="260">
        <v>778.64999999999986</v>
      </c>
      <c r="K385" s="259">
        <v>752.95</v>
      </c>
      <c r="L385" s="259">
        <v>720.85</v>
      </c>
      <c r="M385" s="259">
        <v>5.0118400000000003</v>
      </c>
      <c r="N385" s="1"/>
      <c r="O385" s="1"/>
    </row>
    <row r="386" spans="1:15" ht="12.75" customHeight="1">
      <c r="A386" s="30">
        <v>376</v>
      </c>
      <c r="B386" s="269" t="s">
        <v>454</v>
      </c>
      <c r="C386" s="259">
        <v>241</v>
      </c>
      <c r="D386" s="260">
        <v>241.65</v>
      </c>
      <c r="E386" s="260">
        <v>239.10000000000002</v>
      </c>
      <c r="F386" s="260">
        <v>237.20000000000002</v>
      </c>
      <c r="G386" s="260">
        <v>234.65000000000003</v>
      </c>
      <c r="H386" s="260">
        <v>243.55</v>
      </c>
      <c r="I386" s="260">
        <v>246.10000000000002</v>
      </c>
      <c r="J386" s="260">
        <v>248</v>
      </c>
      <c r="K386" s="259">
        <v>244.2</v>
      </c>
      <c r="L386" s="259">
        <v>239.75</v>
      </c>
      <c r="M386" s="259">
        <v>2.3205200000000001</v>
      </c>
      <c r="N386" s="1"/>
      <c r="O386" s="1"/>
    </row>
    <row r="387" spans="1:15" ht="12.75" customHeight="1">
      <c r="A387" s="30">
        <v>377</v>
      </c>
      <c r="B387" s="269" t="s">
        <v>455</v>
      </c>
      <c r="C387" s="259">
        <v>123.6</v>
      </c>
      <c r="D387" s="260">
        <v>123.10000000000001</v>
      </c>
      <c r="E387" s="260">
        <v>120.55000000000001</v>
      </c>
      <c r="F387" s="260">
        <v>117.5</v>
      </c>
      <c r="G387" s="260">
        <v>114.95</v>
      </c>
      <c r="H387" s="260">
        <v>126.15000000000002</v>
      </c>
      <c r="I387" s="260">
        <v>128.69999999999999</v>
      </c>
      <c r="J387" s="260">
        <v>131.75000000000003</v>
      </c>
      <c r="K387" s="259">
        <v>125.65</v>
      </c>
      <c r="L387" s="259">
        <v>120.05</v>
      </c>
      <c r="M387" s="259">
        <v>65.246309999999994</v>
      </c>
      <c r="N387" s="1"/>
      <c r="O387" s="1"/>
    </row>
    <row r="388" spans="1:15" ht="12.75" customHeight="1">
      <c r="A388" s="30">
        <v>378</v>
      </c>
      <c r="B388" s="269" t="s">
        <v>456</v>
      </c>
      <c r="C388" s="259">
        <v>1973.1</v>
      </c>
      <c r="D388" s="260">
        <v>1964.3666666666668</v>
      </c>
      <c r="E388" s="260">
        <v>1948.7333333333336</v>
      </c>
      <c r="F388" s="260">
        <v>1924.3666666666668</v>
      </c>
      <c r="G388" s="260">
        <v>1908.7333333333336</v>
      </c>
      <c r="H388" s="260">
        <v>1988.7333333333336</v>
      </c>
      <c r="I388" s="260">
        <v>2004.3666666666668</v>
      </c>
      <c r="J388" s="260">
        <v>2028.7333333333336</v>
      </c>
      <c r="K388" s="259">
        <v>1980</v>
      </c>
      <c r="L388" s="259">
        <v>1940</v>
      </c>
      <c r="M388" s="259">
        <v>9.3130000000000004E-2</v>
      </c>
      <c r="N388" s="1"/>
      <c r="O388" s="1"/>
    </row>
    <row r="389" spans="1:15" ht="12.75" customHeight="1">
      <c r="A389" s="30">
        <v>379</v>
      </c>
      <c r="B389" s="269" t="s">
        <v>831</v>
      </c>
      <c r="C389" s="259">
        <v>49.55</v>
      </c>
      <c r="D389" s="260">
        <v>49.716666666666661</v>
      </c>
      <c r="E389" s="260">
        <v>48.633333333333326</v>
      </c>
      <c r="F389" s="260">
        <v>47.716666666666661</v>
      </c>
      <c r="G389" s="260">
        <v>46.633333333333326</v>
      </c>
      <c r="H389" s="260">
        <v>50.633333333333326</v>
      </c>
      <c r="I389" s="260">
        <v>51.716666666666654</v>
      </c>
      <c r="J389" s="260">
        <v>52.633333333333326</v>
      </c>
      <c r="K389" s="259">
        <v>50.8</v>
      </c>
      <c r="L389" s="259">
        <v>48.8</v>
      </c>
      <c r="M389" s="259">
        <v>19.048259999999999</v>
      </c>
      <c r="N389" s="1"/>
      <c r="O389" s="1"/>
    </row>
    <row r="390" spans="1:15" ht="12.75" customHeight="1">
      <c r="A390" s="30">
        <v>380</v>
      </c>
      <c r="B390" s="269" t="s">
        <v>867</v>
      </c>
      <c r="C390" s="259">
        <v>1608.9</v>
      </c>
      <c r="D390" s="260">
        <v>1536.3</v>
      </c>
      <c r="E390" s="260">
        <v>1442.6</v>
      </c>
      <c r="F390" s="260">
        <v>1276.3</v>
      </c>
      <c r="G390" s="260">
        <v>1182.5999999999999</v>
      </c>
      <c r="H390" s="260">
        <v>1702.6</v>
      </c>
      <c r="I390" s="260">
        <v>1796.3000000000002</v>
      </c>
      <c r="J390" s="260">
        <v>1962.6</v>
      </c>
      <c r="K390" s="259">
        <v>1630</v>
      </c>
      <c r="L390" s="259">
        <v>1370</v>
      </c>
      <c r="M390" s="259">
        <v>93.686089999999993</v>
      </c>
      <c r="N390" s="1"/>
      <c r="O390" s="1"/>
    </row>
    <row r="391" spans="1:15" ht="12.75" customHeight="1">
      <c r="A391" s="30">
        <v>381</v>
      </c>
      <c r="B391" s="269" t="s">
        <v>457</v>
      </c>
      <c r="C391" s="259">
        <v>178</v>
      </c>
      <c r="D391" s="260">
        <v>178.83333333333334</v>
      </c>
      <c r="E391" s="260">
        <v>176.66666666666669</v>
      </c>
      <c r="F391" s="260">
        <v>175.33333333333334</v>
      </c>
      <c r="G391" s="260">
        <v>173.16666666666669</v>
      </c>
      <c r="H391" s="260">
        <v>180.16666666666669</v>
      </c>
      <c r="I391" s="260">
        <v>182.33333333333337</v>
      </c>
      <c r="J391" s="260">
        <v>183.66666666666669</v>
      </c>
      <c r="K391" s="259">
        <v>181</v>
      </c>
      <c r="L391" s="259">
        <v>177.5</v>
      </c>
      <c r="M391" s="259">
        <v>18.417439999999999</v>
      </c>
      <c r="N391" s="1"/>
      <c r="O391" s="1"/>
    </row>
    <row r="392" spans="1:15" ht="12.75" customHeight="1">
      <c r="A392" s="30">
        <v>382</v>
      </c>
      <c r="B392" s="269" t="s">
        <v>458</v>
      </c>
      <c r="C392" s="259">
        <v>956.05</v>
      </c>
      <c r="D392" s="260">
        <v>952.69999999999993</v>
      </c>
      <c r="E392" s="260">
        <v>948.39999999999986</v>
      </c>
      <c r="F392" s="260">
        <v>940.74999999999989</v>
      </c>
      <c r="G392" s="260">
        <v>936.44999999999982</v>
      </c>
      <c r="H392" s="260">
        <v>960.34999999999991</v>
      </c>
      <c r="I392" s="260">
        <v>964.64999999999986</v>
      </c>
      <c r="J392" s="260">
        <v>972.3</v>
      </c>
      <c r="K392" s="259">
        <v>957</v>
      </c>
      <c r="L392" s="259">
        <v>945.05</v>
      </c>
      <c r="M392" s="259">
        <v>0.72287999999999997</v>
      </c>
      <c r="N392" s="1"/>
      <c r="O392" s="1"/>
    </row>
    <row r="393" spans="1:15" ht="12.75" customHeight="1">
      <c r="A393" s="30">
        <v>383</v>
      </c>
      <c r="B393" s="269" t="s">
        <v>184</v>
      </c>
      <c r="C393" s="259">
        <v>2722.15</v>
      </c>
      <c r="D393" s="260">
        <v>2723.5833333333335</v>
      </c>
      <c r="E393" s="260">
        <v>2699.166666666667</v>
      </c>
      <c r="F393" s="260">
        <v>2676.1833333333334</v>
      </c>
      <c r="G393" s="260">
        <v>2651.7666666666669</v>
      </c>
      <c r="H393" s="260">
        <v>2746.5666666666671</v>
      </c>
      <c r="I393" s="260">
        <v>2770.983333333334</v>
      </c>
      <c r="J393" s="260">
        <v>2793.9666666666672</v>
      </c>
      <c r="K393" s="259">
        <v>2748</v>
      </c>
      <c r="L393" s="259">
        <v>2700.6</v>
      </c>
      <c r="M393" s="259">
        <v>53.485950000000003</v>
      </c>
      <c r="N393" s="1"/>
      <c r="O393" s="1"/>
    </row>
    <row r="394" spans="1:15" ht="12.75" customHeight="1">
      <c r="A394" s="30">
        <v>384</v>
      </c>
      <c r="B394" s="269" t="s">
        <v>802</v>
      </c>
      <c r="C394" s="259">
        <v>117.7</v>
      </c>
      <c r="D394" s="260">
        <v>118.39999999999999</v>
      </c>
      <c r="E394" s="260">
        <v>116.54999999999998</v>
      </c>
      <c r="F394" s="260">
        <v>115.39999999999999</v>
      </c>
      <c r="G394" s="260">
        <v>113.54999999999998</v>
      </c>
      <c r="H394" s="260">
        <v>119.54999999999998</v>
      </c>
      <c r="I394" s="260">
        <v>121.39999999999998</v>
      </c>
      <c r="J394" s="260">
        <v>122.54999999999998</v>
      </c>
      <c r="K394" s="259">
        <v>120.25</v>
      </c>
      <c r="L394" s="259">
        <v>117.25</v>
      </c>
      <c r="M394" s="259">
        <v>3.77657</v>
      </c>
      <c r="N394" s="1"/>
      <c r="O394" s="1"/>
    </row>
    <row r="395" spans="1:15" ht="12.75" customHeight="1">
      <c r="A395" s="30">
        <v>385</v>
      </c>
      <c r="B395" s="269" t="s">
        <v>459</v>
      </c>
      <c r="C395" s="259">
        <v>815.35</v>
      </c>
      <c r="D395" s="260">
        <v>814.95000000000016</v>
      </c>
      <c r="E395" s="260">
        <v>802.85000000000036</v>
      </c>
      <c r="F395" s="260">
        <v>790.35000000000025</v>
      </c>
      <c r="G395" s="260">
        <v>778.25000000000045</v>
      </c>
      <c r="H395" s="260">
        <v>827.45000000000027</v>
      </c>
      <c r="I395" s="260">
        <v>839.55</v>
      </c>
      <c r="J395" s="260">
        <v>852.05000000000018</v>
      </c>
      <c r="K395" s="259">
        <v>827.05</v>
      </c>
      <c r="L395" s="259">
        <v>802.45</v>
      </c>
      <c r="M395" s="259">
        <v>0.37413999999999997</v>
      </c>
      <c r="N395" s="1"/>
      <c r="O395" s="1"/>
    </row>
    <row r="396" spans="1:15" ht="12.75" customHeight="1">
      <c r="A396" s="30">
        <v>386</v>
      </c>
      <c r="B396" s="269" t="s">
        <v>460</v>
      </c>
      <c r="C396" s="259">
        <v>1349.2</v>
      </c>
      <c r="D396" s="260">
        <v>1353.5166666666667</v>
      </c>
      <c r="E396" s="260">
        <v>1339.0333333333333</v>
      </c>
      <c r="F396" s="260">
        <v>1328.8666666666666</v>
      </c>
      <c r="G396" s="260">
        <v>1314.3833333333332</v>
      </c>
      <c r="H396" s="260">
        <v>1363.6833333333334</v>
      </c>
      <c r="I396" s="260">
        <v>1378.1666666666665</v>
      </c>
      <c r="J396" s="260">
        <v>1388.3333333333335</v>
      </c>
      <c r="K396" s="259">
        <v>1368</v>
      </c>
      <c r="L396" s="259">
        <v>1343.35</v>
      </c>
      <c r="M396" s="259">
        <v>1.49695</v>
      </c>
      <c r="N396" s="1"/>
      <c r="O396" s="1"/>
    </row>
    <row r="397" spans="1:15" ht="12.75" customHeight="1">
      <c r="A397" s="30">
        <v>387</v>
      </c>
      <c r="B397" s="269" t="s">
        <v>272</v>
      </c>
      <c r="C397" s="259">
        <v>838.35</v>
      </c>
      <c r="D397" s="260">
        <v>833.83333333333337</v>
      </c>
      <c r="E397" s="260">
        <v>827.91666666666674</v>
      </c>
      <c r="F397" s="260">
        <v>817.48333333333335</v>
      </c>
      <c r="G397" s="260">
        <v>811.56666666666672</v>
      </c>
      <c r="H397" s="260">
        <v>844.26666666666677</v>
      </c>
      <c r="I397" s="260">
        <v>850.18333333333351</v>
      </c>
      <c r="J397" s="260">
        <v>860.61666666666679</v>
      </c>
      <c r="K397" s="259">
        <v>839.75</v>
      </c>
      <c r="L397" s="259">
        <v>823.4</v>
      </c>
      <c r="M397" s="259">
        <v>10.075139999999999</v>
      </c>
      <c r="N397" s="1"/>
      <c r="O397" s="1"/>
    </row>
    <row r="398" spans="1:15" ht="12.75" customHeight="1">
      <c r="A398" s="30">
        <v>388</v>
      </c>
      <c r="B398" s="269" t="s">
        <v>186</v>
      </c>
      <c r="C398" s="259">
        <v>1295.1500000000001</v>
      </c>
      <c r="D398" s="260">
        <v>1286.7</v>
      </c>
      <c r="E398" s="260">
        <v>1273.45</v>
      </c>
      <c r="F398" s="260">
        <v>1251.75</v>
      </c>
      <c r="G398" s="260">
        <v>1238.5</v>
      </c>
      <c r="H398" s="260">
        <v>1308.4000000000001</v>
      </c>
      <c r="I398" s="260">
        <v>1321.65</v>
      </c>
      <c r="J398" s="260">
        <v>1343.3500000000001</v>
      </c>
      <c r="K398" s="259">
        <v>1299.95</v>
      </c>
      <c r="L398" s="259">
        <v>1265</v>
      </c>
      <c r="M398" s="259">
        <v>16.143139999999999</v>
      </c>
      <c r="N398" s="1"/>
      <c r="O398" s="1"/>
    </row>
    <row r="399" spans="1:15" ht="12.75" customHeight="1">
      <c r="A399" s="30">
        <v>389</v>
      </c>
      <c r="B399" s="269" t="s">
        <v>461</v>
      </c>
      <c r="C399" s="259">
        <v>395.75</v>
      </c>
      <c r="D399" s="260">
        <v>396.58333333333331</v>
      </c>
      <c r="E399" s="260">
        <v>391.56666666666661</v>
      </c>
      <c r="F399" s="260">
        <v>387.38333333333327</v>
      </c>
      <c r="G399" s="260">
        <v>382.36666666666656</v>
      </c>
      <c r="H399" s="260">
        <v>400.76666666666665</v>
      </c>
      <c r="I399" s="260">
        <v>405.78333333333342</v>
      </c>
      <c r="J399" s="260">
        <v>409.9666666666667</v>
      </c>
      <c r="K399" s="259">
        <v>401.6</v>
      </c>
      <c r="L399" s="259">
        <v>392.4</v>
      </c>
      <c r="M399" s="259">
        <v>0.51378999999999997</v>
      </c>
      <c r="N399" s="1"/>
      <c r="O399" s="1"/>
    </row>
    <row r="400" spans="1:15" ht="12.75" customHeight="1">
      <c r="A400" s="30">
        <v>390</v>
      </c>
      <c r="B400" s="269" t="s">
        <v>462</v>
      </c>
      <c r="C400" s="259">
        <v>39.25</v>
      </c>
      <c r="D400" s="260">
        <v>39.566666666666663</v>
      </c>
      <c r="E400" s="260">
        <v>38.783333333333324</v>
      </c>
      <c r="F400" s="260">
        <v>38.316666666666663</v>
      </c>
      <c r="G400" s="260">
        <v>37.533333333333324</v>
      </c>
      <c r="H400" s="260">
        <v>40.033333333333324</v>
      </c>
      <c r="I400" s="260">
        <v>40.816666666666656</v>
      </c>
      <c r="J400" s="260">
        <v>41.283333333333324</v>
      </c>
      <c r="K400" s="259">
        <v>40.35</v>
      </c>
      <c r="L400" s="259">
        <v>39.1</v>
      </c>
      <c r="M400" s="259">
        <v>98.16113</v>
      </c>
      <c r="N400" s="1"/>
      <c r="O400" s="1"/>
    </row>
    <row r="401" spans="1:15" ht="12.75" customHeight="1">
      <c r="A401" s="30">
        <v>391</v>
      </c>
      <c r="B401" s="269" t="s">
        <v>463</v>
      </c>
      <c r="C401" s="259">
        <v>4837.8999999999996</v>
      </c>
      <c r="D401" s="260">
        <v>4857.7999999999993</v>
      </c>
      <c r="E401" s="260">
        <v>4787.6499999999987</v>
      </c>
      <c r="F401" s="260">
        <v>4737.3999999999996</v>
      </c>
      <c r="G401" s="260">
        <v>4667.2499999999991</v>
      </c>
      <c r="H401" s="260">
        <v>4908.0499999999984</v>
      </c>
      <c r="I401" s="260">
        <v>4978.2</v>
      </c>
      <c r="J401" s="260">
        <v>5028.449999999998</v>
      </c>
      <c r="K401" s="259">
        <v>4927.95</v>
      </c>
      <c r="L401" s="259">
        <v>4807.55</v>
      </c>
      <c r="M401" s="259">
        <v>0.34055000000000002</v>
      </c>
      <c r="N401" s="1"/>
      <c r="O401" s="1"/>
    </row>
    <row r="402" spans="1:15" ht="12.75" customHeight="1">
      <c r="A402" s="30">
        <v>392</v>
      </c>
      <c r="B402" s="269" t="s">
        <v>190</v>
      </c>
      <c r="C402" s="259">
        <v>2398.6</v>
      </c>
      <c r="D402" s="260">
        <v>2387.8666666666668</v>
      </c>
      <c r="E402" s="260">
        <v>2370.7333333333336</v>
      </c>
      <c r="F402" s="260">
        <v>2342.8666666666668</v>
      </c>
      <c r="G402" s="260">
        <v>2325.7333333333336</v>
      </c>
      <c r="H402" s="260">
        <v>2415.7333333333336</v>
      </c>
      <c r="I402" s="260">
        <v>2432.8666666666668</v>
      </c>
      <c r="J402" s="260">
        <v>2460.7333333333336</v>
      </c>
      <c r="K402" s="259">
        <v>2405</v>
      </c>
      <c r="L402" s="259">
        <v>2360</v>
      </c>
      <c r="M402" s="259">
        <v>4.8648300000000004</v>
      </c>
      <c r="N402" s="1"/>
      <c r="O402" s="1"/>
    </row>
    <row r="403" spans="1:15" ht="12.75" customHeight="1">
      <c r="A403" s="30">
        <v>393</v>
      </c>
      <c r="B403" s="269" t="s">
        <v>808</v>
      </c>
      <c r="C403" s="259">
        <v>74</v>
      </c>
      <c r="D403" s="260">
        <v>73.95</v>
      </c>
      <c r="E403" s="260">
        <v>73.050000000000011</v>
      </c>
      <c r="F403" s="260">
        <v>72.100000000000009</v>
      </c>
      <c r="G403" s="260">
        <v>71.200000000000017</v>
      </c>
      <c r="H403" s="260">
        <v>74.900000000000006</v>
      </c>
      <c r="I403" s="260">
        <v>75.800000000000011</v>
      </c>
      <c r="J403" s="260">
        <v>76.75</v>
      </c>
      <c r="K403" s="259">
        <v>74.849999999999994</v>
      </c>
      <c r="L403" s="259">
        <v>73</v>
      </c>
      <c r="M403" s="259">
        <v>126.06480999999999</v>
      </c>
      <c r="N403" s="1"/>
      <c r="O403" s="1"/>
    </row>
    <row r="404" spans="1:15" ht="12.75" customHeight="1">
      <c r="A404" s="30">
        <v>394</v>
      </c>
      <c r="B404" s="269" t="s">
        <v>273</v>
      </c>
      <c r="C404" s="259">
        <v>5742.65</v>
      </c>
      <c r="D404" s="260">
        <v>5724.2</v>
      </c>
      <c r="E404" s="260">
        <v>5683.45</v>
      </c>
      <c r="F404" s="260">
        <v>5624.25</v>
      </c>
      <c r="G404" s="260">
        <v>5583.5</v>
      </c>
      <c r="H404" s="260">
        <v>5783.4</v>
      </c>
      <c r="I404" s="260">
        <v>5824.15</v>
      </c>
      <c r="J404" s="260">
        <v>5883.3499999999995</v>
      </c>
      <c r="K404" s="259">
        <v>5764.95</v>
      </c>
      <c r="L404" s="259">
        <v>5665</v>
      </c>
      <c r="M404" s="259">
        <v>0.14368</v>
      </c>
      <c r="N404" s="1"/>
      <c r="O404" s="1"/>
    </row>
    <row r="405" spans="1:15" ht="12.75" customHeight="1">
      <c r="A405" s="30">
        <v>395</v>
      </c>
      <c r="B405" s="269" t="s">
        <v>832</v>
      </c>
      <c r="C405" s="259">
        <v>1358.3</v>
      </c>
      <c r="D405" s="260">
        <v>1358.9166666666667</v>
      </c>
      <c r="E405" s="260">
        <v>1341.8833333333334</v>
      </c>
      <c r="F405" s="260">
        <v>1325.4666666666667</v>
      </c>
      <c r="G405" s="260">
        <v>1308.4333333333334</v>
      </c>
      <c r="H405" s="260">
        <v>1375.3333333333335</v>
      </c>
      <c r="I405" s="260">
        <v>1392.3666666666668</v>
      </c>
      <c r="J405" s="260">
        <v>1408.7833333333335</v>
      </c>
      <c r="K405" s="259">
        <v>1375.95</v>
      </c>
      <c r="L405" s="259">
        <v>1342.5</v>
      </c>
      <c r="M405" s="259">
        <v>0.26546999999999998</v>
      </c>
      <c r="N405" s="1"/>
      <c r="O405" s="1"/>
    </row>
    <row r="406" spans="1:15" ht="12.75" customHeight="1">
      <c r="A406" s="30">
        <v>396</v>
      </c>
      <c r="B406" s="269" t="s">
        <v>833</v>
      </c>
      <c r="C406" s="259">
        <v>381.9</v>
      </c>
      <c r="D406" s="260">
        <v>382.08333333333331</v>
      </c>
      <c r="E406" s="260">
        <v>378.96666666666664</v>
      </c>
      <c r="F406" s="260">
        <v>376.0333333333333</v>
      </c>
      <c r="G406" s="260">
        <v>372.91666666666663</v>
      </c>
      <c r="H406" s="260">
        <v>385.01666666666665</v>
      </c>
      <c r="I406" s="260">
        <v>388.13333333333333</v>
      </c>
      <c r="J406" s="260">
        <v>391.06666666666666</v>
      </c>
      <c r="K406" s="259">
        <v>385.2</v>
      </c>
      <c r="L406" s="259">
        <v>379.15</v>
      </c>
      <c r="M406" s="259">
        <v>0.62863000000000002</v>
      </c>
      <c r="N406" s="1"/>
      <c r="O406" s="1"/>
    </row>
    <row r="407" spans="1:15" ht="12.75" customHeight="1">
      <c r="A407" s="30">
        <v>397</v>
      </c>
      <c r="B407" s="269" t="s">
        <v>464</v>
      </c>
      <c r="C407" s="259">
        <v>2803.35</v>
      </c>
      <c r="D407" s="260">
        <v>2799.0333333333328</v>
      </c>
      <c r="E407" s="260">
        <v>2773.2666666666655</v>
      </c>
      <c r="F407" s="260">
        <v>2743.1833333333325</v>
      </c>
      <c r="G407" s="260">
        <v>2717.4166666666652</v>
      </c>
      <c r="H407" s="260">
        <v>2829.1166666666659</v>
      </c>
      <c r="I407" s="260">
        <v>2854.8833333333332</v>
      </c>
      <c r="J407" s="260">
        <v>2884.9666666666662</v>
      </c>
      <c r="K407" s="259">
        <v>2824.8</v>
      </c>
      <c r="L407" s="259">
        <v>2768.95</v>
      </c>
      <c r="M407" s="259">
        <v>1.2677499999999999</v>
      </c>
      <c r="N407" s="1"/>
      <c r="O407" s="1"/>
    </row>
    <row r="408" spans="1:15" ht="12.75" customHeight="1">
      <c r="A408" s="30">
        <v>398</v>
      </c>
      <c r="B408" s="269" t="s">
        <v>868</v>
      </c>
      <c r="C408" s="259">
        <v>434.45</v>
      </c>
      <c r="D408" s="260">
        <v>430.15000000000003</v>
      </c>
      <c r="E408" s="260">
        <v>419.30000000000007</v>
      </c>
      <c r="F408" s="260">
        <v>404.15000000000003</v>
      </c>
      <c r="G408" s="260">
        <v>393.30000000000007</v>
      </c>
      <c r="H408" s="260">
        <v>445.30000000000007</v>
      </c>
      <c r="I408" s="260">
        <v>456.15000000000009</v>
      </c>
      <c r="J408" s="260">
        <v>471.30000000000007</v>
      </c>
      <c r="K408" s="259">
        <v>441</v>
      </c>
      <c r="L408" s="259">
        <v>415</v>
      </c>
      <c r="M408" s="259">
        <v>2.8283100000000001</v>
      </c>
      <c r="N408" s="1"/>
      <c r="O408" s="1"/>
    </row>
    <row r="409" spans="1:15" ht="12.75" customHeight="1">
      <c r="A409" s="30">
        <v>399</v>
      </c>
      <c r="B409" s="269" t="s">
        <v>465</v>
      </c>
      <c r="C409" s="259">
        <v>2631.25</v>
      </c>
      <c r="D409" s="260">
        <v>2634.65</v>
      </c>
      <c r="E409" s="260">
        <v>2614.3500000000004</v>
      </c>
      <c r="F409" s="260">
        <v>2597.4500000000003</v>
      </c>
      <c r="G409" s="260">
        <v>2577.1500000000005</v>
      </c>
      <c r="H409" s="260">
        <v>2651.55</v>
      </c>
      <c r="I409" s="260">
        <v>2671.8500000000004</v>
      </c>
      <c r="J409" s="260">
        <v>2688.75</v>
      </c>
      <c r="K409" s="259">
        <v>2654.95</v>
      </c>
      <c r="L409" s="259">
        <v>2617.75</v>
      </c>
      <c r="M409" s="259">
        <v>0.1062</v>
      </c>
      <c r="N409" s="1"/>
      <c r="O409" s="1"/>
    </row>
    <row r="410" spans="1:15" ht="12.75" customHeight="1">
      <c r="A410" s="30">
        <v>400</v>
      </c>
      <c r="B410" s="269" t="s">
        <v>466</v>
      </c>
      <c r="C410" s="259">
        <v>302.10000000000002</v>
      </c>
      <c r="D410" s="260">
        <v>302.33333333333331</v>
      </c>
      <c r="E410" s="260">
        <v>299.76666666666665</v>
      </c>
      <c r="F410" s="260">
        <v>297.43333333333334</v>
      </c>
      <c r="G410" s="260">
        <v>294.86666666666667</v>
      </c>
      <c r="H410" s="260">
        <v>304.66666666666663</v>
      </c>
      <c r="I410" s="260">
        <v>307.23333333333335</v>
      </c>
      <c r="J410" s="260">
        <v>309.56666666666661</v>
      </c>
      <c r="K410" s="259">
        <v>304.89999999999998</v>
      </c>
      <c r="L410" s="259">
        <v>300</v>
      </c>
      <c r="M410" s="259">
        <v>3.1716799999999998</v>
      </c>
      <c r="N410" s="1"/>
      <c r="O410" s="1"/>
    </row>
    <row r="411" spans="1:15" ht="12.75" customHeight="1">
      <c r="A411" s="30">
        <v>401</v>
      </c>
      <c r="B411" s="269" t="s">
        <v>467</v>
      </c>
      <c r="C411" s="259">
        <v>133.9</v>
      </c>
      <c r="D411" s="260">
        <v>134.58333333333334</v>
      </c>
      <c r="E411" s="260">
        <v>132.36666666666667</v>
      </c>
      <c r="F411" s="260">
        <v>130.83333333333334</v>
      </c>
      <c r="G411" s="260">
        <v>128.61666666666667</v>
      </c>
      <c r="H411" s="260">
        <v>136.11666666666667</v>
      </c>
      <c r="I411" s="260">
        <v>138.33333333333331</v>
      </c>
      <c r="J411" s="260">
        <v>139.86666666666667</v>
      </c>
      <c r="K411" s="259">
        <v>136.80000000000001</v>
      </c>
      <c r="L411" s="259">
        <v>133.05000000000001</v>
      </c>
      <c r="M411" s="259">
        <v>13.161860000000001</v>
      </c>
      <c r="N411" s="1"/>
      <c r="O411" s="1"/>
    </row>
    <row r="412" spans="1:15" ht="12.75" customHeight="1">
      <c r="A412" s="30">
        <v>402</v>
      </c>
      <c r="B412" s="269" t="s">
        <v>869</v>
      </c>
      <c r="C412" s="259">
        <v>696.2</v>
      </c>
      <c r="D412" s="260">
        <v>696.33333333333337</v>
      </c>
      <c r="E412" s="260">
        <v>686.9666666666667</v>
      </c>
      <c r="F412" s="260">
        <v>677.73333333333335</v>
      </c>
      <c r="G412" s="260">
        <v>668.36666666666667</v>
      </c>
      <c r="H412" s="260">
        <v>705.56666666666672</v>
      </c>
      <c r="I412" s="260">
        <v>714.93333333333328</v>
      </c>
      <c r="J412" s="260">
        <v>724.16666666666674</v>
      </c>
      <c r="K412" s="259">
        <v>705.7</v>
      </c>
      <c r="L412" s="259">
        <v>687.1</v>
      </c>
      <c r="M412" s="259">
        <v>0.3715</v>
      </c>
      <c r="N412" s="1"/>
      <c r="O412" s="1"/>
    </row>
    <row r="413" spans="1:15" ht="12.75" customHeight="1">
      <c r="A413" s="30">
        <v>403</v>
      </c>
      <c r="B413" s="269" t="s">
        <v>188</v>
      </c>
      <c r="C413" s="259">
        <v>24094.85</v>
      </c>
      <c r="D413" s="260">
        <v>23922.283333333336</v>
      </c>
      <c r="E413" s="260">
        <v>23682.566666666673</v>
      </c>
      <c r="F413" s="260">
        <v>23270.283333333336</v>
      </c>
      <c r="G413" s="260">
        <v>23030.566666666673</v>
      </c>
      <c r="H413" s="260">
        <v>24334.566666666673</v>
      </c>
      <c r="I413" s="260">
        <v>24574.28333333334</v>
      </c>
      <c r="J413" s="260">
        <v>24986.566666666673</v>
      </c>
      <c r="K413" s="259">
        <v>24162</v>
      </c>
      <c r="L413" s="259">
        <v>23510</v>
      </c>
      <c r="M413" s="259">
        <v>0.28427000000000002</v>
      </c>
      <c r="N413" s="1"/>
      <c r="O413" s="1"/>
    </row>
    <row r="414" spans="1:15" ht="12.75" customHeight="1">
      <c r="A414" s="30">
        <v>404</v>
      </c>
      <c r="B414" s="269" t="s">
        <v>834</v>
      </c>
      <c r="C414" s="259">
        <v>59.65</v>
      </c>
      <c r="D414" s="260">
        <v>59.383333333333333</v>
      </c>
      <c r="E414" s="260">
        <v>57.516666666666666</v>
      </c>
      <c r="F414" s="260">
        <v>55.383333333333333</v>
      </c>
      <c r="G414" s="260">
        <v>53.516666666666666</v>
      </c>
      <c r="H414" s="260">
        <v>61.516666666666666</v>
      </c>
      <c r="I414" s="260">
        <v>63.383333333333326</v>
      </c>
      <c r="J414" s="260">
        <v>65.516666666666666</v>
      </c>
      <c r="K414" s="259">
        <v>61.25</v>
      </c>
      <c r="L414" s="259">
        <v>57.25</v>
      </c>
      <c r="M414" s="259">
        <v>338.42779999999999</v>
      </c>
      <c r="N414" s="1"/>
      <c r="O414" s="1"/>
    </row>
    <row r="415" spans="1:15" ht="12.75" customHeight="1">
      <c r="A415" s="30">
        <v>405</v>
      </c>
      <c r="B415" s="269" t="s">
        <v>191</v>
      </c>
      <c r="C415" s="259">
        <v>1290.3499999999999</v>
      </c>
      <c r="D415" s="260">
        <v>1285.5166666666667</v>
      </c>
      <c r="E415" s="260">
        <v>1272.8333333333333</v>
      </c>
      <c r="F415" s="260">
        <v>1255.3166666666666</v>
      </c>
      <c r="G415" s="260">
        <v>1242.6333333333332</v>
      </c>
      <c r="H415" s="260">
        <v>1303.0333333333333</v>
      </c>
      <c r="I415" s="260">
        <v>1315.7166666666667</v>
      </c>
      <c r="J415" s="260">
        <v>1333.2333333333333</v>
      </c>
      <c r="K415" s="259">
        <v>1298.2</v>
      </c>
      <c r="L415" s="259">
        <v>1268</v>
      </c>
      <c r="M415" s="259">
        <v>10.3371</v>
      </c>
      <c r="N415" s="1"/>
      <c r="O415" s="1"/>
    </row>
    <row r="416" spans="1:15" ht="12.75" customHeight="1">
      <c r="A416" s="30">
        <v>406</v>
      </c>
      <c r="B416" s="269" t="s">
        <v>835</v>
      </c>
      <c r="C416" s="259">
        <v>295.55</v>
      </c>
      <c r="D416" s="260">
        <v>295.2166666666667</v>
      </c>
      <c r="E416" s="260">
        <v>293.88333333333338</v>
      </c>
      <c r="F416" s="260">
        <v>292.2166666666667</v>
      </c>
      <c r="G416" s="260">
        <v>290.88333333333338</v>
      </c>
      <c r="H416" s="260">
        <v>296.88333333333338</v>
      </c>
      <c r="I416" s="260">
        <v>298.21666666666664</v>
      </c>
      <c r="J416" s="260">
        <v>299.88333333333338</v>
      </c>
      <c r="K416" s="259">
        <v>296.55</v>
      </c>
      <c r="L416" s="259">
        <v>293.55</v>
      </c>
      <c r="M416" s="259">
        <v>0.83108000000000004</v>
      </c>
      <c r="N416" s="1"/>
      <c r="O416" s="1"/>
    </row>
    <row r="417" spans="1:15" ht="12.75" customHeight="1">
      <c r="A417" s="30">
        <v>407</v>
      </c>
      <c r="B417" s="269" t="s">
        <v>189</v>
      </c>
      <c r="C417" s="259">
        <v>2766.75</v>
      </c>
      <c r="D417" s="260">
        <v>2756.3333333333335</v>
      </c>
      <c r="E417" s="260">
        <v>2736.2666666666669</v>
      </c>
      <c r="F417" s="260">
        <v>2705.7833333333333</v>
      </c>
      <c r="G417" s="260">
        <v>2685.7166666666667</v>
      </c>
      <c r="H417" s="260">
        <v>2786.8166666666671</v>
      </c>
      <c r="I417" s="260">
        <v>2806.8833333333337</v>
      </c>
      <c r="J417" s="260">
        <v>2837.3666666666672</v>
      </c>
      <c r="K417" s="259">
        <v>2776.4</v>
      </c>
      <c r="L417" s="259">
        <v>2725.85</v>
      </c>
      <c r="M417" s="259">
        <v>3.0077799999999999</v>
      </c>
      <c r="N417" s="1"/>
      <c r="O417" s="1"/>
    </row>
    <row r="418" spans="1:15" ht="12.75" customHeight="1">
      <c r="A418" s="30">
        <v>408</v>
      </c>
      <c r="B418" s="269" t="s">
        <v>468</v>
      </c>
      <c r="C418" s="259">
        <v>637.15</v>
      </c>
      <c r="D418" s="260">
        <v>636.5333333333333</v>
      </c>
      <c r="E418" s="260">
        <v>621.66666666666663</v>
      </c>
      <c r="F418" s="260">
        <v>606.18333333333328</v>
      </c>
      <c r="G418" s="260">
        <v>591.31666666666661</v>
      </c>
      <c r="H418" s="260">
        <v>652.01666666666665</v>
      </c>
      <c r="I418" s="260">
        <v>666.88333333333344</v>
      </c>
      <c r="J418" s="260">
        <v>682.36666666666667</v>
      </c>
      <c r="K418" s="259">
        <v>651.4</v>
      </c>
      <c r="L418" s="259">
        <v>621.04999999999995</v>
      </c>
      <c r="M418" s="259">
        <v>3.9253800000000001</v>
      </c>
      <c r="N418" s="1"/>
      <c r="O418" s="1"/>
    </row>
    <row r="419" spans="1:15" ht="12.75" customHeight="1">
      <c r="A419" s="30">
        <v>409</v>
      </c>
      <c r="B419" s="269" t="s">
        <v>469</v>
      </c>
      <c r="C419" s="259">
        <v>4086.2</v>
      </c>
      <c r="D419" s="260">
        <v>4086.2333333333336</v>
      </c>
      <c r="E419" s="260">
        <v>4040.0166666666673</v>
      </c>
      <c r="F419" s="260">
        <v>3993.8333333333339</v>
      </c>
      <c r="G419" s="260">
        <v>3947.6166666666677</v>
      </c>
      <c r="H419" s="260">
        <v>4132.416666666667</v>
      </c>
      <c r="I419" s="260">
        <v>4178.6333333333341</v>
      </c>
      <c r="J419" s="260">
        <v>4224.8166666666666</v>
      </c>
      <c r="K419" s="259">
        <v>4132.45</v>
      </c>
      <c r="L419" s="259">
        <v>4040.05</v>
      </c>
      <c r="M419" s="259">
        <v>0.53656999999999999</v>
      </c>
      <c r="N419" s="1"/>
      <c r="O419" s="1"/>
    </row>
    <row r="420" spans="1:15" ht="12.75" customHeight="1">
      <c r="A420" s="30">
        <v>410</v>
      </c>
      <c r="B420" s="269" t="s">
        <v>803</v>
      </c>
      <c r="C420" s="259">
        <v>462.05</v>
      </c>
      <c r="D420" s="260">
        <v>462.81666666666666</v>
      </c>
      <c r="E420" s="260">
        <v>457.73333333333335</v>
      </c>
      <c r="F420" s="260">
        <v>453.41666666666669</v>
      </c>
      <c r="G420" s="260">
        <v>448.33333333333337</v>
      </c>
      <c r="H420" s="260">
        <v>467.13333333333333</v>
      </c>
      <c r="I420" s="260">
        <v>472.2166666666667</v>
      </c>
      <c r="J420" s="260">
        <v>476.5333333333333</v>
      </c>
      <c r="K420" s="259">
        <v>467.9</v>
      </c>
      <c r="L420" s="259">
        <v>458.5</v>
      </c>
      <c r="M420" s="259">
        <v>12.17995</v>
      </c>
      <c r="N420" s="1"/>
      <c r="O420" s="1"/>
    </row>
    <row r="421" spans="1:15" ht="12.75" customHeight="1">
      <c r="A421" s="30">
        <v>411</v>
      </c>
      <c r="B421" s="269" t="s">
        <v>470</v>
      </c>
      <c r="C421" s="259">
        <v>585.25</v>
      </c>
      <c r="D421" s="260">
        <v>583.88333333333333</v>
      </c>
      <c r="E421" s="260">
        <v>579.81666666666661</v>
      </c>
      <c r="F421" s="260">
        <v>574.38333333333333</v>
      </c>
      <c r="G421" s="260">
        <v>570.31666666666661</v>
      </c>
      <c r="H421" s="260">
        <v>589.31666666666661</v>
      </c>
      <c r="I421" s="260">
        <v>593.38333333333344</v>
      </c>
      <c r="J421" s="260">
        <v>598.81666666666661</v>
      </c>
      <c r="K421" s="259">
        <v>587.95000000000005</v>
      </c>
      <c r="L421" s="259">
        <v>578.45000000000005</v>
      </c>
      <c r="M421" s="259">
        <v>0.88153000000000004</v>
      </c>
      <c r="N421" s="1"/>
      <c r="O421" s="1"/>
    </row>
    <row r="422" spans="1:15" ht="12.75" customHeight="1">
      <c r="A422" s="30">
        <v>412</v>
      </c>
      <c r="B422" s="269" t="s">
        <v>836</v>
      </c>
      <c r="C422" s="259">
        <v>632.54999999999995</v>
      </c>
      <c r="D422" s="260">
        <v>633.35</v>
      </c>
      <c r="E422" s="260">
        <v>626.20000000000005</v>
      </c>
      <c r="F422" s="260">
        <v>619.85</v>
      </c>
      <c r="G422" s="260">
        <v>612.70000000000005</v>
      </c>
      <c r="H422" s="260">
        <v>639.70000000000005</v>
      </c>
      <c r="I422" s="260">
        <v>646.84999999999991</v>
      </c>
      <c r="J422" s="260">
        <v>653.20000000000005</v>
      </c>
      <c r="K422" s="259">
        <v>640.5</v>
      </c>
      <c r="L422" s="259">
        <v>627</v>
      </c>
      <c r="M422" s="259">
        <v>0.68420000000000003</v>
      </c>
      <c r="N422" s="1"/>
      <c r="O422" s="1"/>
    </row>
    <row r="423" spans="1:15" ht="12.75" customHeight="1">
      <c r="A423" s="30">
        <v>413</v>
      </c>
      <c r="B423" s="269" t="s">
        <v>187</v>
      </c>
      <c r="C423" s="259">
        <v>607.54999999999995</v>
      </c>
      <c r="D423" s="260">
        <v>607.13333333333333</v>
      </c>
      <c r="E423" s="260">
        <v>604.66666666666663</v>
      </c>
      <c r="F423" s="260">
        <v>601.7833333333333</v>
      </c>
      <c r="G423" s="260">
        <v>599.31666666666661</v>
      </c>
      <c r="H423" s="260">
        <v>610.01666666666665</v>
      </c>
      <c r="I423" s="260">
        <v>612.48333333333335</v>
      </c>
      <c r="J423" s="260">
        <v>615.36666666666667</v>
      </c>
      <c r="K423" s="259">
        <v>609.6</v>
      </c>
      <c r="L423" s="259">
        <v>604.25</v>
      </c>
      <c r="M423" s="259">
        <v>75.338380000000001</v>
      </c>
      <c r="N423" s="1"/>
      <c r="O423" s="1"/>
    </row>
    <row r="424" spans="1:15" ht="12.75" customHeight="1">
      <c r="A424" s="30">
        <v>414</v>
      </c>
      <c r="B424" s="269" t="s">
        <v>185</v>
      </c>
      <c r="C424" s="259">
        <v>86.75</v>
      </c>
      <c r="D424" s="260">
        <v>86.566666666666663</v>
      </c>
      <c r="E424" s="260">
        <v>85.683333333333323</v>
      </c>
      <c r="F424" s="260">
        <v>84.61666666666666</v>
      </c>
      <c r="G424" s="260">
        <v>83.73333333333332</v>
      </c>
      <c r="H424" s="260">
        <v>87.633333333333326</v>
      </c>
      <c r="I424" s="260">
        <v>88.516666666666652</v>
      </c>
      <c r="J424" s="260">
        <v>89.583333333333329</v>
      </c>
      <c r="K424" s="259">
        <v>87.45</v>
      </c>
      <c r="L424" s="259">
        <v>85.5</v>
      </c>
      <c r="M424" s="259">
        <v>203.03404</v>
      </c>
      <c r="N424" s="1"/>
      <c r="O424" s="1"/>
    </row>
    <row r="425" spans="1:15" ht="12.75" customHeight="1">
      <c r="A425" s="30">
        <v>415</v>
      </c>
      <c r="B425" s="269" t="s">
        <v>471</v>
      </c>
      <c r="C425" s="259">
        <v>288.75</v>
      </c>
      <c r="D425" s="260">
        <v>290.25</v>
      </c>
      <c r="E425" s="260">
        <v>286.8</v>
      </c>
      <c r="F425" s="260">
        <v>284.85000000000002</v>
      </c>
      <c r="G425" s="260">
        <v>281.40000000000003</v>
      </c>
      <c r="H425" s="260">
        <v>292.2</v>
      </c>
      <c r="I425" s="260">
        <v>295.65000000000003</v>
      </c>
      <c r="J425" s="260">
        <v>297.59999999999997</v>
      </c>
      <c r="K425" s="259">
        <v>293.7</v>
      </c>
      <c r="L425" s="259">
        <v>288.3</v>
      </c>
      <c r="M425" s="259">
        <v>1.40791</v>
      </c>
      <c r="N425" s="1"/>
      <c r="O425" s="1"/>
    </row>
    <row r="426" spans="1:15" ht="12.75" customHeight="1">
      <c r="A426" s="30">
        <v>416</v>
      </c>
      <c r="B426" s="269" t="s">
        <v>472</v>
      </c>
      <c r="C426" s="259">
        <v>176.85</v>
      </c>
      <c r="D426" s="260">
        <v>176.86666666666665</v>
      </c>
      <c r="E426" s="260">
        <v>175.7833333333333</v>
      </c>
      <c r="F426" s="260">
        <v>174.71666666666667</v>
      </c>
      <c r="G426" s="260">
        <v>173.63333333333333</v>
      </c>
      <c r="H426" s="260">
        <v>177.93333333333328</v>
      </c>
      <c r="I426" s="260">
        <v>179.01666666666659</v>
      </c>
      <c r="J426" s="260">
        <v>180.08333333333326</v>
      </c>
      <c r="K426" s="259">
        <v>177.95</v>
      </c>
      <c r="L426" s="259">
        <v>175.8</v>
      </c>
      <c r="M426" s="259">
        <v>5.6630799999999999</v>
      </c>
      <c r="N426" s="1"/>
      <c r="O426" s="1"/>
    </row>
    <row r="427" spans="1:15" ht="12.75" customHeight="1">
      <c r="A427" s="30">
        <v>417</v>
      </c>
      <c r="B427" s="269" t="s">
        <v>473</v>
      </c>
      <c r="C427" s="259">
        <v>392</v>
      </c>
      <c r="D427" s="260">
        <v>393.4666666666667</v>
      </c>
      <c r="E427" s="260">
        <v>387.93333333333339</v>
      </c>
      <c r="F427" s="260">
        <v>383.86666666666667</v>
      </c>
      <c r="G427" s="260">
        <v>378.33333333333337</v>
      </c>
      <c r="H427" s="260">
        <v>397.53333333333342</v>
      </c>
      <c r="I427" s="260">
        <v>403.06666666666672</v>
      </c>
      <c r="J427" s="260">
        <v>407.13333333333344</v>
      </c>
      <c r="K427" s="259">
        <v>399</v>
      </c>
      <c r="L427" s="259">
        <v>389.4</v>
      </c>
      <c r="M427" s="259">
        <v>0.83194999999999997</v>
      </c>
      <c r="N427" s="1"/>
      <c r="O427" s="1"/>
    </row>
    <row r="428" spans="1:15" ht="12.75" customHeight="1">
      <c r="A428" s="30">
        <v>418</v>
      </c>
      <c r="B428" s="269" t="s">
        <v>474</v>
      </c>
      <c r="C428" s="259">
        <v>470.6</v>
      </c>
      <c r="D428" s="260">
        <v>469.84999999999997</v>
      </c>
      <c r="E428" s="260">
        <v>466.79999999999995</v>
      </c>
      <c r="F428" s="260">
        <v>463</v>
      </c>
      <c r="G428" s="260">
        <v>459.95</v>
      </c>
      <c r="H428" s="260">
        <v>473.64999999999992</v>
      </c>
      <c r="I428" s="260">
        <v>476.7</v>
      </c>
      <c r="J428" s="260">
        <v>480.49999999999989</v>
      </c>
      <c r="K428" s="259">
        <v>472.9</v>
      </c>
      <c r="L428" s="259">
        <v>466.05</v>
      </c>
      <c r="M428" s="259">
        <v>2.2828200000000001</v>
      </c>
      <c r="N428" s="1"/>
      <c r="O428" s="1"/>
    </row>
    <row r="429" spans="1:15" ht="12.75" customHeight="1">
      <c r="A429" s="30">
        <v>419</v>
      </c>
      <c r="B429" s="269" t="s">
        <v>475</v>
      </c>
      <c r="C429" s="259">
        <v>254.25</v>
      </c>
      <c r="D429" s="260">
        <v>254.30000000000004</v>
      </c>
      <c r="E429" s="260">
        <v>252.50000000000006</v>
      </c>
      <c r="F429" s="260">
        <v>250.75000000000003</v>
      </c>
      <c r="G429" s="260">
        <v>248.95000000000005</v>
      </c>
      <c r="H429" s="260">
        <v>256.05000000000007</v>
      </c>
      <c r="I429" s="260">
        <v>257.85000000000008</v>
      </c>
      <c r="J429" s="260">
        <v>259.60000000000008</v>
      </c>
      <c r="K429" s="259">
        <v>256.10000000000002</v>
      </c>
      <c r="L429" s="259">
        <v>252.55</v>
      </c>
      <c r="M429" s="259">
        <v>1.5385599999999999</v>
      </c>
      <c r="N429" s="1"/>
      <c r="O429" s="1"/>
    </row>
    <row r="430" spans="1:15" ht="12.75" customHeight="1">
      <c r="A430" s="30">
        <v>420</v>
      </c>
      <c r="B430" s="269" t="s">
        <v>192</v>
      </c>
      <c r="C430" s="259">
        <v>1040</v>
      </c>
      <c r="D430" s="260">
        <v>1041.55</v>
      </c>
      <c r="E430" s="260">
        <v>1033.25</v>
      </c>
      <c r="F430" s="260">
        <v>1026.5</v>
      </c>
      <c r="G430" s="260">
        <v>1018.2</v>
      </c>
      <c r="H430" s="260">
        <v>1048.3</v>
      </c>
      <c r="I430" s="260">
        <v>1056.5999999999997</v>
      </c>
      <c r="J430" s="260">
        <v>1063.3499999999999</v>
      </c>
      <c r="K430" s="259">
        <v>1049.8499999999999</v>
      </c>
      <c r="L430" s="259">
        <v>1034.8</v>
      </c>
      <c r="M430" s="259">
        <v>22.841329999999999</v>
      </c>
      <c r="N430" s="1"/>
      <c r="O430" s="1"/>
    </row>
    <row r="431" spans="1:15" ht="12.75" customHeight="1">
      <c r="A431" s="30">
        <v>421</v>
      </c>
      <c r="B431" s="269" t="s">
        <v>193</v>
      </c>
      <c r="C431" s="259">
        <v>491.65</v>
      </c>
      <c r="D431" s="260">
        <v>494.66666666666669</v>
      </c>
      <c r="E431" s="260">
        <v>487.83333333333337</v>
      </c>
      <c r="F431" s="260">
        <v>484.01666666666671</v>
      </c>
      <c r="G431" s="260">
        <v>477.18333333333339</v>
      </c>
      <c r="H431" s="260">
        <v>498.48333333333335</v>
      </c>
      <c r="I431" s="260">
        <v>505.31666666666672</v>
      </c>
      <c r="J431" s="260">
        <v>509.13333333333333</v>
      </c>
      <c r="K431" s="259">
        <v>501.5</v>
      </c>
      <c r="L431" s="259">
        <v>490.85</v>
      </c>
      <c r="M431" s="259">
        <v>29.923169999999999</v>
      </c>
      <c r="N431" s="1"/>
      <c r="O431" s="1"/>
    </row>
    <row r="432" spans="1:15" ht="12.75" customHeight="1">
      <c r="A432" s="30">
        <v>422</v>
      </c>
      <c r="B432" s="269" t="s">
        <v>476</v>
      </c>
      <c r="C432" s="259">
        <v>2258.25</v>
      </c>
      <c r="D432" s="260">
        <v>2253.4333333333334</v>
      </c>
      <c r="E432" s="260">
        <v>2236.8666666666668</v>
      </c>
      <c r="F432" s="260">
        <v>2215.4833333333336</v>
      </c>
      <c r="G432" s="260">
        <v>2198.916666666667</v>
      </c>
      <c r="H432" s="260">
        <v>2274.8166666666666</v>
      </c>
      <c r="I432" s="260">
        <v>2291.3833333333332</v>
      </c>
      <c r="J432" s="260">
        <v>2312.7666666666664</v>
      </c>
      <c r="K432" s="259">
        <v>2270</v>
      </c>
      <c r="L432" s="259">
        <v>2232.0500000000002</v>
      </c>
      <c r="M432" s="259">
        <v>0.16366</v>
      </c>
      <c r="N432" s="1"/>
      <c r="O432" s="1"/>
    </row>
    <row r="433" spans="1:15" ht="12.75" customHeight="1">
      <c r="A433" s="30">
        <v>423</v>
      </c>
      <c r="B433" s="269" t="s">
        <v>477</v>
      </c>
      <c r="C433" s="259">
        <v>910</v>
      </c>
      <c r="D433" s="260">
        <v>912.0333333333333</v>
      </c>
      <c r="E433" s="260">
        <v>900.06666666666661</v>
      </c>
      <c r="F433" s="260">
        <v>890.13333333333333</v>
      </c>
      <c r="G433" s="260">
        <v>878.16666666666663</v>
      </c>
      <c r="H433" s="260">
        <v>921.96666666666658</v>
      </c>
      <c r="I433" s="260">
        <v>933.93333333333328</v>
      </c>
      <c r="J433" s="260">
        <v>943.86666666666656</v>
      </c>
      <c r="K433" s="259">
        <v>924</v>
      </c>
      <c r="L433" s="259">
        <v>902.1</v>
      </c>
      <c r="M433" s="259">
        <v>0.54420000000000002</v>
      </c>
      <c r="N433" s="1"/>
      <c r="O433" s="1"/>
    </row>
    <row r="434" spans="1:15" ht="12.75" customHeight="1">
      <c r="A434" s="30">
        <v>424</v>
      </c>
      <c r="B434" s="269" t="s">
        <v>478</v>
      </c>
      <c r="C434" s="259">
        <v>399.4</v>
      </c>
      <c r="D434" s="260">
        <v>400.98333333333335</v>
      </c>
      <c r="E434" s="260">
        <v>394.41666666666669</v>
      </c>
      <c r="F434" s="260">
        <v>389.43333333333334</v>
      </c>
      <c r="G434" s="260">
        <v>382.86666666666667</v>
      </c>
      <c r="H434" s="260">
        <v>405.9666666666667</v>
      </c>
      <c r="I434" s="260">
        <v>412.5333333333333</v>
      </c>
      <c r="J434" s="260">
        <v>417.51666666666671</v>
      </c>
      <c r="K434" s="259">
        <v>407.55</v>
      </c>
      <c r="L434" s="259">
        <v>396</v>
      </c>
      <c r="M434" s="259">
        <v>4.28132</v>
      </c>
      <c r="N434" s="1"/>
      <c r="O434" s="1"/>
    </row>
    <row r="435" spans="1:15" ht="12.75" customHeight="1">
      <c r="A435" s="30">
        <v>425</v>
      </c>
      <c r="B435" s="269" t="s">
        <v>479</v>
      </c>
      <c r="C435" s="259">
        <v>344.65</v>
      </c>
      <c r="D435" s="260">
        <v>345.05</v>
      </c>
      <c r="E435" s="260">
        <v>341.1</v>
      </c>
      <c r="F435" s="260">
        <v>337.55</v>
      </c>
      <c r="G435" s="260">
        <v>333.6</v>
      </c>
      <c r="H435" s="260">
        <v>348.6</v>
      </c>
      <c r="I435" s="260">
        <v>352.54999999999995</v>
      </c>
      <c r="J435" s="260">
        <v>356.1</v>
      </c>
      <c r="K435" s="259">
        <v>349</v>
      </c>
      <c r="L435" s="259">
        <v>341.5</v>
      </c>
      <c r="M435" s="259">
        <v>1.8595699999999999</v>
      </c>
      <c r="N435" s="1"/>
      <c r="O435" s="1"/>
    </row>
    <row r="436" spans="1:15" ht="12.75" customHeight="1">
      <c r="A436" s="30">
        <v>426</v>
      </c>
      <c r="B436" s="269" t="s">
        <v>480</v>
      </c>
      <c r="C436" s="259">
        <v>2508.1</v>
      </c>
      <c r="D436" s="260">
        <v>2492.6999999999998</v>
      </c>
      <c r="E436" s="260">
        <v>2453.4499999999998</v>
      </c>
      <c r="F436" s="260">
        <v>2398.8000000000002</v>
      </c>
      <c r="G436" s="260">
        <v>2359.5500000000002</v>
      </c>
      <c r="H436" s="260">
        <v>2547.3499999999995</v>
      </c>
      <c r="I436" s="260">
        <v>2586.5999999999995</v>
      </c>
      <c r="J436" s="260">
        <v>2641.2499999999991</v>
      </c>
      <c r="K436" s="259">
        <v>2531.9499999999998</v>
      </c>
      <c r="L436" s="259">
        <v>2438.0500000000002</v>
      </c>
      <c r="M436" s="259">
        <v>0.67225000000000001</v>
      </c>
      <c r="N436" s="1"/>
      <c r="O436" s="1"/>
    </row>
    <row r="437" spans="1:15" ht="12.75" customHeight="1">
      <c r="A437" s="30">
        <v>427</v>
      </c>
      <c r="B437" s="269" t="s">
        <v>481</v>
      </c>
      <c r="C437" s="259">
        <v>467.35</v>
      </c>
      <c r="D437" s="260">
        <v>466.84999999999997</v>
      </c>
      <c r="E437" s="260">
        <v>459.99999999999994</v>
      </c>
      <c r="F437" s="260">
        <v>452.65</v>
      </c>
      <c r="G437" s="260">
        <v>445.79999999999995</v>
      </c>
      <c r="H437" s="260">
        <v>474.19999999999993</v>
      </c>
      <c r="I437" s="260">
        <v>481.04999999999995</v>
      </c>
      <c r="J437" s="260">
        <v>488.39999999999992</v>
      </c>
      <c r="K437" s="259">
        <v>473.7</v>
      </c>
      <c r="L437" s="259">
        <v>459.5</v>
      </c>
      <c r="M437" s="259">
        <v>2.5174400000000001</v>
      </c>
      <c r="N437" s="1"/>
      <c r="O437" s="1"/>
    </row>
    <row r="438" spans="1:15" ht="12.75" customHeight="1">
      <c r="A438" s="30">
        <v>428</v>
      </c>
      <c r="B438" s="269" t="s">
        <v>482</v>
      </c>
      <c r="C438" s="259">
        <v>9.4499999999999993</v>
      </c>
      <c r="D438" s="260">
        <v>9.2666666666666657</v>
      </c>
      <c r="E438" s="260">
        <v>9.0333333333333314</v>
      </c>
      <c r="F438" s="260">
        <v>8.6166666666666654</v>
      </c>
      <c r="G438" s="260">
        <v>8.3833333333333311</v>
      </c>
      <c r="H438" s="260">
        <v>9.6833333333333318</v>
      </c>
      <c r="I438" s="260">
        <v>9.9166666666666661</v>
      </c>
      <c r="J438" s="260">
        <v>10.333333333333332</v>
      </c>
      <c r="K438" s="259">
        <v>9.5</v>
      </c>
      <c r="L438" s="259">
        <v>8.85</v>
      </c>
      <c r="M438" s="259">
        <v>1790.7465199999999</v>
      </c>
      <c r="N438" s="1"/>
      <c r="O438" s="1"/>
    </row>
    <row r="439" spans="1:15" ht="12.75" customHeight="1">
      <c r="A439" s="30">
        <v>429</v>
      </c>
      <c r="B439" s="269" t="s">
        <v>870</v>
      </c>
      <c r="C439" s="259">
        <v>254.95</v>
      </c>
      <c r="D439" s="260">
        <v>254.6</v>
      </c>
      <c r="E439" s="260">
        <v>250.39999999999998</v>
      </c>
      <c r="F439" s="260">
        <v>245.85</v>
      </c>
      <c r="G439" s="260">
        <v>241.64999999999998</v>
      </c>
      <c r="H439" s="260">
        <v>259.14999999999998</v>
      </c>
      <c r="I439" s="260">
        <v>263.34999999999997</v>
      </c>
      <c r="J439" s="260">
        <v>267.89999999999998</v>
      </c>
      <c r="K439" s="259">
        <v>258.8</v>
      </c>
      <c r="L439" s="259">
        <v>250.05</v>
      </c>
      <c r="M439" s="259">
        <v>4.0988300000000004</v>
      </c>
      <c r="N439" s="1"/>
      <c r="O439" s="1"/>
    </row>
    <row r="440" spans="1:15" ht="12.75" customHeight="1">
      <c r="A440" s="30">
        <v>430</v>
      </c>
      <c r="B440" s="269" t="s">
        <v>483</v>
      </c>
      <c r="C440" s="259">
        <v>931.05</v>
      </c>
      <c r="D440" s="260">
        <v>926.88333333333333</v>
      </c>
      <c r="E440" s="260">
        <v>914.76666666666665</v>
      </c>
      <c r="F440" s="260">
        <v>898.48333333333335</v>
      </c>
      <c r="G440" s="260">
        <v>886.36666666666667</v>
      </c>
      <c r="H440" s="260">
        <v>943.16666666666663</v>
      </c>
      <c r="I440" s="260">
        <v>955.28333333333319</v>
      </c>
      <c r="J440" s="260">
        <v>971.56666666666661</v>
      </c>
      <c r="K440" s="259">
        <v>939</v>
      </c>
      <c r="L440" s="259">
        <v>910.6</v>
      </c>
      <c r="M440" s="259">
        <v>0.31845000000000001</v>
      </c>
      <c r="N440" s="1"/>
      <c r="O440" s="1"/>
    </row>
    <row r="441" spans="1:15" ht="12.75" customHeight="1">
      <c r="A441" s="30">
        <v>431</v>
      </c>
      <c r="B441" s="269" t="s">
        <v>274</v>
      </c>
      <c r="C441" s="259">
        <v>602.6</v>
      </c>
      <c r="D441" s="260">
        <v>603.35</v>
      </c>
      <c r="E441" s="260">
        <v>595.25</v>
      </c>
      <c r="F441" s="260">
        <v>587.9</v>
      </c>
      <c r="G441" s="260">
        <v>579.79999999999995</v>
      </c>
      <c r="H441" s="260">
        <v>610.70000000000005</v>
      </c>
      <c r="I441" s="260">
        <v>618.80000000000018</v>
      </c>
      <c r="J441" s="260">
        <v>626.15000000000009</v>
      </c>
      <c r="K441" s="259">
        <v>611.45000000000005</v>
      </c>
      <c r="L441" s="259">
        <v>596</v>
      </c>
      <c r="M441" s="259">
        <v>3.2935599999999998</v>
      </c>
      <c r="N441" s="1"/>
      <c r="O441" s="1"/>
    </row>
    <row r="442" spans="1:15" ht="12.75" customHeight="1">
      <c r="A442" s="30">
        <v>432</v>
      </c>
      <c r="B442" s="269" t="s">
        <v>484</v>
      </c>
      <c r="C442" s="259">
        <v>1865.95</v>
      </c>
      <c r="D442" s="260">
        <v>1874.2833333333335</v>
      </c>
      <c r="E442" s="260">
        <v>1851.666666666667</v>
      </c>
      <c r="F442" s="260">
        <v>1837.3833333333334</v>
      </c>
      <c r="G442" s="260">
        <v>1814.7666666666669</v>
      </c>
      <c r="H442" s="260">
        <v>1888.5666666666671</v>
      </c>
      <c r="I442" s="260">
        <v>1911.1833333333334</v>
      </c>
      <c r="J442" s="260">
        <v>1925.4666666666672</v>
      </c>
      <c r="K442" s="259">
        <v>1896.9</v>
      </c>
      <c r="L442" s="259">
        <v>1860</v>
      </c>
      <c r="M442" s="259">
        <v>0.38034000000000001</v>
      </c>
      <c r="N442" s="1"/>
      <c r="O442" s="1"/>
    </row>
    <row r="443" spans="1:15" ht="12.75" customHeight="1">
      <c r="A443" s="30">
        <v>433</v>
      </c>
      <c r="B443" s="269" t="s">
        <v>485</v>
      </c>
      <c r="C443" s="259">
        <v>567.35</v>
      </c>
      <c r="D443" s="260">
        <v>569.94999999999993</v>
      </c>
      <c r="E443" s="260">
        <v>561.89999999999986</v>
      </c>
      <c r="F443" s="260">
        <v>556.44999999999993</v>
      </c>
      <c r="G443" s="260">
        <v>548.39999999999986</v>
      </c>
      <c r="H443" s="260">
        <v>575.39999999999986</v>
      </c>
      <c r="I443" s="260">
        <v>583.44999999999982</v>
      </c>
      <c r="J443" s="260">
        <v>588.89999999999986</v>
      </c>
      <c r="K443" s="259">
        <v>578</v>
      </c>
      <c r="L443" s="259">
        <v>564.5</v>
      </c>
      <c r="M443" s="259">
        <v>0.30302000000000001</v>
      </c>
      <c r="N443" s="1"/>
      <c r="O443" s="1"/>
    </row>
    <row r="444" spans="1:15" ht="12.75" customHeight="1">
      <c r="A444" s="30">
        <v>434</v>
      </c>
      <c r="B444" s="269" t="s">
        <v>486</v>
      </c>
      <c r="C444" s="259">
        <v>879.05</v>
      </c>
      <c r="D444" s="260">
        <v>880.01666666666677</v>
      </c>
      <c r="E444" s="260">
        <v>874.03333333333353</v>
      </c>
      <c r="F444" s="260">
        <v>869.01666666666677</v>
      </c>
      <c r="G444" s="260">
        <v>863.03333333333353</v>
      </c>
      <c r="H444" s="260">
        <v>885.03333333333353</v>
      </c>
      <c r="I444" s="260">
        <v>891.01666666666688</v>
      </c>
      <c r="J444" s="260">
        <v>896.03333333333353</v>
      </c>
      <c r="K444" s="259">
        <v>886</v>
      </c>
      <c r="L444" s="259">
        <v>875</v>
      </c>
      <c r="M444" s="259">
        <v>0.21556</v>
      </c>
      <c r="N444" s="1"/>
      <c r="O444" s="1"/>
    </row>
    <row r="445" spans="1:15" ht="12.75" customHeight="1">
      <c r="A445" s="30">
        <v>435</v>
      </c>
      <c r="B445" s="269" t="s">
        <v>487</v>
      </c>
      <c r="C445" s="259">
        <v>41.15</v>
      </c>
      <c r="D445" s="260">
        <v>40.866666666666667</v>
      </c>
      <c r="E445" s="260">
        <v>39.533333333333331</v>
      </c>
      <c r="F445" s="260">
        <v>37.916666666666664</v>
      </c>
      <c r="G445" s="260">
        <v>36.583333333333329</v>
      </c>
      <c r="H445" s="260">
        <v>42.483333333333334</v>
      </c>
      <c r="I445" s="260">
        <v>43.816666666666663</v>
      </c>
      <c r="J445" s="260">
        <v>45.433333333333337</v>
      </c>
      <c r="K445" s="259">
        <v>42.2</v>
      </c>
      <c r="L445" s="259">
        <v>39.25</v>
      </c>
      <c r="M445" s="259">
        <v>389.96051</v>
      </c>
      <c r="N445" s="1"/>
      <c r="O445" s="1"/>
    </row>
    <row r="446" spans="1:15" ht="12.75" customHeight="1">
      <c r="A446" s="30">
        <v>436</v>
      </c>
      <c r="B446" s="269" t="s">
        <v>205</v>
      </c>
      <c r="C446" s="259">
        <v>1048.4000000000001</v>
      </c>
      <c r="D446" s="260">
        <v>1044.4333333333334</v>
      </c>
      <c r="E446" s="260">
        <v>1034.9666666666667</v>
      </c>
      <c r="F446" s="260">
        <v>1021.5333333333333</v>
      </c>
      <c r="G446" s="260">
        <v>1012.0666666666666</v>
      </c>
      <c r="H446" s="260">
        <v>1057.8666666666668</v>
      </c>
      <c r="I446" s="260">
        <v>1067.3333333333335</v>
      </c>
      <c r="J446" s="260">
        <v>1080.7666666666669</v>
      </c>
      <c r="K446" s="259">
        <v>1053.9000000000001</v>
      </c>
      <c r="L446" s="259">
        <v>1031</v>
      </c>
      <c r="M446" s="259">
        <v>10.40471</v>
      </c>
      <c r="N446" s="1"/>
      <c r="O446" s="1"/>
    </row>
    <row r="447" spans="1:15" ht="12.75" customHeight="1">
      <c r="A447" s="30">
        <v>437</v>
      </c>
      <c r="B447" s="269" t="s">
        <v>488</v>
      </c>
      <c r="C447" s="259">
        <v>792.8</v>
      </c>
      <c r="D447" s="260">
        <v>796.31666666666661</v>
      </c>
      <c r="E447" s="260">
        <v>781.63333333333321</v>
      </c>
      <c r="F447" s="260">
        <v>770.46666666666658</v>
      </c>
      <c r="G447" s="260">
        <v>755.78333333333319</v>
      </c>
      <c r="H447" s="260">
        <v>807.48333333333323</v>
      </c>
      <c r="I447" s="260">
        <v>822.16666666666663</v>
      </c>
      <c r="J447" s="260">
        <v>833.33333333333326</v>
      </c>
      <c r="K447" s="259">
        <v>811</v>
      </c>
      <c r="L447" s="259">
        <v>785.15</v>
      </c>
      <c r="M447" s="259">
        <v>2.9766300000000001</v>
      </c>
      <c r="N447" s="1"/>
      <c r="O447" s="1"/>
    </row>
    <row r="448" spans="1:15" ht="12.75" customHeight="1">
      <c r="A448" s="30">
        <v>438</v>
      </c>
      <c r="B448" s="269" t="s">
        <v>194</v>
      </c>
      <c r="C448" s="259">
        <v>1039.3499999999999</v>
      </c>
      <c r="D448" s="260">
        <v>1041.1333333333332</v>
      </c>
      <c r="E448" s="260">
        <v>1029.2666666666664</v>
      </c>
      <c r="F448" s="260">
        <v>1019.1833333333332</v>
      </c>
      <c r="G448" s="260">
        <v>1007.3166666666664</v>
      </c>
      <c r="H448" s="260">
        <v>1051.2166666666665</v>
      </c>
      <c r="I448" s="260">
        <v>1063.0833333333333</v>
      </c>
      <c r="J448" s="260">
        <v>1073.1666666666665</v>
      </c>
      <c r="K448" s="259">
        <v>1053</v>
      </c>
      <c r="L448" s="259">
        <v>1031.05</v>
      </c>
      <c r="M448" s="259">
        <v>10.219110000000001</v>
      </c>
      <c r="N448" s="1"/>
      <c r="O448" s="1"/>
    </row>
    <row r="449" spans="1:15" ht="12.75" customHeight="1">
      <c r="A449" s="30">
        <v>439</v>
      </c>
      <c r="B449" s="269" t="s">
        <v>489</v>
      </c>
      <c r="C449" s="259">
        <v>231.7</v>
      </c>
      <c r="D449" s="260">
        <v>231.88333333333333</v>
      </c>
      <c r="E449" s="260">
        <v>230.01666666666665</v>
      </c>
      <c r="F449" s="260">
        <v>228.33333333333331</v>
      </c>
      <c r="G449" s="260">
        <v>226.46666666666664</v>
      </c>
      <c r="H449" s="260">
        <v>233.56666666666666</v>
      </c>
      <c r="I449" s="260">
        <v>235.43333333333334</v>
      </c>
      <c r="J449" s="260">
        <v>237.11666666666667</v>
      </c>
      <c r="K449" s="259">
        <v>233.75</v>
      </c>
      <c r="L449" s="259">
        <v>230.2</v>
      </c>
      <c r="M449" s="259">
        <v>7.4544600000000001</v>
      </c>
      <c r="N449" s="1"/>
      <c r="O449" s="1"/>
    </row>
    <row r="450" spans="1:15" ht="12.75" customHeight="1">
      <c r="A450" s="30">
        <v>440</v>
      </c>
      <c r="B450" s="269" t="s">
        <v>490</v>
      </c>
      <c r="C450" s="259">
        <v>1321.55</v>
      </c>
      <c r="D450" s="260">
        <v>1317.1499999999999</v>
      </c>
      <c r="E450" s="260">
        <v>1294.3999999999996</v>
      </c>
      <c r="F450" s="260">
        <v>1267.2499999999998</v>
      </c>
      <c r="G450" s="260">
        <v>1244.4999999999995</v>
      </c>
      <c r="H450" s="260">
        <v>1344.2999999999997</v>
      </c>
      <c r="I450" s="260">
        <v>1367.0500000000002</v>
      </c>
      <c r="J450" s="260">
        <v>1394.1999999999998</v>
      </c>
      <c r="K450" s="259">
        <v>1339.9</v>
      </c>
      <c r="L450" s="259">
        <v>1290</v>
      </c>
      <c r="M450" s="259">
        <v>8.4703900000000001</v>
      </c>
      <c r="N450" s="1"/>
      <c r="O450" s="1"/>
    </row>
    <row r="451" spans="1:15" ht="12.75" customHeight="1">
      <c r="A451" s="30">
        <v>441</v>
      </c>
      <c r="B451" s="269" t="s">
        <v>199</v>
      </c>
      <c r="C451" s="259">
        <v>3439.15</v>
      </c>
      <c r="D451" s="260">
        <v>3440.35</v>
      </c>
      <c r="E451" s="260">
        <v>3411.7999999999997</v>
      </c>
      <c r="F451" s="260">
        <v>3384.45</v>
      </c>
      <c r="G451" s="260">
        <v>3355.8999999999996</v>
      </c>
      <c r="H451" s="260">
        <v>3467.7</v>
      </c>
      <c r="I451" s="260">
        <v>3496.25</v>
      </c>
      <c r="J451" s="260">
        <v>3523.6</v>
      </c>
      <c r="K451" s="259">
        <v>3468.9</v>
      </c>
      <c r="L451" s="259">
        <v>3413</v>
      </c>
      <c r="M451" s="259">
        <v>24.11749</v>
      </c>
      <c r="N451" s="1"/>
      <c r="O451" s="1"/>
    </row>
    <row r="452" spans="1:15" ht="12.75" customHeight="1">
      <c r="A452" s="30">
        <v>442</v>
      </c>
      <c r="B452" s="269" t="s">
        <v>195</v>
      </c>
      <c r="C452" s="259">
        <v>795.55</v>
      </c>
      <c r="D452" s="260">
        <v>800.08333333333337</v>
      </c>
      <c r="E452" s="260">
        <v>787.66666666666674</v>
      </c>
      <c r="F452" s="260">
        <v>779.78333333333342</v>
      </c>
      <c r="G452" s="260">
        <v>767.36666666666679</v>
      </c>
      <c r="H452" s="260">
        <v>807.9666666666667</v>
      </c>
      <c r="I452" s="260">
        <v>820.38333333333344</v>
      </c>
      <c r="J452" s="260">
        <v>828.26666666666665</v>
      </c>
      <c r="K452" s="259">
        <v>812.5</v>
      </c>
      <c r="L452" s="259">
        <v>792.2</v>
      </c>
      <c r="M452" s="259">
        <v>28.82169</v>
      </c>
      <c r="N452" s="1"/>
      <c r="O452" s="1"/>
    </row>
    <row r="453" spans="1:15" ht="12.75" customHeight="1">
      <c r="A453" s="30">
        <v>443</v>
      </c>
      <c r="B453" s="269" t="s">
        <v>275</v>
      </c>
      <c r="C453" s="259">
        <v>7033.95</v>
      </c>
      <c r="D453" s="260">
        <v>7021.8666666666659</v>
      </c>
      <c r="E453" s="260">
        <v>6962.0833333333321</v>
      </c>
      <c r="F453" s="260">
        <v>6890.2166666666662</v>
      </c>
      <c r="G453" s="260">
        <v>6830.4333333333325</v>
      </c>
      <c r="H453" s="260">
        <v>7093.7333333333318</v>
      </c>
      <c r="I453" s="260">
        <v>7153.5166666666664</v>
      </c>
      <c r="J453" s="260">
        <v>7225.3833333333314</v>
      </c>
      <c r="K453" s="259">
        <v>7081.65</v>
      </c>
      <c r="L453" s="259">
        <v>6950</v>
      </c>
      <c r="M453" s="259">
        <v>2.0282399999999998</v>
      </c>
      <c r="N453" s="1"/>
      <c r="O453" s="1"/>
    </row>
    <row r="454" spans="1:15" ht="12.75" customHeight="1">
      <c r="A454" s="30">
        <v>444</v>
      </c>
      <c r="B454" s="269" t="s">
        <v>837</v>
      </c>
      <c r="C454" s="259">
        <v>2329.15</v>
      </c>
      <c r="D454" s="260">
        <v>2337.0499999999997</v>
      </c>
      <c r="E454" s="260">
        <v>2312.0999999999995</v>
      </c>
      <c r="F454" s="260">
        <v>2295.0499999999997</v>
      </c>
      <c r="G454" s="260">
        <v>2270.0999999999995</v>
      </c>
      <c r="H454" s="260">
        <v>2354.0999999999995</v>
      </c>
      <c r="I454" s="260">
        <v>2379.0499999999993</v>
      </c>
      <c r="J454" s="260">
        <v>2396.0999999999995</v>
      </c>
      <c r="K454" s="259">
        <v>2362</v>
      </c>
      <c r="L454" s="259">
        <v>2320</v>
      </c>
      <c r="M454" s="259">
        <v>0.17780000000000001</v>
      </c>
      <c r="N454" s="1"/>
      <c r="O454" s="1"/>
    </row>
    <row r="455" spans="1:15" ht="12.75" customHeight="1">
      <c r="A455" s="30">
        <v>445</v>
      </c>
      <c r="B455" s="269" t="s">
        <v>491</v>
      </c>
      <c r="C455" s="259">
        <v>232.75</v>
      </c>
      <c r="D455" s="260">
        <v>233.51666666666665</v>
      </c>
      <c r="E455" s="260">
        <v>230.48333333333329</v>
      </c>
      <c r="F455" s="260">
        <v>228.21666666666664</v>
      </c>
      <c r="G455" s="260">
        <v>225.18333333333328</v>
      </c>
      <c r="H455" s="260">
        <v>235.7833333333333</v>
      </c>
      <c r="I455" s="260">
        <v>238.81666666666666</v>
      </c>
      <c r="J455" s="260">
        <v>241.08333333333331</v>
      </c>
      <c r="K455" s="259">
        <v>236.55</v>
      </c>
      <c r="L455" s="259">
        <v>231.25</v>
      </c>
      <c r="M455" s="259">
        <v>14.766579999999999</v>
      </c>
      <c r="N455" s="1"/>
      <c r="O455" s="1"/>
    </row>
    <row r="456" spans="1:15" ht="12.75" customHeight="1">
      <c r="A456" s="30">
        <v>446</v>
      </c>
      <c r="B456" s="269" t="s">
        <v>196</v>
      </c>
      <c r="C456" s="259">
        <v>435.4</v>
      </c>
      <c r="D456" s="260">
        <v>437.18333333333334</v>
      </c>
      <c r="E456" s="260">
        <v>433.2166666666667</v>
      </c>
      <c r="F456" s="260">
        <v>431.03333333333336</v>
      </c>
      <c r="G456" s="260">
        <v>427.06666666666672</v>
      </c>
      <c r="H456" s="260">
        <v>439.36666666666667</v>
      </c>
      <c r="I456" s="260">
        <v>443.33333333333326</v>
      </c>
      <c r="J456" s="260">
        <v>445.51666666666665</v>
      </c>
      <c r="K456" s="259">
        <v>441.15</v>
      </c>
      <c r="L456" s="259">
        <v>435</v>
      </c>
      <c r="M456" s="259">
        <v>83.526579999999996</v>
      </c>
      <c r="N456" s="1"/>
      <c r="O456" s="1"/>
    </row>
    <row r="457" spans="1:15" ht="12.75" customHeight="1">
      <c r="A457" s="30">
        <v>447</v>
      </c>
      <c r="B457" s="269" t="s">
        <v>197</v>
      </c>
      <c r="C457" s="259">
        <v>225.25</v>
      </c>
      <c r="D457" s="260">
        <v>225.15</v>
      </c>
      <c r="E457" s="260">
        <v>223.95000000000002</v>
      </c>
      <c r="F457" s="260">
        <v>222.65</v>
      </c>
      <c r="G457" s="260">
        <v>221.45000000000002</v>
      </c>
      <c r="H457" s="260">
        <v>226.45000000000002</v>
      </c>
      <c r="I457" s="260">
        <v>227.65</v>
      </c>
      <c r="J457" s="260">
        <v>228.95000000000002</v>
      </c>
      <c r="K457" s="259">
        <v>226.35</v>
      </c>
      <c r="L457" s="259">
        <v>223.85</v>
      </c>
      <c r="M457" s="259">
        <v>72.232740000000007</v>
      </c>
      <c r="N457" s="1"/>
      <c r="O457" s="1"/>
    </row>
    <row r="458" spans="1:15" ht="12.75" customHeight="1">
      <c r="A458" s="30">
        <v>448</v>
      </c>
      <c r="B458" s="269" t="s">
        <v>198</v>
      </c>
      <c r="C458" s="259">
        <v>112</v>
      </c>
      <c r="D458" s="260">
        <v>111.55</v>
      </c>
      <c r="E458" s="260">
        <v>110.6</v>
      </c>
      <c r="F458" s="260">
        <v>109.2</v>
      </c>
      <c r="G458" s="260">
        <v>108.25</v>
      </c>
      <c r="H458" s="260">
        <v>112.94999999999999</v>
      </c>
      <c r="I458" s="260">
        <v>113.9</v>
      </c>
      <c r="J458" s="260">
        <v>115.29999999999998</v>
      </c>
      <c r="K458" s="259">
        <v>112.5</v>
      </c>
      <c r="L458" s="259">
        <v>110.15</v>
      </c>
      <c r="M458" s="259">
        <v>705.41913999999997</v>
      </c>
      <c r="N458" s="1"/>
      <c r="O458" s="1"/>
    </row>
    <row r="459" spans="1:15" ht="12.75" customHeight="1">
      <c r="A459" s="30">
        <v>449</v>
      </c>
      <c r="B459" s="269" t="s">
        <v>791</v>
      </c>
      <c r="C459" s="259">
        <v>101.05</v>
      </c>
      <c r="D459" s="260">
        <v>101.11666666666667</v>
      </c>
      <c r="E459" s="260">
        <v>99.333333333333343</v>
      </c>
      <c r="F459" s="260">
        <v>97.616666666666674</v>
      </c>
      <c r="G459" s="260">
        <v>95.833333333333343</v>
      </c>
      <c r="H459" s="260">
        <v>102.83333333333334</v>
      </c>
      <c r="I459" s="260">
        <v>104.61666666666667</v>
      </c>
      <c r="J459" s="260">
        <v>106.33333333333334</v>
      </c>
      <c r="K459" s="259">
        <v>102.9</v>
      </c>
      <c r="L459" s="259">
        <v>99.4</v>
      </c>
      <c r="M459" s="259">
        <v>11.90179</v>
      </c>
      <c r="N459" s="1"/>
      <c r="O459" s="1"/>
    </row>
    <row r="460" spans="1:15" ht="12.75" customHeight="1">
      <c r="A460" s="30">
        <v>450</v>
      </c>
      <c r="B460" s="269" t="s">
        <v>492</v>
      </c>
      <c r="C460" s="259">
        <v>2528.4499999999998</v>
      </c>
      <c r="D460" s="260">
        <v>2539.5499999999997</v>
      </c>
      <c r="E460" s="260">
        <v>2499.0999999999995</v>
      </c>
      <c r="F460" s="260">
        <v>2469.7499999999995</v>
      </c>
      <c r="G460" s="260">
        <v>2429.2999999999993</v>
      </c>
      <c r="H460" s="260">
        <v>2568.8999999999996</v>
      </c>
      <c r="I460" s="260">
        <v>2609.3499999999995</v>
      </c>
      <c r="J460" s="260">
        <v>2638.7</v>
      </c>
      <c r="K460" s="259">
        <v>2580</v>
      </c>
      <c r="L460" s="259">
        <v>2510.1999999999998</v>
      </c>
      <c r="M460" s="259">
        <v>0.27133000000000002</v>
      </c>
      <c r="N460" s="1"/>
      <c r="O460" s="1"/>
    </row>
    <row r="461" spans="1:15" ht="12.75" customHeight="1">
      <c r="A461" s="30">
        <v>451</v>
      </c>
      <c r="B461" s="269" t="s">
        <v>200</v>
      </c>
      <c r="C461" s="259">
        <v>1114.75</v>
      </c>
      <c r="D461" s="260">
        <v>1110.3666666666668</v>
      </c>
      <c r="E461" s="260">
        <v>1104.4333333333336</v>
      </c>
      <c r="F461" s="260">
        <v>1094.1166666666668</v>
      </c>
      <c r="G461" s="260">
        <v>1088.1833333333336</v>
      </c>
      <c r="H461" s="260">
        <v>1120.6833333333336</v>
      </c>
      <c r="I461" s="260">
        <v>1126.616666666667</v>
      </c>
      <c r="J461" s="260">
        <v>1136.9333333333336</v>
      </c>
      <c r="K461" s="259">
        <v>1116.3</v>
      </c>
      <c r="L461" s="259">
        <v>1100.05</v>
      </c>
      <c r="M461" s="259">
        <v>34.189279999999997</v>
      </c>
      <c r="N461" s="1"/>
      <c r="O461" s="1"/>
    </row>
    <row r="462" spans="1:15" ht="12.75" customHeight="1">
      <c r="A462" s="30">
        <v>452</v>
      </c>
      <c r="B462" s="269" t="s">
        <v>871</v>
      </c>
      <c r="C462" s="259">
        <v>641.25</v>
      </c>
      <c r="D462" s="260">
        <v>649.31666666666672</v>
      </c>
      <c r="E462" s="260">
        <v>629.93333333333339</v>
      </c>
      <c r="F462" s="260">
        <v>618.61666666666667</v>
      </c>
      <c r="G462" s="260">
        <v>599.23333333333335</v>
      </c>
      <c r="H462" s="260">
        <v>660.63333333333344</v>
      </c>
      <c r="I462" s="260">
        <v>680.01666666666688</v>
      </c>
      <c r="J462" s="260">
        <v>691.33333333333348</v>
      </c>
      <c r="K462" s="259">
        <v>668.7</v>
      </c>
      <c r="L462" s="259">
        <v>638</v>
      </c>
      <c r="M462" s="259">
        <v>5.9747500000000002</v>
      </c>
      <c r="N462" s="1"/>
      <c r="O462" s="1"/>
    </row>
    <row r="463" spans="1:15" ht="12.75" customHeight="1">
      <c r="A463" s="30">
        <v>453</v>
      </c>
      <c r="B463" s="269" t="s">
        <v>493</v>
      </c>
      <c r="C463" s="259">
        <v>110.25</v>
      </c>
      <c r="D463" s="260">
        <v>109.5</v>
      </c>
      <c r="E463" s="260">
        <v>107.6</v>
      </c>
      <c r="F463" s="260">
        <v>104.94999999999999</v>
      </c>
      <c r="G463" s="260">
        <v>103.04999999999998</v>
      </c>
      <c r="H463" s="260">
        <v>112.15</v>
      </c>
      <c r="I463" s="260">
        <v>114.05000000000001</v>
      </c>
      <c r="J463" s="260">
        <v>116.70000000000002</v>
      </c>
      <c r="K463" s="259">
        <v>111.4</v>
      </c>
      <c r="L463" s="259">
        <v>106.85</v>
      </c>
      <c r="M463" s="259">
        <v>18.773869999999999</v>
      </c>
      <c r="N463" s="1"/>
      <c r="O463" s="1"/>
    </row>
    <row r="464" spans="1:15" ht="12.75" customHeight="1">
      <c r="A464" s="30">
        <v>454</v>
      </c>
      <c r="B464" s="269" t="s">
        <v>181</v>
      </c>
      <c r="C464" s="259">
        <v>691.15</v>
      </c>
      <c r="D464" s="260">
        <v>687.31666666666661</v>
      </c>
      <c r="E464" s="260">
        <v>680.08333333333326</v>
      </c>
      <c r="F464" s="260">
        <v>669.01666666666665</v>
      </c>
      <c r="G464" s="260">
        <v>661.7833333333333</v>
      </c>
      <c r="H464" s="260">
        <v>698.38333333333321</v>
      </c>
      <c r="I464" s="260">
        <v>705.61666666666656</v>
      </c>
      <c r="J464" s="260">
        <v>716.68333333333317</v>
      </c>
      <c r="K464" s="259">
        <v>694.55</v>
      </c>
      <c r="L464" s="259">
        <v>676.25</v>
      </c>
      <c r="M464" s="259">
        <v>9.5529299999999999</v>
      </c>
      <c r="N464" s="1"/>
      <c r="O464" s="1"/>
    </row>
    <row r="465" spans="1:15" ht="12.75" customHeight="1">
      <c r="A465" s="30">
        <v>455</v>
      </c>
      <c r="B465" s="269" t="s">
        <v>494</v>
      </c>
      <c r="C465" s="259">
        <v>2095.25</v>
      </c>
      <c r="D465" s="260">
        <v>2081.65</v>
      </c>
      <c r="E465" s="260">
        <v>2064.3000000000002</v>
      </c>
      <c r="F465" s="260">
        <v>2033.35</v>
      </c>
      <c r="G465" s="260">
        <v>2016</v>
      </c>
      <c r="H465" s="260">
        <v>2112.6000000000004</v>
      </c>
      <c r="I465" s="260">
        <v>2129.9499999999998</v>
      </c>
      <c r="J465" s="260">
        <v>2160.9000000000005</v>
      </c>
      <c r="K465" s="259">
        <v>2099</v>
      </c>
      <c r="L465" s="259">
        <v>2050.6999999999998</v>
      </c>
      <c r="M465" s="259">
        <v>0.40377999999999997</v>
      </c>
      <c r="N465" s="1"/>
      <c r="O465" s="1"/>
    </row>
    <row r="466" spans="1:15" ht="12.75" customHeight="1">
      <c r="A466" s="30">
        <v>456</v>
      </c>
      <c r="B466" s="269" t="s">
        <v>495</v>
      </c>
      <c r="C466" s="259">
        <v>640.25</v>
      </c>
      <c r="D466" s="260">
        <v>637.21666666666658</v>
      </c>
      <c r="E466" s="260">
        <v>631.58333333333314</v>
      </c>
      <c r="F466" s="260">
        <v>622.91666666666652</v>
      </c>
      <c r="G466" s="260">
        <v>617.28333333333308</v>
      </c>
      <c r="H466" s="260">
        <v>645.88333333333321</v>
      </c>
      <c r="I466" s="260">
        <v>651.51666666666665</v>
      </c>
      <c r="J466" s="260">
        <v>660.18333333333328</v>
      </c>
      <c r="K466" s="259">
        <v>642.85</v>
      </c>
      <c r="L466" s="259">
        <v>628.54999999999995</v>
      </c>
      <c r="M466" s="259">
        <v>0.42720000000000002</v>
      </c>
      <c r="N466" s="1"/>
      <c r="O466" s="1"/>
    </row>
    <row r="467" spans="1:15" ht="12.75" customHeight="1">
      <c r="A467" s="30">
        <v>457</v>
      </c>
      <c r="B467" s="269" t="s">
        <v>496</v>
      </c>
      <c r="C467" s="259">
        <v>3504.7</v>
      </c>
      <c r="D467" s="260">
        <v>3501.0666666666662</v>
      </c>
      <c r="E467" s="260">
        <v>3456.0333333333324</v>
      </c>
      <c r="F467" s="260">
        <v>3407.3666666666663</v>
      </c>
      <c r="G467" s="260">
        <v>3362.3333333333326</v>
      </c>
      <c r="H467" s="260">
        <v>3549.7333333333322</v>
      </c>
      <c r="I467" s="260">
        <v>3594.766666666666</v>
      </c>
      <c r="J467" s="260">
        <v>3643.433333333332</v>
      </c>
      <c r="K467" s="259">
        <v>3546.1</v>
      </c>
      <c r="L467" s="259">
        <v>3452.4</v>
      </c>
      <c r="M467" s="259">
        <v>1.917</v>
      </c>
      <c r="N467" s="1"/>
      <c r="O467" s="1"/>
    </row>
    <row r="468" spans="1:15" ht="12.75" customHeight="1">
      <c r="A468" s="30">
        <v>458</v>
      </c>
      <c r="B468" s="269" t="s">
        <v>201</v>
      </c>
      <c r="C468" s="259">
        <v>2617.9</v>
      </c>
      <c r="D468" s="260">
        <v>2624.7666666666669</v>
      </c>
      <c r="E468" s="260">
        <v>2598.1333333333337</v>
      </c>
      <c r="F468" s="260">
        <v>2578.3666666666668</v>
      </c>
      <c r="G468" s="260">
        <v>2551.7333333333336</v>
      </c>
      <c r="H468" s="260">
        <v>2644.5333333333338</v>
      </c>
      <c r="I468" s="260">
        <v>2671.166666666667</v>
      </c>
      <c r="J468" s="260">
        <v>2690.9333333333338</v>
      </c>
      <c r="K468" s="259">
        <v>2651.4</v>
      </c>
      <c r="L468" s="259">
        <v>2605</v>
      </c>
      <c r="M468" s="259">
        <v>7.3139599999999998</v>
      </c>
      <c r="N468" s="1"/>
      <c r="O468" s="1"/>
    </row>
    <row r="469" spans="1:15" ht="12.75" customHeight="1">
      <c r="A469" s="30">
        <v>459</v>
      </c>
      <c r="B469" s="269" t="s">
        <v>202</v>
      </c>
      <c r="C469" s="259">
        <v>1621.1</v>
      </c>
      <c r="D469" s="260">
        <v>1628.1499999999999</v>
      </c>
      <c r="E469" s="260">
        <v>1606.2999999999997</v>
      </c>
      <c r="F469" s="260">
        <v>1591.4999999999998</v>
      </c>
      <c r="G469" s="260">
        <v>1569.6499999999996</v>
      </c>
      <c r="H469" s="260">
        <v>1642.9499999999998</v>
      </c>
      <c r="I469" s="260">
        <v>1664.7999999999997</v>
      </c>
      <c r="J469" s="260">
        <v>1679.6</v>
      </c>
      <c r="K469" s="259">
        <v>1650</v>
      </c>
      <c r="L469" s="259">
        <v>1613.35</v>
      </c>
      <c r="M469" s="259">
        <v>3.91568</v>
      </c>
      <c r="N469" s="1"/>
      <c r="O469" s="1"/>
    </row>
    <row r="470" spans="1:15" ht="12.75" customHeight="1">
      <c r="A470" s="30">
        <v>460</v>
      </c>
      <c r="B470" s="269" t="s">
        <v>203</v>
      </c>
      <c r="C470" s="259">
        <v>549.70000000000005</v>
      </c>
      <c r="D470" s="260">
        <v>547.15</v>
      </c>
      <c r="E470" s="260">
        <v>542.79999999999995</v>
      </c>
      <c r="F470" s="260">
        <v>535.9</v>
      </c>
      <c r="G470" s="260">
        <v>531.54999999999995</v>
      </c>
      <c r="H470" s="260">
        <v>554.04999999999995</v>
      </c>
      <c r="I470" s="260">
        <v>558.40000000000009</v>
      </c>
      <c r="J470" s="260">
        <v>565.29999999999995</v>
      </c>
      <c r="K470" s="259">
        <v>551.5</v>
      </c>
      <c r="L470" s="259">
        <v>540.25</v>
      </c>
      <c r="M470" s="259">
        <v>3.44496</v>
      </c>
      <c r="N470" s="1"/>
      <c r="O470" s="1"/>
    </row>
    <row r="471" spans="1:15" ht="12.75" customHeight="1">
      <c r="A471" s="30">
        <v>461</v>
      </c>
      <c r="B471" s="269" t="s">
        <v>620</v>
      </c>
      <c r="C471" s="259">
        <v>679.35</v>
      </c>
      <c r="D471" s="260">
        <v>677</v>
      </c>
      <c r="E471" s="260">
        <v>670.1</v>
      </c>
      <c r="F471" s="260">
        <v>660.85</v>
      </c>
      <c r="G471" s="260">
        <v>653.95000000000005</v>
      </c>
      <c r="H471" s="260">
        <v>686.25</v>
      </c>
      <c r="I471" s="260">
        <v>693.15000000000009</v>
      </c>
      <c r="J471" s="260">
        <v>702.4</v>
      </c>
      <c r="K471" s="259">
        <v>683.9</v>
      </c>
      <c r="L471" s="259">
        <v>667.75</v>
      </c>
      <c r="M471" s="259">
        <v>0.45173999999999997</v>
      </c>
      <c r="N471" s="1"/>
      <c r="O471" s="1"/>
    </row>
    <row r="472" spans="1:15" ht="12.75" customHeight="1">
      <c r="A472" s="30">
        <v>462</v>
      </c>
      <c r="B472" s="269" t="s">
        <v>204</v>
      </c>
      <c r="C472" s="259">
        <v>1468.7</v>
      </c>
      <c r="D472" s="260">
        <v>1468.8333333333333</v>
      </c>
      <c r="E472" s="260">
        <v>1460.2666666666664</v>
      </c>
      <c r="F472" s="260">
        <v>1451.8333333333333</v>
      </c>
      <c r="G472" s="260">
        <v>1443.2666666666664</v>
      </c>
      <c r="H472" s="260">
        <v>1477.2666666666664</v>
      </c>
      <c r="I472" s="260">
        <v>1485.8333333333335</v>
      </c>
      <c r="J472" s="260">
        <v>1494.2666666666664</v>
      </c>
      <c r="K472" s="259">
        <v>1477.4</v>
      </c>
      <c r="L472" s="259">
        <v>1460.4</v>
      </c>
      <c r="M472" s="259">
        <v>2.8610500000000001</v>
      </c>
      <c r="N472" s="1"/>
      <c r="O472" s="1"/>
    </row>
    <row r="473" spans="1:15" ht="12.75" customHeight="1">
      <c r="A473" s="30">
        <v>463</v>
      </c>
      <c r="B473" s="269" t="s">
        <v>497</v>
      </c>
      <c r="C473" s="259">
        <v>37.549999999999997</v>
      </c>
      <c r="D473" s="260">
        <v>37.349999999999994</v>
      </c>
      <c r="E473" s="260">
        <v>36.79999999999999</v>
      </c>
      <c r="F473" s="260">
        <v>36.049999999999997</v>
      </c>
      <c r="G473" s="260">
        <v>35.499999999999993</v>
      </c>
      <c r="H473" s="260">
        <v>38.099999999999987</v>
      </c>
      <c r="I473" s="260">
        <v>38.65</v>
      </c>
      <c r="J473" s="260">
        <v>39.399999999999984</v>
      </c>
      <c r="K473" s="259">
        <v>37.9</v>
      </c>
      <c r="L473" s="259">
        <v>36.6</v>
      </c>
      <c r="M473" s="259">
        <v>287.41275999999999</v>
      </c>
      <c r="N473" s="1"/>
      <c r="O473" s="1"/>
    </row>
    <row r="474" spans="1:15" ht="12.75" customHeight="1">
      <c r="A474" s="30">
        <v>464</v>
      </c>
      <c r="B474" s="269" t="s">
        <v>838</v>
      </c>
      <c r="C474" s="259">
        <v>305.5</v>
      </c>
      <c r="D474" s="260">
        <v>305.75</v>
      </c>
      <c r="E474" s="260">
        <v>300.10000000000002</v>
      </c>
      <c r="F474" s="260">
        <v>294.70000000000005</v>
      </c>
      <c r="G474" s="260">
        <v>289.05000000000007</v>
      </c>
      <c r="H474" s="260">
        <v>311.14999999999998</v>
      </c>
      <c r="I474" s="260">
        <v>316.79999999999995</v>
      </c>
      <c r="J474" s="260">
        <v>322.19999999999993</v>
      </c>
      <c r="K474" s="259">
        <v>311.39999999999998</v>
      </c>
      <c r="L474" s="259">
        <v>300.35000000000002</v>
      </c>
      <c r="M474" s="259">
        <v>11.0441</v>
      </c>
      <c r="N474" s="1"/>
      <c r="O474" s="1"/>
    </row>
    <row r="475" spans="1:15" ht="12.75" customHeight="1">
      <c r="A475" s="30">
        <v>465</v>
      </c>
      <c r="B475" s="269" t="s">
        <v>498</v>
      </c>
      <c r="C475" s="259">
        <v>290.2</v>
      </c>
      <c r="D475" s="260">
        <v>293.4666666666667</v>
      </c>
      <c r="E475" s="260">
        <v>284.93333333333339</v>
      </c>
      <c r="F475" s="260">
        <v>279.66666666666669</v>
      </c>
      <c r="G475" s="260">
        <v>271.13333333333338</v>
      </c>
      <c r="H475" s="260">
        <v>298.73333333333341</v>
      </c>
      <c r="I475" s="260">
        <v>307.26666666666671</v>
      </c>
      <c r="J475" s="260">
        <v>312.53333333333342</v>
      </c>
      <c r="K475" s="259">
        <v>302</v>
      </c>
      <c r="L475" s="259">
        <v>288.2</v>
      </c>
      <c r="M475" s="259">
        <v>7.6665599999999996</v>
      </c>
      <c r="N475" s="1"/>
      <c r="O475" s="1"/>
    </row>
    <row r="476" spans="1:15" ht="12.75" customHeight="1">
      <c r="A476" s="30">
        <v>466</v>
      </c>
      <c r="B476" s="269" t="s">
        <v>499</v>
      </c>
      <c r="C476" s="259">
        <v>2933.3</v>
      </c>
      <c r="D476" s="260">
        <v>2898.2833333333333</v>
      </c>
      <c r="E476" s="260">
        <v>2823.0666666666666</v>
      </c>
      <c r="F476" s="260">
        <v>2712.8333333333335</v>
      </c>
      <c r="G476" s="260">
        <v>2637.6166666666668</v>
      </c>
      <c r="H476" s="260">
        <v>3008.5166666666664</v>
      </c>
      <c r="I476" s="260">
        <v>3083.7333333333327</v>
      </c>
      <c r="J476" s="260">
        <v>3193.9666666666662</v>
      </c>
      <c r="K476" s="259">
        <v>2973.5</v>
      </c>
      <c r="L476" s="259">
        <v>2788.05</v>
      </c>
      <c r="M476" s="259">
        <v>7.7756699999999999</v>
      </c>
      <c r="N476" s="1"/>
      <c r="O476" s="1"/>
    </row>
    <row r="477" spans="1:15" ht="12.75" customHeight="1">
      <c r="A477" s="30">
        <v>467</v>
      </c>
      <c r="B477" s="269" t="s">
        <v>500</v>
      </c>
      <c r="C477" s="259">
        <v>603.20000000000005</v>
      </c>
      <c r="D477" s="260">
        <v>604.88333333333333</v>
      </c>
      <c r="E477" s="260">
        <v>599.31666666666661</v>
      </c>
      <c r="F477" s="260">
        <v>595.43333333333328</v>
      </c>
      <c r="G477" s="260">
        <v>589.86666666666656</v>
      </c>
      <c r="H477" s="260">
        <v>608.76666666666665</v>
      </c>
      <c r="I477" s="260">
        <v>614.33333333333348</v>
      </c>
      <c r="J477" s="260">
        <v>618.2166666666667</v>
      </c>
      <c r="K477" s="259">
        <v>610.45000000000005</v>
      </c>
      <c r="L477" s="259">
        <v>601</v>
      </c>
      <c r="M477" s="259">
        <v>1.282</v>
      </c>
      <c r="N477" s="1"/>
      <c r="O477" s="1"/>
    </row>
    <row r="478" spans="1:15" ht="12.75" customHeight="1">
      <c r="A478" s="30">
        <v>468</v>
      </c>
      <c r="B478" s="269" t="s">
        <v>872</v>
      </c>
      <c r="C478" s="259">
        <v>556.29999999999995</v>
      </c>
      <c r="D478" s="260">
        <v>553.73333333333323</v>
      </c>
      <c r="E478" s="260">
        <v>549.46666666666647</v>
      </c>
      <c r="F478" s="260">
        <v>542.63333333333321</v>
      </c>
      <c r="G478" s="260">
        <v>538.36666666666645</v>
      </c>
      <c r="H478" s="260">
        <v>560.56666666666649</v>
      </c>
      <c r="I478" s="260">
        <v>564.83333333333314</v>
      </c>
      <c r="J478" s="260">
        <v>571.66666666666652</v>
      </c>
      <c r="K478" s="259">
        <v>558</v>
      </c>
      <c r="L478" s="259">
        <v>546.9</v>
      </c>
      <c r="M478" s="259">
        <v>5.3664199999999997</v>
      </c>
      <c r="N478" s="1"/>
      <c r="O478" s="1"/>
    </row>
    <row r="479" spans="1:15" ht="12.75" customHeight="1">
      <c r="A479" s="30">
        <v>469</v>
      </c>
      <c r="B479" s="269" t="s">
        <v>208</v>
      </c>
      <c r="C479" s="259">
        <v>783.7</v>
      </c>
      <c r="D479" s="260">
        <v>778.9</v>
      </c>
      <c r="E479" s="260">
        <v>772.8</v>
      </c>
      <c r="F479" s="260">
        <v>761.9</v>
      </c>
      <c r="G479" s="260">
        <v>755.8</v>
      </c>
      <c r="H479" s="260">
        <v>789.8</v>
      </c>
      <c r="I479" s="260">
        <v>795.90000000000009</v>
      </c>
      <c r="J479" s="260">
        <v>806.8</v>
      </c>
      <c r="K479" s="259">
        <v>785</v>
      </c>
      <c r="L479" s="259">
        <v>768</v>
      </c>
      <c r="M479" s="259">
        <v>23.377490000000002</v>
      </c>
      <c r="N479" s="1"/>
      <c r="O479" s="1"/>
    </row>
    <row r="480" spans="1:15" ht="12.75" customHeight="1">
      <c r="A480" s="30">
        <v>470</v>
      </c>
      <c r="B480" s="269" t="s">
        <v>501</v>
      </c>
      <c r="C480" s="259">
        <v>767.5</v>
      </c>
      <c r="D480" s="260">
        <v>766.16666666666663</v>
      </c>
      <c r="E480" s="260">
        <v>757.33333333333326</v>
      </c>
      <c r="F480" s="260">
        <v>747.16666666666663</v>
      </c>
      <c r="G480" s="260">
        <v>738.33333333333326</v>
      </c>
      <c r="H480" s="260">
        <v>776.33333333333326</v>
      </c>
      <c r="I480" s="260">
        <v>785.16666666666652</v>
      </c>
      <c r="J480" s="260">
        <v>795.33333333333326</v>
      </c>
      <c r="K480" s="259">
        <v>775</v>
      </c>
      <c r="L480" s="259">
        <v>756</v>
      </c>
      <c r="M480" s="259">
        <v>0.92747000000000002</v>
      </c>
      <c r="N480" s="1"/>
      <c r="O480" s="1"/>
    </row>
    <row r="481" spans="1:15" ht="12.75" customHeight="1">
      <c r="A481" s="30">
        <v>471</v>
      </c>
      <c r="B481" s="269" t="s">
        <v>207</v>
      </c>
      <c r="C481" s="259">
        <v>7237.05</v>
      </c>
      <c r="D481" s="260">
        <v>7231.6833333333334</v>
      </c>
      <c r="E481" s="260">
        <v>7164.3666666666668</v>
      </c>
      <c r="F481" s="260">
        <v>7091.6833333333334</v>
      </c>
      <c r="G481" s="260">
        <v>7024.3666666666668</v>
      </c>
      <c r="H481" s="260">
        <v>7304.3666666666668</v>
      </c>
      <c r="I481" s="260">
        <v>7371.6833333333343</v>
      </c>
      <c r="J481" s="260">
        <v>7444.3666666666668</v>
      </c>
      <c r="K481" s="259">
        <v>7299</v>
      </c>
      <c r="L481" s="259">
        <v>7159</v>
      </c>
      <c r="M481" s="259">
        <v>4.4273899999999999</v>
      </c>
      <c r="N481" s="1"/>
      <c r="O481" s="1"/>
    </row>
    <row r="482" spans="1:15" ht="12.75" customHeight="1">
      <c r="A482" s="30">
        <v>472</v>
      </c>
      <c r="B482" s="269" t="s">
        <v>276</v>
      </c>
      <c r="C482" s="259">
        <v>82.05</v>
      </c>
      <c r="D482" s="260">
        <v>81.783333333333331</v>
      </c>
      <c r="E482" s="260">
        <v>81.166666666666657</v>
      </c>
      <c r="F482" s="260">
        <v>80.283333333333331</v>
      </c>
      <c r="G482" s="260">
        <v>79.666666666666657</v>
      </c>
      <c r="H482" s="260">
        <v>82.666666666666657</v>
      </c>
      <c r="I482" s="260">
        <v>83.283333333333331</v>
      </c>
      <c r="J482" s="260">
        <v>84.166666666666657</v>
      </c>
      <c r="K482" s="259">
        <v>82.4</v>
      </c>
      <c r="L482" s="259">
        <v>80.900000000000006</v>
      </c>
      <c r="M482" s="259">
        <v>149.65783999999999</v>
      </c>
      <c r="N482" s="1"/>
      <c r="O482" s="1"/>
    </row>
    <row r="483" spans="1:15" ht="12.75" customHeight="1">
      <c r="A483" s="30">
        <v>473</v>
      </c>
      <c r="B483" s="269" t="s">
        <v>206</v>
      </c>
      <c r="C483" s="259">
        <v>1735.8</v>
      </c>
      <c r="D483" s="260">
        <v>1727.8333333333333</v>
      </c>
      <c r="E483" s="260">
        <v>1698.1666666666665</v>
      </c>
      <c r="F483" s="260">
        <v>1660.5333333333333</v>
      </c>
      <c r="G483" s="260">
        <v>1630.8666666666666</v>
      </c>
      <c r="H483" s="260">
        <v>1765.4666666666665</v>
      </c>
      <c r="I483" s="260">
        <v>1795.133333333333</v>
      </c>
      <c r="J483" s="260">
        <v>1832.7666666666664</v>
      </c>
      <c r="K483" s="259">
        <v>1757.5</v>
      </c>
      <c r="L483" s="259">
        <v>1690.2</v>
      </c>
      <c r="M483" s="259">
        <v>7.0591100000000004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935.9</v>
      </c>
      <c r="D484" s="275">
        <v>933.44999999999993</v>
      </c>
      <c r="E484" s="275">
        <v>926.94999999999982</v>
      </c>
      <c r="F484" s="275">
        <v>917.99999999999989</v>
      </c>
      <c r="G484" s="275">
        <v>911.49999999999977</v>
      </c>
      <c r="H484" s="275">
        <v>942.39999999999986</v>
      </c>
      <c r="I484" s="275">
        <v>948.90000000000009</v>
      </c>
      <c r="J484" s="274">
        <v>957.84999999999991</v>
      </c>
      <c r="K484" s="274">
        <v>939.95</v>
      </c>
      <c r="L484" s="274">
        <v>924.5</v>
      </c>
      <c r="M484" s="230">
        <v>15.785030000000001</v>
      </c>
      <c r="N484" s="1"/>
      <c r="O484" s="1"/>
    </row>
    <row r="485" spans="1:15" ht="12.75" customHeight="1">
      <c r="A485" s="30">
        <v>475</v>
      </c>
      <c r="B485" s="274" t="s">
        <v>277</v>
      </c>
      <c r="C485" s="275">
        <v>252.4</v>
      </c>
      <c r="D485" s="275">
        <v>253.36666666666667</v>
      </c>
      <c r="E485" s="275">
        <v>251.03333333333336</v>
      </c>
      <c r="F485" s="275">
        <v>249.66666666666669</v>
      </c>
      <c r="G485" s="275">
        <v>247.33333333333337</v>
      </c>
      <c r="H485" s="275">
        <v>254.73333333333335</v>
      </c>
      <c r="I485" s="275">
        <v>257.06666666666666</v>
      </c>
      <c r="J485" s="274">
        <v>258.43333333333334</v>
      </c>
      <c r="K485" s="274">
        <v>255.7</v>
      </c>
      <c r="L485" s="274">
        <v>252</v>
      </c>
      <c r="M485" s="230">
        <v>0.78720000000000001</v>
      </c>
      <c r="N485" s="1"/>
      <c r="O485" s="1"/>
    </row>
    <row r="486" spans="1:15" ht="12.75" customHeight="1">
      <c r="A486" s="30">
        <v>476</v>
      </c>
      <c r="B486" s="274" t="s">
        <v>502</v>
      </c>
      <c r="C486" s="259">
        <v>2800.5</v>
      </c>
      <c r="D486" s="260">
        <v>2804.0833333333335</v>
      </c>
      <c r="E486" s="260">
        <v>2771.416666666667</v>
      </c>
      <c r="F486" s="260">
        <v>2742.3333333333335</v>
      </c>
      <c r="G486" s="260">
        <v>2709.666666666667</v>
      </c>
      <c r="H486" s="260">
        <v>2833.166666666667</v>
      </c>
      <c r="I486" s="260">
        <v>2865.8333333333339</v>
      </c>
      <c r="J486" s="260">
        <v>2894.916666666667</v>
      </c>
      <c r="K486" s="259">
        <v>2836.75</v>
      </c>
      <c r="L486" s="259">
        <v>2775</v>
      </c>
      <c r="M486" s="259">
        <v>0.22927</v>
      </c>
      <c r="N486" s="1"/>
      <c r="O486" s="1"/>
    </row>
    <row r="487" spans="1:15" ht="12.75" customHeight="1">
      <c r="A487" s="30">
        <v>477</v>
      </c>
      <c r="B487" s="274" t="s">
        <v>503</v>
      </c>
      <c r="C487" s="275">
        <v>718.95</v>
      </c>
      <c r="D487" s="275">
        <v>719.65</v>
      </c>
      <c r="E487" s="275">
        <v>714.3</v>
      </c>
      <c r="F487" s="275">
        <v>709.65</v>
      </c>
      <c r="G487" s="275">
        <v>704.3</v>
      </c>
      <c r="H487" s="275">
        <v>724.3</v>
      </c>
      <c r="I487" s="275">
        <v>729.65000000000009</v>
      </c>
      <c r="J487" s="274">
        <v>734.3</v>
      </c>
      <c r="K487" s="274">
        <v>725</v>
      </c>
      <c r="L487" s="274">
        <v>715</v>
      </c>
      <c r="M487" s="230">
        <v>0.80535999999999996</v>
      </c>
      <c r="N487" s="1"/>
      <c r="O487" s="1"/>
    </row>
    <row r="488" spans="1:15" ht="12.75" customHeight="1">
      <c r="A488" s="30">
        <v>478</v>
      </c>
      <c r="B488" s="274" t="s">
        <v>504</v>
      </c>
      <c r="C488" s="259">
        <v>350.45</v>
      </c>
      <c r="D488" s="260">
        <v>351.18333333333334</v>
      </c>
      <c r="E488" s="260">
        <v>343.26666666666665</v>
      </c>
      <c r="F488" s="260">
        <v>336.08333333333331</v>
      </c>
      <c r="G488" s="260">
        <v>328.16666666666663</v>
      </c>
      <c r="H488" s="260">
        <v>358.36666666666667</v>
      </c>
      <c r="I488" s="260">
        <v>366.2833333333333</v>
      </c>
      <c r="J488" s="260">
        <v>373.4666666666667</v>
      </c>
      <c r="K488" s="259">
        <v>359.1</v>
      </c>
      <c r="L488" s="259">
        <v>344</v>
      </c>
      <c r="M488" s="259">
        <v>3.3895400000000002</v>
      </c>
      <c r="N488" s="1"/>
      <c r="O488" s="1"/>
    </row>
    <row r="489" spans="1:15" ht="12.75" customHeight="1">
      <c r="A489" s="30">
        <v>479</v>
      </c>
      <c r="B489" s="274" t="s">
        <v>505</v>
      </c>
      <c r="C489" s="275">
        <v>344.65</v>
      </c>
      <c r="D489" s="275">
        <v>345.68333333333334</v>
      </c>
      <c r="E489" s="260">
        <v>341.4666666666667</v>
      </c>
      <c r="F489" s="260">
        <v>338.28333333333336</v>
      </c>
      <c r="G489" s="260">
        <v>334.06666666666672</v>
      </c>
      <c r="H489" s="260">
        <v>348.86666666666667</v>
      </c>
      <c r="I489" s="260">
        <v>353.08333333333326</v>
      </c>
      <c r="J489" s="260">
        <v>356.26666666666665</v>
      </c>
      <c r="K489" s="259">
        <v>349.9</v>
      </c>
      <c r="L489" s="259">
        <v>342.5</v>
      </c>
      <c r="M489" s="259">
        <v>1.3758300000000001</v>
      </c>
      <c r="N489" s="1"/>
      <c r="O489" s="1"/>
    </row>
    <row r="490" spans="1:15" ht="12.75" customHeight="1">
      <c r="A490" s="30">
        <v>480</v>
      </c>
      <c r="B490" s="274" t="s">
        <v>506</v>
      </c>
      <c r="C490" s="259">
        <v>292.89999999999998</v>
      </c>
      <c r="D490" s="260">
        <v>293.31666666666666</v>
      </c>
      <c r="E490" s="260">
        <v>290.38333333333333</v>
      </c>
      <c r="F490" s="260">
        <v>287.86666666666667</v>
      </c>
      <c r="G490" s="260">
        <v>284.93333333333334</v>
      </c>
      <c r="H490" s="260">
        <v>295.83333333333331</v>
      </c>
      <c r="I490" s="260">
        <v>298.76666666666659</v>
      </c>
      <c r="J490" s="260">
        <v>301.2833333333333</v>
      </c>
      <c r="K490" s="259">
        <v>296.25</v>
      </c>
      <c r="L490" s="259">
        <v>290.8</v>
      </c>
      <c r="M490" s="259">
        <v>1.20851</v>
      </c>
      <c r="N490" s="1"/>
      <c r="O490" s="1"/>
    </row>
    <row r="491" spans="1:15" ht="12.75" customHeight="1">
      <c r="A491" s="30">
        <v>481</v>
      </c>
      <c r="B491" s="274" t="s">
        <v>278</v>
      </c>
      <c r="C491" s="275">
        <v>1318.6</v>
      </c>
      <c r="D491" s="275">
        <v>1309.3999999999999</v>
      </c>
      <c r="E491" s="260">
        <v>1264.7999999999997</v>
      </c>
      <c r="F491" s="260">
        <v>1210.9999999999998</v>
      </c>
      <c r="G491" s="260">
        <v>1166.3999999999996</v>
      </c>
      <c r="H491" s="260">
        <v>1363.1999999999998</v>
      </c>
      <c r="I491" s="260">
        <v>1407.7999999999997</v>
      </c>
      <c r="J491" s="260">
        <v>1461.6</v>
      </c>
      <c r="K491" s="259">
        <v>1354</v>
      </c>
      <c r="L491" s="259">
        <v>1255.5999999999999</v>
      </c>
      <c r="M491" s="259">
        <v>56.48883</v>
      </c>
      <c r="N491" s="1"/>
      <c r="O491" s="1"/>
    </row>
    <row r="492" spans="1:15" ht="12.75" customHeight="1">
      <c r="A492" s="30">
        <v>482</v>
      </c>
      <c r="B492" s="230" t="s">
        <v>873</v>
      </c>
      <c r="C492" s="259">
        <v>1400.35</v>
      </c>
      <c r="D492" s="260">
        <v>1406.8333333333333</v>
      </c>
      <c r="E492" s="260">
        <v>1366.0666666666666</v>
      </c>
      <c r="F492" s="260">
        <v>1331.7833333333333</v>
      </c>
      <c r="G492" s="260">
        <v>1291.0166666666667</v>
      </c>
      <c r="H492" s="260">
        <v>1441.1166666666666</v>
      </c>
      <c r="I492" s="260">
        <v>1481.8833333333334</v>
      </c>
      <c r="J492" s="260">
        <v>1516.1666666666665</v>
      </c>
      <c r="K492" s="259">
        <v>1447.6</v>
      </c>
      <c r="L492" s="259">
        <v>1372.55</v>
      </c>
      <c r="M492" s="259">
        <v>0.97599000000000002</v>
      </c>
      <c r="N492" s="1"/>
      <c r="O492" s="1"/>
    </row>
    <row r="493" spans="1:15" ht="12.75" customHeight="1">
      <c r="A493" s="30">
        <v>483</v>
      </c>
      <c r="B493" s="230" t="s">
        <v>209</v>
      </c>
      <c r="C493" s="275">
        <v>313.85000000000002</v>
      </c>
      <c r="D493" s="275">
        <v>312.7</v>
      </c>
      <c r="E493" s="260">
        <v>309.54999999999995</v>
      </c>
      <c r="F493" s="260">
        <v>305.24999999999994</v>
      </c>
      <c r="G493" s="260">
        <v>302.09999999999991</v>
      </c>
      <c r="H493" s="260">
        <v>317</v>
      </c>
      <c r="I493" s="260">
        <v>320.14999999999998</v>
      </c>
      <c r="J493" s="260">
        <v>324.45000000000005</v>
      </c>
      <c r="K493" s="259">
        <v>315.85000000000002</v>
      </c>
      <c r="L493" s="259">
        <v>308.39999999999998</v>
      </c>
      <c r="M493" s="259">
        <v>145.26593</v>
      </c>
      <c r="N493" s="1"/>
      <c r="O493" s="1"/>
    </row>
    <row r="494" spans="1:15" ht="12.75" customHeight="1">
      <c r="A494" s="30">
        <v>484</v>
      </c>
      <c r="B494" s="230" t="s">
        <v>839</v>
      </c>
      <c r="C494" s="259">
        <v>467.3</v>
      </c>
      <c r="D494" s="260">
        <v>469.18333333333334</v>
      </c>
      <c r="E494" s="260">
        <v>462.11666666666667</v>
      </c>
      <c r="F494" s="260">
        <v>456.93333333333334</v>
      </c>
      <c r="G494" s="260">
        <v>449.86666666666667</v>
      </c>
      <c r="H494" s="260">
        <v>474.36666666666667</v>
      </c>
      <c r="I494" s="260">
        <v>481.43333333333339</v>
      </c>
      <c r="J494" s="260">
        <v>486.61666666666667</v>
      </c>
      <c r="K494" s="259">
        <v>476.25</v>
      </c>
      <c r="L494" s="259">
        <v>464</v>
      </c>
      <c r="M494" s="259">
        <v>1.42432</v>
      </c>
      <c r="N494" s="1"/>
      <c r="O494" s="1"/>
    </row>
    <row r="495" spans="1:15" ht="12.75" customHeight="1">
      <c r="A495" s="30">
        <v>485</v>
      </c>
      <c r="B495" s="230" t="s">
        <v>507</v>
      </c>
      <c r="C495" s="275">
        <v>2144.25</v>
      </c>
      <c r="D495" s="275">
        <v>2144.0833333333335</v>
      </c>
      <c r="E495" s="260">
        <v>2131.166666666667</v>
      </c>
      <c r="F495" s="260">
        <v>2118.0833333333335</v>
      </c>
      <c r="G495" s="260">
        <v>2105.166666666667</v>
      </c>
      <c r="H495" s="260">
        <v>2157.166666666667</v>
      </c>
      <c r="I495" s="260">
        <v>2170.0833333333339</v>
      </c>
      <c r="J495" s="260">
        <v>2183.166666666667</v>
      </c>
      <c r="K495" s="259">
        <v>2157</v>
      </c>
      <c r="L495" s="259">
        <v>2131</v>
      </c>
      <c r="M495" s="259">
        <v>1.2998700000000001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8.3000000000000007</v>
      </c>
      <c r="D496" s="275">
        <v>8.2666666666666657</v>
      </c>
      <c r="E496" s="260">
        <v>8.1833333333333318</v>
      </c>
      <c r="F496" s="260">
        <v>8.0666666666666664</v>
      </c>
      <c r="G496" s="260">
        <v>7.9833333333333325</v>
      </c>
      <c r="H496" s="260">
        <v>8.3833333333333311</v>
      </c>
      <c r="I496" s="260">
        <v>8.4666666666666668</v>
      </c>
      <c r="J496" s="260">
        <v>8.5833333333333304</v>
      </c>
      <c r="K496" s="259">
        <v>8.35</v>
      </c>
      <c r="L496" s="259">
        <v>8.15</v>
      </c>
      <c r="M496" s="259">
        <v>503.32213999999999</v>
      </c>
      <c r="N496" s="1"/>
      <c r="O496" s="1"/>
    </row>
    <row r="497" spans="1:15" ht="12.75" customHeight="1">
      <c r="A497" s="30">
        <v>487</v>
      </c>
      <c r="B497" s="230" t="s">
        <v>210</v>
      </c>
      <c r="C497" s="275">
        <v>855.25</v>
      </c>
      <c r="D497" s="275">
        <v>850.0333333333333</v>
      </c>
      <c r="E497" s="260">
        <v>843.76666666666665</v>
      </c>
      <c r="F497" s="260">
        <v>832.2833333333333</v>
      </c>
      <c r="G497" s="260">
        <v>826.01666666666665</v>
      </c>
      <c r="H497" s="260">
        <v>861.51666666666665</v>
      </c>
      <c r="I497" s="260">
        <v>867.7833333333333</v>
      </c>
      <c r="J497" s="260">
        <v>879.26666666666665</v>
      </c>
      <c r="K497" s="259">
        <v>856.3</v>
      </c>
      <c r="L497" s="259">
        <v>838.55</v>
      </c>
      <c r="M497" s="259">
        <v>14.38034</v>
      </c>
      <c r="N497" s="1"/>
      <c r="O497" s="1"/>
    </row>
    <row r="498" spans="1:15" ht="12.75" customHeight="1">
      <c r="A498" s="30">
        <v>488</v>
      </c>
      <c r="B498" s="230" t="s">
        <v>508</v>
      </c>
      <c r="C498" s="275">
        <v>249.85</v>
      </c>
      <c r="D498" s="275">
        <v>247.88333333333335</v>
      </c>
      <c r="E498" s="260">
        <v>244.76666666666671</v>
      </c>
      <c r="F498" s="260">
        <v>239.68333333333337</v>
      </c>
      <c r="G498" s="260">
        <v>236.56666666666672</v>
      </c>
      <c r="H498" s="260">
        <v>252.9666666666667</v>
      </c>
      <c r="I498" s="260">
        <v>256.08333333333331</v>
      </c>
      <c r="J498" s="260">
        <v>261.16666666666669</v>
      </c>
      <c r="K498" s="259">
        <v>251</v>
      </c>
      <c r="L498" s="259">
        <v>242.8</v>
      </c>
      <c r="M498" s="259">
        <v>6.1511199999999997</v>
      </c>
      <c r="N498" s="1"/>
      <c r="O498" s="1"/>
    </row>
    <row r="499" spans="1:15" ht="12.75" customHeight="1">
      <c r="A499" s="30">
        <v>489</v>
      </c>
      <c r="B499" s="230" t="s">
        <v>509</v>
      </c>
      <c r="C499" s="275">
        <v>80.8</v>
      </c>
      <c r="D499" s="275">
        <v>80.86666666666666</v>
      </c>
      <c r="E499" s="260">
        <v>80.433333333333323</v>
      </c>
      <c r="F499" s="260">
        <v>80.066666666666663</v>
      </c>
      <c r="G499" s="260">
        <v>79.633333333333326</v>
      </c>
      <c r="H499" s="260">
        <v>81.23333333333332</v>
      </c>
      <c r="I499" s="260">
        <v>81.666666666666657</v>
      </c>
      <c r="J499" s="260">
        <v>82.033333333333317</v>
      </c>
      <c r="K499" s="259">
        <v>81.3</v>
      </c>
      <c r="L499" s="259">
        <v>80.5</v>
      </c>
      <c r="M499" s="259">
        <v>7.6188000000000002</v>
      </c>
      <c r="N499" s="1"/>
      <c r="O499" s="1"/>
    </row>
    <row r="500" spans="1:15" ht="12.75" customHeight="1">
      <c r="A500" s="30">
        <v>490</v>
      </c>
      <c r="B500" s="230" t="s">
        <v>510</v>
      </c>
      <c r="C500" s="275">
        <v>719.6</v>
      </c>
      <c r="D500" s="275">
        <v>728.21666666666658</v>
      </c>
      <c r="E500" s="260">
        <v>706.43333333333317</v>
      </c>
      <c r="F500" s="260">
        <v>693.26666666666654</v>
      </c>
      <c r="G500" s="260">
        <v>671.48333333333312</v>
      </c>
      <c r="H500" s="260">
        <v>741.38333333333321</v>
      </c>
      <c r="I500" s="260">
        <v>763.16666666666674</v>
      </c>
      <c r="J500" s="260">
        <v>776.33333333333326</v>
      </c>
      <c r="K500" s="259">
        <v>750</v>
      </c>
      <c r="L500" s="259">
        <v>715.05</v>
      </c>
      <c r="M500" s="259">
        <v>5.9176799999999998</v>
      </c>
      <c r="N500" s="1"/>
      <c r="O500" s="1"/>
    </row>
    <row r="501" spans="1:15" ht="12.75" customHeight="1">
      <c r="A501" s="30">
        <v>491</v>
      </c>
      <c r="B501" s="230" t="s">
        <v>279</v>
      </c>
      <c r="C501" s="275">
        <v>1536</v>
      </c>
      <c r="D501" s="275">
        <v>1531.3333333333333</v>
      </c>
      <c r="E501" s="260">
        <v>1522.6666666666665</v>
      </c>
      <c r="F501" s="260">
        <v>1509.3333333333333</v>
      </c>
      <c r="G501" s="260">
        <v>1500.6666666666665</v>
      </c>
      <c r="H501" s="260">
        <v>1544.6666666666665</v>
      </c>
      <c r="I501" s="260">
        <v>1553.333333333333</v>
      </c>
      <c r="J501" s="260">
        <v>1566.6666666666665</v>
      </c>
      <c r="K501" s="259">
        <v>1540</v>
      </c>
      <c r="L501" s="259">
        <v>1518</v>
      </c>
      <c r="M501" s="259">
        <v>1.08558</v>
      </c>
      <c r="N501" s="1"/>
      <c r="O501" s="1"/>
    </row>
    <row r="502" spans="1:15" ht="12.75" customHeight="1">
      <c r="A502" s="30">
        <v>492</v>
      </c>
      <c r="B502" s="230" t="s">
        <v>211</v>
      </c>
      <c r="C502" s="230">
        <v>412.4</v>
      </c>
      <c r="D502" s="275">
        <v>411.7833333333333</v>
      </c>
      <c r="E502" s="260">
        <v>409.66666666666663</v>
      </c>
      <c r="F502" s="260">
        <v>406.93333333333334</v>
      </c>
      <c r="G502" s="260">
        <v>404.81666666666666</v>
      </c>
      <c r="H502" s="260">
        <v>414.51666666666659</v>
      </c>
      <c r="I502" s="260">
        <v>416.63333333333327</v>
      </c>
      <c r="J502" s="260">
        <v>419.36666666666656</v>
      </c>
      <c r="K502" s="259">
        <v>413.9</v>
      </c>
      <c r="L502" s="259">
        <v>409.05</v>
      </c>
      <c r="M502" s="259">
        <v>58.633110000000002</v>
      </c>
      <c r="N502" s="1"/>
      <c r="O502" s="1"/>
    </row>
    <row r="503" spans="1:15" ht="12.75" customHeight="1">
      <c r="A503" s="30">
        <v>493</v>
      </c>
      <c r="B503" s="230" t="s">
        <v>511</v>
      </c>
      <c r="C503" s="230">
        <v>243.7</v>
      </c>
      <c r="D503" s="275">
        <v>243.98333333333335</v>
      </c>
      <c r="E503" s="260">
        <v>241.7166666666667</v>
      </c>
      <c r="F503" s="260">
        <v>239.73333333333335</v>
      </c>
      <c r="G503" s="260">
        <v>237.4666666666667</v>
      </c>
      <c r="H503" s="260">
        <v>245.9666666666667</v>
      </c>
      <c r="I503" s="260">
        <v>248.23333333333335</v>
      </c>
      <c r="J503" s="260">
        <v>250.2166666666667</v>
      </c>
      <c r="K503" s="259">
        <v>246.25</v>
      </c>
      <c r="L503" s="259">
        <v>242</v>
      </c>
      <c r="M503" s="259">
        <v>4.1637300000000002</v>
      </c>
      <c r="N503" s="1"/>
      <c r="O503" s="1"/>
    </row>
    <row r="504" spans="1:15" ht="12.75" customHeight="1">
      <c r="A504" s="30">
        <v>494</v>
      </c>
      <c r="B504" s="230" t="s">
        <v>280</v>
      </c>
      <c r="C504" s="230">
        <v>17.399999999999999</v>
      </c>
      <c r="D504" s="275">
        <v>17.516666666666666</v>
      </c>
      <c r="E504" s="260">
        <v>17.133333333333333</v>
      </c>
      <c r="F504" s="260">
        <v>16.866666666666667</v>
      </c>
      <c r="G504" s="260">
        <v>16.483333333333334</v>
      </c>
      <c r="H504" s="260">
        <v>17.783333333333331</v>
      </c>
      <c r="I504" s="260">
        <v>18.166666666666664</v>
      </c>
      <c r="J504" s="260">
        <v>18.43333333333333</v>
      </c>
      <c r="K504" s="259">
        <v>17.899999999999999</v>
      </c>
      <c r="L504" s="259">
        <v>17.25</v>
      </c>
      <c r="M504" s="259">
        <v>2923.55548</v>
      </c>
      <c r="N504" s="1"/>
      <c r="O504" s="1"/>
    </row>
    <row r="505" spans="1:15" ht="12.75" customHeight="1">
      <c r="A505" s="30">
        <v>495</v>
      </c>
      <c r="B505" s="230" t="s">
        <v>840</v>
      </c>
      <c r="C505" s="230">
        <v>9367.1</v>
      </c>
      <c r="D505" s="275">
        <v>9404.9666666666653</v>
      </c>
      <c r="E505" s="260">
        <v>9310.9333333333307</v>
      </c>
      <c r="F505" s="260">
        <v>9254.7666666666646</v>
      </c>
      <c r="G505" s="260">
        <v>9160.7333333333299</v>
      </c>
      <c r="H505" s="260">
        <v>9461.1333333333314</v>
      </c>
      <c r="I505" s="260">
        <v>9555.1666666666679</v>
      </c>
      <c r="J505" s="260">
        <v>9611.3333333333321</v>
      </c>
      <c r="K505" s="259">
        <v>9499</v>
      </c>
      <c r="L505" s="259">
        <v>9348.7999999999993</v>
      </c>
      <c r="M505" s="259">
        <v>2.1399999999999999E-2</v>
      </c>
      <c r="N505" s="1"/>
      <c r="O505" s="1"/>
    </row>
    <row r="506" spans="1:15" ht="12.75" customHeight="1">
      <c r="A506" s="30">
        <v>496</v>
      </c>
      <c r="B506" s="230" t="s">
        <v>212</v>
      </c>
      <c r="C506" s="275">
        <v>271.05</v>
      </c>
      <c r="D506" s="260">
        <v>269.36666666666667</v>
      </c>
      <c r="E506" s="260">
        <v>266.83333333333337</v>
      </c>
      <c r="F506" s="260">
        <v>262.61666666666667</v>
      </c>
      <c r="G506" s="260">
        <v>260.08333333333337</v>
      </c>
      <c r="H506" s="260">
        <v>273.58333333333337</v>
      </c>
      <c r="I506" s="260">
        <v>276.11666666666667</v>
      </c>
      <c r="J506" s="259">
        <v>280.33333333333337</v>
      </c>
      <c r="K506" s="259">
        <v>271.89999999999998</v>
      </c>
      <c r="L506" s="259">
        <v>265.14999999999998</v>
      </c>
      <c r="M506" s="230">
        <v>64.369569999999996</v>
      </c>
      <c r="N506" s="1"/>
      <c r="O506" s="1"/>
    </row>
    <row r="507" spans="1:15" ht="12.75" customHeight="1">
      <c r="A507" s="30">
        <v>497</v>
      </c>
      <c r="B507" s="230" t="s">
        <v>512</v>
      </c>
      <c r="C507" s="275">
        <v>236.75</v>
      </c>
      <c r="D507" s="260">
        <v>234.43333333333331</v>
      </c>
      <c r="E507" s="260">
        <v>229.96666666666661</v>
      </c>
      <c r="F507" s="260">
        <v>223.18333333333331</v>
      </c>
      <c r="G507" s="260">
        <v>218.71666666666661</v>
      </c>
      <c r="H507" s="260">
        <v>241.21666666666661</v>
      </c>
      <c r="I507" s="260">
        <v>245.68333333333331</v>
      </c>
      <c r="J507" s="259">
        <v>252.46666666666661</v>
      </c>
      <c r="K507" s="259">
        <v>238.9</v>
      </c>
      <c r="L507" s="259">
        <v>227.65</v>
      </c>
      <c r="M507" s="230">
        <v>28.785229999999999</v>
      </c>
      <c r="N507" s="1"/>
      <c r="O507" s="1"/>
    </row>
    <row r="508" spans="1:15" ht="12.75" customHeight="1">
      <c r="A508" s="30">
        <v>498</v>
      </c>
      <c r="B508" s="230" t="s">
        <v>813</v>
      </c>
      <c r="C508" s="230">
        <v>68.55</v>
      </c>
      <c r="D508" s="275">
        <v>67.983333333333334</v>
      </c>
      <c r="E508" s="260">
        <v>67.066666666666663</v>
      </c>
      <c r="F508" s="260">
        <v>65.583333333333329</v>
      </c>
      <c r="G508" s="260">
        <v>64.666666666666657</v>
      </c>
      <c r="H508" s="260">
        <v>69.466666666666669</v>
      </c>
      <c r="I508" s="260">
        <v>70.383333333333326</v>
      </c>
      <c r="J508" s="260">
        <v>71.866666666666674</v>
      </c>
      <c r="K508" s="259">
        <v>68.900000000000006</v>
      </c>
      <c r="L508" s="259">
        <v>66.5</v>
      </c>
      <c r="M508" s="259">
        <v>962.62543000000005</v>
      </c>
      <c r="N508" s="1"/>
      <c r="O508" s="1"/>
    </row>
    <row r="509" spans="1:15" ht="12.75" customHeight="1">
      <c r="A509" s="30">
        <v>499</v>
      </c>
      <c r="B509" s="230" t="s">
        <v>804</v>
      </c>
      <c r="C509" s="230">
        <v>415.5</v>
      </c>
      <c r="D509" s="275">
        <v>413.73333333333335</v>
      </c>
      <c r="E509" s="260">
        <v>410.9666666666667</v>
      </c>
      <c r="F509" s="260">
        <v>406.43333333333334</v>
      </c>
      <c r="G509" s="260">
        <v>403.66666666666669</v>
      </c>
      <c r="H509" s="260">
        <v>418.26666666666671</v>
      </c>
      <c r="I509" s="260">
        <v>421.03333333333336</v>
      </c>
      <c r="J509" s="260">
        <v>425.56666666666672</v>
      </c>
      <c r="K509" s="259">
        <v>416.5</v>
      </c>
      <c r="L509" s="259">
        <v>409.2</v>
      </c>
      <c r="M509" s="259">
        <v>7.4097799999999996</v>
      </c>
      <c r="N509" s="1"/>
      <c r="O509" s="1"/>
    </row>
    <row r="510" spans="1:15" ht="12.75" customHeight="1">
      <c r="A510" s="320">
        <v>500</v>
      </c>
      <c r="B510" s="230" t="s">
        <v>513</v>
      </c>
      <c r="C510" s="275">
        <v>1613.35</v>
      </c>
      <c r="D510" s="260">
        <v>1609.45</v>
      </c>
      <c r="E510" s="260">
        <v>1598.15</v>
      </c>
      <c r="F510" s="260">
        <v>1582.95</v>
      </c>
      <c r="G510" s="260">
        <v>1571.65</v>
      </c>
      <c r="H510" s="260">
        <v>1624.65</v>
      </c>
      <c r="I510" s="260">
        <v>1635.9499999999998</v>
      </c>
      <c r="J510" s="259">
        <v>1651.15</v>
      </c>
      <c r="K510" s="259">
        <v>1620.75</v>
      </c>
      <c r="L510" s="259">
        <v>1594.25</v>
      </c>
      <c r="M510" s="230">
        <v>0.18608</v>
      </c>
      <c r="N510" s="1"/>
      <c r="O510" s="1"/>
    </row>
    <row r="511" spans="1:15" ht="12.75" customHeight="1">
      <c r="A511" s="230">
        <v>501</v>
      </c>
      <c r="B511" s="230" t="s">
        <v>514</v>
      </c>
      <c r="C511" s="230">
        <v>1450.05</v>
      </c>
      <c r="D511" s="275">
        <v>1455.7333333333333</v>
      </c>
      <c r="E511" s="260">
        <v>1440.4166666666667</v>
      </c>
      <c r="F511" s="260">
        <v>1430.7833333333333</v>
      </c>
      <c r="G511" s="260">
        <v>1415.4666666666667</v>
      </c>
      <c r="H511" s="260">
        <v>1465.3666666666668</v>
      </c>
      <c r="I511" s="260">
        <v>1480.6833333333334</v>
      </c>
      <c r="J511" s="260">
        <v>1490.3166666666668</v>
      </c>
      <c r="K511" s="259">
        <v>1471.05</v>
      </c>
      <c r="L511" s="259">
        <v>1446.1</v>
      </c>
      <c r="M511" s="259">
        <v>0.44070999999999999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1"/>
      <c r="B5" s="382"/>
      <c r="C5" s="381"/>
      <c r="D5" s="38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3" t="s">
        <v>516</v>
      </c>
      <c r="C7" s="382"/>
      <c r="D7" s="7">
        <f>Main!B10</f>
        <v>44900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44897</v>
      </c>
      <c r="B10" s="29">
        <v>540615</v>
      </c>
      <c r="C10" s="28" t="s">
        <v>1015</v>
      </c>
      <c r="D10" s="28" t="s">
        <v>1016</v>
      </c>
      <c r="E10" s="28" t="s">
        <v>526</v>
      </c>
      <c r="F10" s="85">
        <v>3571430</v>
      </c>
      <c r="G10" s="29">
        <v>1.2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44897</v>
      </c>
      <c r="B11" s="29">
        <v>539115</v>
      </c>
      <c r="C11" s="28" t="s">
        <v>1017</v>
      </c>
      <c r="D11" s="28" t="s">
        <v>1018</v>
      </c>
      <c r="E11" s="28" t="s">
        <v>526</v>
      </c>
      <c r="F11" s="85">
        <v>11020</v>
      </c>
      <c r="G11" s="29">
        <v>56.75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44897</v>
      </c>
      <c r="B12" s="29">
        <v>543678</v>
      </c>
      <c r="C12" s="28" t="s">
        <v>1019</v>
      </c>
      <c r="D12" s="28" t="s">
        <v>1020</v>
      </c>
      <c r="E12" s="28" t="s">
        <v>525</v>
      </c>
      <c r="F12" s="85">
        <v>56000</v>
      </c>
      <c r="G12" s="29">
        <v>40.39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44897</v>
      </c>
      <c r="B13" s="29">
        <v>543678</v>
      </c>
      <c r="C13" s="28" t="s">
        <v>1019</v>
      </c>
      <c r="D13" s="28" t="s">
        <v>882</v>
      </c>
      <c r="E13" s="28" t="s">
        <v>525</v>
      </c>
      <c r="F13" s="85">
        <v>48000</v>
      </c>
      <c r="G13" s="29">
        <v>40.1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44897</v>
      </c>
      <c r="B14" s="29">
        <v>543678</v>
      </c>
      <c r="C14" s="28" t="s">
        <v>1019</v>
      </c>
      <c r="D14" s="28" t="s">
        <v>1021</v>
      </c>
      <c r="E14" s="28" t="s">
        <v>525</v>
      </c>
      <c r="F14" s="85">
        <v>124000</v>
      </c>
      <c r="G14" s="29">
        <v>40.1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44897</v>
      </c>
      <c r="B15" s="29">
        <v>543678</v>
      </c>
      <c r="C15" s="28" t="s">
        <v>1019</v>
      </c>
      <c r="D15" s="28" t="s">
        <v>1022</v>
      </c>
      <c r="E15" s="28" t="s">
        <v>526</v>
      </c>
      <c r="F15" s="85">
        <v>172000</v>
      </c>
      <c r="G15" s="29">
        <v>40.630000000000003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44897</v>
      </c>
      <c r="B16" s="29">
        <v>507828</v>
      </c>
      <c r="C16" s="28" t="s">
        <v>1023</v>
      </c>
      <c r="D16" s="28" t="s">
        <v>1024</v>
      </c>
      <c r="E16" s="28" t="s">
        <v>526</v>
      </c>
      <c r="F16" s="85">
        <v>353718</v>
      </c>
      <c r="G16" s="29">
        <v>3.76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44897</v>
      </c>
      <c r="B17" s="29">
        <v>524594</v>
      </c>
      <c r="C17" s="28" t="s">
        <v>1025</v>
      </c>
      <c r="D17" s="28" t="s">
        <v>1026</v>
      </c>
      <c r="E17" s="28" t="s">
        <v>525</v>
      </c>
      <c r="F17" s="85">
        <v>30600</v>
      </c>
      <c r="G17" s="29">
        <v>69.8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44897</v>
      </c>
      <c r="B18" s="29">
        <v>524594</v>
      </c>
      <c r="C18" s="28" t="s">
        <v>1025</v>
      </c>
      <c r="D18" s="28" t="s">
        <v>1027</v>
      </c>
      <c r="E18" s="28" t="s">
        <v>526</v>
      </c>
      <c r="F18" s="85">
        <v>30600</v>
      </c>
      <c r="G18" s="29">
        <v>69.8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44897</v>
      </c>
      <c r="B19" s="29">
        <v>543209</v>
      </c>
      <c r="C19" s="28" t="s">
        <v>961</v>
      </c>
      <c r="D19" s="28" t="s">
        <v>962</v>
      </c>
      <c r="E19" s="28" t="s">
        <v>526</v>
      </c>
      <c r="F19" s="85">
        <v>21000</v>
      </c>
      <c r="G19" s="29">
        <v>53.9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44897</v>
      </c>
      <c r="B20" s="29">
        <v>543209</v>
      </c>
      <c r="C20" s="28" t="s">
        <v>961</v>
      </c>
      <c r="D20" s="28" t="s">
        <v>1028</v>
      </c>
      <c r="E20" s="28" t="s">
        <v>526</v>
      </c>
      <c r="F20" s="85">
        <v>3000</v>
      </c>
      <c r="G20" s="29">
        <v>51.45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44897</v>
      </c>
      <c r="B21" s="29">
        <v>543209</v>
      </c>
      <c r="C21" s="28" t="s">
        <v>961</v>
      </c>
      <c r="D21" s="28" t="s">
        <v>1028</v>
      </c>
      <c r="E21" s="28" t="s">
        <v>525</v>
      </c>
      <c r="F21" s="85">
        <v>36000</v>
      </c>
      <c r="G21" s="29">
        <v>52.63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44897</v>
      </c>
      <c r="B22" s="29">
        <v>543209</v>
      </c>
      <c r="C22" s="28" t="s">
        <v>961</v>
      </c>
      <c r="D22" s="28" t="s">
        <v>882</v>
      </c>
      <c r="E22" s="28" t="s">
        <v>525</v>
      </c>
      <c r="F22" s="85">
        <v>18000</v>
      </c>
      <c r="G22" s="29">
        <v>53.9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44897</v>
      </c>
      <c r="B23" s="29">
        <v>543209</v>
      </c>
      <c r="C23" s="28" t="s">
        <v>961</v>
      </c>
      <c r="D23" s="28" t="s">
        <v>882</v>
      </c>
      <c r="E23" s="28" t="s">
        <v>526</v>
      </c>
      <c r="F23" s="85">
        <v>18000</v>
      </c>
      <c r="G23" s="29">
        <v>53.9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44897</v>
      </c>
      <c r="B24" s="29">
        <v>522292</v>
      </c>
      <c r="C24" s="28" t="s">
        <v>1029</v>
      </c>
      <c r="D24" s="28" t="s">
        <v>1030</v>
      </c>
      <c r="E24" s="28" t="s">
        <v>526</v>
      </c>
      <c r="F24" s="85">
        <v>534500</v>
      </c>
      <c r="G24" s="29">
        <v>43.72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44897</v>
      </c>
      <c r="B25" s="29">
        <v>522292</v>
      </c>
      <c r="C25" s="28" t="s">
        <v>1029</v>
      </c>
      <c r="D25" s="28" t="s">
        <v>1031</v>
      </c>
      <c r="E25" s="28" t="s">
        <v>525</v>
      </c>
      <c r="F25" s="85">
        <v>300000</v>
      </c>
      <c r="G25" s="29">
        <v>42.02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44897</v>
      </c>
      <c r="B26" s="29">
        <v>540681</v>
      </c>
      <c r="C26" s="28" t="s">
        <v>1032</v>
      </c>
      <c r="D26" s="28" t="s">
        <v>1033</v>
      </c>
      <c r="E26" s="28" t="s">
        <v>525</v>
      </c>
      <c r="F26" s="85">
        <v>30000</v>
      </c>
      <c r="G26" s="29">
        <v>15.16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44897</v>
      </c>
      <c r="B27" s="29">
        <v>543606</v>
      </c>
      <c r="C27" s="28" t="s">
        <v>1034</v>
      </c>
      <c r="D27" s="28" t="s">
        <v>1033</v>
      </c>
      <c r="E27" s="28" t="s">
        <v>525</v>
      </c>
      <c r="F27" s="85">
        <v>32000</v>
      </c>
      <c r="G27" s="29">
        <v>70.89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44897</v>
      </c>
      <c r="B28" s="29">
        <v>543606</v>
      </c>
      <c r="C28" s="28" t="s">
        <v>1034</v>
      </c>
      <c r="D28" s="28" t="s">
        <v>1033</v>
      </c>
      <c r="E28" s="28" t="s">
        <v>526</v>
      </c>
      <c r="F28" s="85">
        <v>24000</v>
      </c>
      <c r="G28" s="29">
        <v>71.75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44897</v>
      </c>
      <c r="B29" s="29">
        <v>543606</v>
      </c>
      <c r="C29" s="28" t="s">
        <v>1034</v>
      </c>
      <c r="D29" s="28" t="s">
        <v>1035</v>
      </c>
      <c r="E29" s="28" t="s">
        <v>525</v>
      </c>
      <c r="F29" s="85">
        <v>40000</v>
      </c>
      <c r="G29" s="29">
        <v>70.099999999999994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44897</v>
      </c>
      <c r="B30" s="29">
        <v>543606</v>
      </c>
      <c r="C30" s="28" t="s">
        <v>1034</v>
      </c>
      <c r="D30" s="28" t="s">
        <v>1035</v>
      </c>
      <c r="E30" s="28" t="s">
        <v>526</v>
      </c>
      <c r="F30" s="85">
        <v>40000</v>
      </c>
      <c r="G30" s="29">
        <v>70.92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44897</v>
      </c>
      <c r="B31" s="29">
        <v>543606</v>
      </c>
      <c r="C31" s="28" t="s">
        <v>1034</v>
      </c>
      <c r="D31" s="28" t="s">
        <v>1036</v>
      </c>
      <c r="E31" s="28" t="s">
        <v>525</v>
      </c>
      <c r="F31" s="85">
        <v>48000</v>
      </c>
      <c r="G31" s="29">
        <v>71.75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44897</v>
      </c>
      <c r="B32" s="29">
        <v>543606</v>
      </c>
      <c r="C32" s="28" t="s">
        <v>1034</v>
      </c>
      <c r="D32" s="28" t="s">
        <v>929</v>
      </c>
      <c r="E32" s="28" t="s">
        <v>525</v>
      </c>
      <c r="F32" s="85">
        <v>24000</v>
      </c>
      <c r="G32" s="29">
        <v>71.75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44897</v>
      </c>
      <c r="B33" s="29">
        <v>543606</v>
      </c>
      <c r="C33" s="28" t="s">
        <v>1034</v>
      </c>
      <c r="D33" s="28" t="s">
        <v>929</v>
      </c>
      <c r="E33" s="28" t="s">
        <v>526</v>
      </c>
      <c r="F33" s="85">
        <v>40000</v>
      </c>
      <c r="G33" s="29">
        <v>71.75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44897</v>
      </c>
      <c r="B34" s="29">
        <v>543312</v>
      </c>
      <c r="C34" s="28" t="s">
        <v>1037</v>
      </c>
      <c r="D34" s="28" t="s">
        <v>1038</v>
      </c>
      <c r="E34" s="28" t="s">
        <v>526</v>
      </c>
      <c r="F34" s="85">
        <v>15000</v>
      </c>
      <c r="G34" s="29">
        <v>38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44897</v>
      </c>
      <c r="B35" s="29">
        <v>543312</v>
      </c>
      <c r="C35" s="28" t="s">
        <v>1037</v>
      </c>
      <c r="D35" s="28" t="s">
        <v>1039</v>
      </c>
      <c r="E35" s="28" t="s">
        <v>526</v>
      </c>
      <c r="F35" s="85">
        <v>15000</v>
      </c>
      <c r="G35" s="29">
        <v>28.7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44897</v>
      </c>
      <c r="B36" s="29">
        <v>543312</v>
      </c>
      <c r="C36" s="28" t="s">
        <v>1037</v>
      </c>
      <c r="D36" s="28" t="s">
        <v>1038</v>
      </c>
      <c r="E36" s="28" t="s">
        <v>525</v>
      </c>
      <c r="F36" s="85">
        <v>15000</v>
      </c>
      <c r="G36" s="29">
        <v>33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44897</v>
      </c>
      <c r="B37" s="29">
        <v>543312</v>
      </c>
      <c r="C37" s="28" t="s">
        <v>1037</v>
      </c>
      <c r="D37" s="28" t="s">
        <v>1039</v>
      </c>
      <c r="E37" s="28" t="s">
        <v>525</v>
      </c>
      <c r="F37" s="85">
        <v>15000</v>
      </c>
      <c r="G37" s="29">
        <v>38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44897</v>
      </c>
      <c r="B38" s="29">
        <v>543312</v>
      </c>
      <c r="C38" s="28" t="s">
        <v>1037</v>
      </c>
      <c r="D38" s="28" t="s">
        <v>1040</v>
      </c>
      <c r="E38" s="28" t="s">
        <v>526</v>
      </c>
      <c r="F38" s="85">
        <v>15000</v>
      </c>
      <c r="G38" s="29">
        <v>33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44897</v>
      </c>
      <c r="B39" s="29">
        <v>543312</v>
      </c>
      <c r="C39" s="28" t="s">
        <v>1037</v>
      </c>
      <c r="D39" s="28" t="s">
        <v>1040</v>
      </c>
      <c r="E39" s="28" t="s">
        <v>525</v>
      </c>
      <c r="F39" s="85">
        <v>15000</v>
      </c>
      <c r="G39" s="29">
        <v>28.7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44897</v>
      </c>
      <c r="B40" s="29">
        <v>540936</v>
      </c>
      <c r="C40" s="28" t="s">
        <v>963</v>
      </c>
      <c r="D40" s="28" t="s">
        <v>964</v>
      </c>
      <c r="E40" s="28" t="s">
        <v>526</v>
      </c>
      <c r="F40" s="85">
        <v>19526</v>
      </c>
      <c r="G40" s="29">
        <v>16.420000000000002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44897</v>
      </c>
      <c r="B41" s="29">
        <v>540936</v>
      </c>
      <c r="C41" s="28" t="s">
        <v>963</v>
      </c>
      <c r="D41" s="28" t="s">
        <v>964</v>
      </c>
      <c r="E41" s="28" t="s">
        <v>525</v>
      </c>
      <c r="F41" s="85">
        <v>142373</v>
      </c>
      <c r="G41" s="29">
        <v>16.37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44897</v>
      </c>
      <c r="B42" s="29">
        <v>542772</v>
      </c>
      <c r="C42" s="28" t="s">
        <v>382</v>
      </c>
      <c r="D42" s="28" t="s">
        <v>1041</v>
      </c>
      <c r="E42" s="28" t="s">
        <v>526</v>
      </c>
      <c r="F42" s="85">
        <v>525000</v>
      </c>
      <c r="G42" s="29">
        <v>1800.08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44897</v>
      </c>
      <c r="B43" s="29">
        <v>542924</v>
      </c>
      <c r="C43" s="28" t="s">
        <v>1042</v>
      </c>
      <c r="D43" s="28" t="s">
        <v>1043</v>
      </c>
      <c r="E43" s="28" t="s">
        <v>526</v>
      </c>
      <c r="F43" s="85">
        <v>42000</v>
      </c>
      <c r="G43" s="29">
        <v>5.62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44897</v>
      </c>
      <c r="B44" s="29">
        <v>542924</v>
      </c>
      <c r="C44" s="28" t="s">
        <v>1042</v>
      </c>
      <c r="D44" s="28" t="s">
        <v>906</v>
      </c>
      <c r="E44" s="28" t="s">
        <v>526</v>
      </c>
      <c r="F44" s="85">
        <v>42000</v>
      </c>
      <c r="G44" s="29">
        <v>5.53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44897</v>
      </c>
      <c r="B45" s="29">
        <v>542924</v>
      </c>
      <c r="C45" s="28" t="s">
        <v>1042</v>
      </c>
      <c r="D45" s="28" t="s">
        <v>906</v>
      </c>
      <c r="E45" s="28" t="s">
        <v>525</v>
      </c>
      <c r="F45" s="85">
        <v>42000</v>
      </c>
      <c r="G45" s="29">
        <v>5.4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44897</v>
      </c>
      <c r="B46" s="29">
        <v>542924</v>
      </c>
      <c r="C46" s="28" t="s">
        <v>1042</v>
      </c>
      <c r="D46" s="28" t="s">
        <v>1044</v>
      </c>
      <c r="E46" s="28" t="s">
        <v>526</v>
      </c>
      <c r="F46" s="85">
        <v>49000</v>
      </c>
      <c r="G46" s="29">
        <v>5.6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44897</v>
      </c>
      <c r="B47" s="29">
        <v>542924</v>
      </c>
      <c r="C47" s="28" t="s">
        <v>1042</v>
      </c>
      <c r="D47" s="28" t="s">
        <v>1045</v>
      </c>
      <c r="E47" s="28" t="s">
        <v>526</v>
      </c>
      <c r="F47" s="85">
        <v>45500</v>
      </c>
      <c r="G47" s="29">
        <v>5.56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44897</v>
      </c>
      <c r="B48" s="29">
        <v>542924</v>
      </c>
      <c r="C48" s="28" t="s">
        <v>1042</v>
      </c>
      <c r="D48" s="28" t="s">
        <v>1045</v>
      </c>
      <c r="E48" s="28" t="s">
        <v>525</v>
      </c>
      <c r="F48" s="85">
        <v>38500</v>
      </c>
      <c r="G48" s="29">
        <v>5.45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44897</v>
      </c>
      <c r="B49" s="29">
        <v>542924</v>
      </c>
      <c r="C49" s="28" t="s">
        <v>1042</v>
      </c>
      <c r="D49" s="28" t="s">
        <v>1046</v>
      </c>
      <c r="E49" s="28" t="s">
        <v>525</v>
      </c>
      <c r="F49" s="85">
        <v>42000</v>
      </c>
      <c r="G49" s="29">
        <v>5.61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44897</v>
      </c>
      <c r="B50" s="29">
        <v>543544</v>
      </c>
      <c r="C50" s="28" t="s">
        <v>1047</v>
      </c>
      <c r="D50" s="28" t="s">
        <v>1048</v>
      </c>
      <c r="E50" s="28" t="s">
        <v>525</v>
      </c>
      <c r="F50" s="85">
        <v>37500</v>
      </c>
      <c r="G50" s="29">
        <v>441.45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44897</v>
      </c>
      <c r="B51" s="29">
        <v>543544</v>
      </c>
      <c r="C51" s="28" t="s">
        <v>1047</v>
      </c>
      <c r="D51" s="28" t="s">
        <v>1028</v>
      </c>
      <c r="E51" s="28" t="s">
        <v>526</v>
      </c>
      <c r="F51" s="85">
        <v>37500</v>
      </c>
      <c r="G51" s="29">
        <v>441.45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44897</v>
      </c>
      <c r="B52" s="29">
        <v>543286</v>
      </c>
      <c r="C52" s="28" t="s">
        <v>1049</v>
      </c>
      <c r="D52" s="28" t="s">
        <v>1050</v>
      </c>
      <c r="E52" s="28" t="s">
        <v>526</v>
      </c>
      <c r="F52" s="85">
        <v>90000</v>
      </c>
      <c r="G52" s="29">
        <v>20.97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44897</v>
      </c>
      <c r="B53" s="29">
        <v>543286</v>
      </c>
      <c r="C53" s="28" t="s">
        <v>1049</v>
      </c>
      <c r="D53" s="28" t="s">
        <v>1051</v>
      </c>
      <c r="E53" s="28" t="s">
        <v>525</v>
      </c>
      <c r="F53" s="85">
        <v>72000</v>
      </c>
      <c r="G53" s="29">
        <v>20.98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44897</v>
      </c>
      <c r="B54" s="29">
        <v>543286</v>
      </c>
      <c r="C54" s="28" t="s">
        <v>1049</v>
      </c>
      <c r="D54" s="28" t="s">
        <v>1052</v>
      </c>
      <c r="E54" s="28" t="s">
        <v>525</v>
      </c>
      <c r="F54" s="85">
        <v>78000</v>
      </c>
      <c r="G54" s="29">
        <v>20.98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44897</v>
      </c>
      <c r="B55" s="29">
        <v>539679</v>
      </c>
      <c r="C55" s="28" t="s">
        <v>915</v>
      </c>
      <c r="D55" s="28" t="s">
        <v>1053</v>
      </c>
      <c r="E55" s="28" t="s">
        <v>526</v>
      </c>
      <c r="F55" s="85">
        <v>125000</v>
      </c>
      <c r="G55" s="29">
        <v>11.13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44897</v>
      </c>
      <c r="B56" s="29">
        <v>539679</v>
      </c>
      <c r="C56" s="28" t="s">
        <v>915</v>
      </c>
      <c r="D56" s="28" t="s">
        <v>1053</v>
      </c>
      <c r="E56" s="28" t="s">
        <v>525</v>
      </c>
      <c r="F56" s="85">
        <v>150000</v>
      </c>
      <c r="G56" s="29">
        <v>10.78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44897</v>
      </c>
      <c r="B57" s="29">
        <v>539679</v>
      </c>
      <c r="C57" s="28" t="s">
        <v>915</v>
      </c>
      <c r="D57" s="28" t="s">
        <v>1054</v>
      </c>
      <c r="E57" s="28" t="s">
        <v>525</v>
      </c>
      <c r="F57" s="85">
        <v>42500</v>
      </c>
      <c r="G57" s="29">
        <v>11.55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44897</v>
      </c>
      <c r="B58" s="29">
        <v>539679</v>
      </c>
      <c r="C58" s="28" t="s">
        <v>915</v>
      </c>
      <c r="D58" s="28" t="s">
        <v>1055</v>
      </c>
      <c r="E58" s="28" t="s">
        <v>525</v>
      </c>
      <c r="F58" s="85">
        <v>75075</v>
      </c>
      <c r="G58" s="29">
        <v>10.85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44897</v>
      </c>
      <c r="B59" s="29">
        <v>539679</v>
      </c>
      <c r="C59" s="28" t="s">
        <v>915</v>
      </c>
      <c r="D59" s="28" t="s">
        <v>895</v>
      </c>
      <c r="E59" s="28" t="s">
        <v>526</v>
      </c>
      <c r="F59" s="85">
        <v>152446</v>
      </c>
      <c r="G59" s="29">
        <v>10.77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44897</v>
      </c>
      <c r="B60" s="29">
        <v>541161</v>
      </c>
      <c r="C60" s="28" t="s">
        <v>1056</v>
      </c>
      <c r="D60" s="28" t="s">
        <v>1057</v>
      </c>
      <c r="E60" s="28" t="s">
        <v>525</v>
      </c>
      <c r="F60" s="85">
        <v>4000000</v>
      </c>
      <c r="G60" s="29">
        <v>3.47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44897</v>
      </c>
      <c r="B61" s="29">
        <v>540696</v>
      </c>
      <c r="C61" s="28" t="s">
        <v>1058</v>
      </c>
      <c r="D61" s="28" t="s">
        <v>1059</v>
      </c>
      <c r="E61" s="28" t="s">
        <v>526</v>
      </c>
      <c r="F61" s="85">
        <v>11000</v>
      </c>
      <c r="G61" s="29">
        <v>64.400000000000006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44897</v>
      </c>
      <c r="B62" s="29">
        <v>543308</v>
      </c>
      <c r="C62" s="28" t="s">
        <v>767</v>
      </c>
      <c r="D62" s="28" t="s">
        <v>1060</v>
      </c>
      <c r="E62" s="28" t="s">
        <v>526</v>
      </c>
      <c r="F62" s="85">
        <v>1450000</v>
      </c>
      <c r="G62" s="29">
        <v>1480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44897</v>
      </c>
      <c r="B63" s="29">
        <v>543308</v>
      </c>
      <c r="C63" s="28" t="s">
        <v>767</v>
      </c>
      <c r="D63" s="28" t="s">
        <v>1061</v>
      </c>
      <c r="E63" s="28" t="s">
        <v>525</v>
      </c>
      <c r="F63" s="85">
        <v>1395745</v>
      </c>
      <c r="G63" s="29">
        <v>1480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44897</v>
      </c>
      <c r="B64" s="29">
        <v>539410</v>
      </c>
      <c r="C64" s="28" t="s">
        <v>1062</v>
      </c>
      <c r="D64" s="28" t="s">
        <v>1063</v>
      </c>
      <c r="E64" s="28" t="s">
        <v>526</v>
      </c>
      <c r="F64" s="85">
        <v>368863</v>
      </c>
      <c r="G64" s="29">
        <v>2.0099999999999998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44897</v>
      </c>
      <c r="B65" s="29">
        <v>543305</v>
      </c>
      <c r="C65" s="28" t="s">
        <v>928</v>
      </c>
      <c r="D65" s="28" t="s">
        <v>1044</v>
      </c>
      <c r="E65" s="28" t="s">
        <v>526</v>
      </c>
      <c r="F65" s="85">
        <v>24000</v>
      </c>
      <c r="G65" s="29">
        <v>6.82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44897</v>
      </c>
      <c r="B66" s="29">
        <v>543305</v>
      </c>
      <c r="C66" s="28" t="s">
        <v>928</v>
      </c>
      <c r="D66" s="28" t="s">
        <v>965</v>
      </c>
      <c r="E66" s="28" t="s">
        <v>526</v>
      </c>
      <c r="F66" s="85">
        <v>24000</v>
      </c>
      <c r="G66" s="29">
        <v>6.83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44897</v>
      </c>
      <c r="B67" s="29">
        <v>523260</v>
      </c>
      <c r="C67" s="28" t="s">
        <v>1064</v>
      </c>
      <c r="D67" s="28" t="s">
        <v>1065</v>
      </c>
      <c r="E67" s="28" t="s">
        <v>526</v>
      </c>
      <c r="F67" s="85">
        <v>151824</v>
      </c>
      <c r="G67" s="29">
        <v>24.4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44897</v>
      </c>
      <c r="B68" s="29">
        <v>535719</v>
      </c>
      <c r="C68" s="28" t="s">
        <v>1066</v>
      </c>
      <c r="D68" s="28" t="s">
        <v>1067</v>
      </c>
      <c r="E68" s="28" t="s">
        <v>526</v>
      </c>
      <c r="F68" s="85">
        <v>51000</v>
      </c>
      <c r="G68" s="29">
        <v>37.869999999999997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44897</v>
      </c>
      <c r="B69" s="29">
        <v>512634</v>
      </c>
      <c r="C69" s="28" t="s">
        <v>1068</v>
      </c>
      <c r="D69" s="28" t="s">
        <v>1069</v>
      </c>
      <c r="E69" s="28" t="s">
        <v>525</v>
      </c>
      <c r="F69" s="85">
        <v>112940</v>
      </c>
      <c r="G69" s="29">
        <v>75.569999999999993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44897</v>
      </c>
      <c r="B70" s="29">
        <v>512634</v>
      </c>
      <c r="C70" s="28" t="s">
        <v>1068</v>
      </c>
      <c r="D70" s="28" t="s">
        <v>1070</v>
      </c>
      <c r="E70" s="28" t="s">
        <v>526</v>
      </c>
      <c r="F70" s="85">
        <v>117190</v>
      </c>
      <c r="G70" s="29">
        <v>75.540000000000006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44897</v>
      </c>
      <c r="B71" s="29">
        <v>530419</v>
      </c>
      <c r="C71" s="28" t="s">
        <v>966</v>
      </c>
      <c r="D71" s="28" t="s">
        <v>967</v>
      </c>
      <c r="E71" s="28" t="s">
        <v>526</v>
      </c>
      <c r="F71" s="85">
        <v>44776</v>
      </c>
      <c r="G71" s="29">
        <v>141.1</v>
      </c>
      <c r="H71" s="29" t="s">
        <v>304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44897</v>
      </c>
      <c r="B72" s="29">
        <v>530419</v>
      </c>
      <c r="C72" s="28" t="s">
        <v>966</v>
      </c>
      <c r="D72" s="28" t="s">
        <v>967</v>
      </c>
      <c r="E72" s="28" t="s">
        <v>525</v>
      </c>
      <c r="F72" s="85">
        <v>18400</v>
      </c>
      <c r="G72" s="29">
        <v>141</v>
      </c>
      <c r="H72" s="29" t="s">
        <v>304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44897</v>
      </c>
      <c r="B73" s="29">
        <v>511447</v>
      </c>
      <c r="C73" s="28" t="s">
        <v>1071</v>
      </c>
      <c r="D73" s="28" t="s">
        <v>1072</v>
      </c>
      <c r="E73" s="28" t="s">
        <v>525</v>
      </c>
      <c r="F73" s="85">
        <v>127925</v>
      </c>
      <c r="G73" s="29">
        <v>28.53</v>
      </c>
      <c r="H73" s="29" t="s">
        <v>304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44897</v>
      </c>
      <c r="B74" s="29">
        <v>511447</v>
      </c>
      <c r="C74" s="28" t="s">
        <v>1071</v>
      </c>
      <c r="D74" s="28" t="s">
        <v>1072</v>
      </c>
      <c r="E74" s="28" t="s">
        <v>526</v>
      </c>
      <c r="F74" s="85">
        <v>177225</v>
      </c>
      <c r="G74" s="29">
        <v>28.55</v>
      </c>
      <c r="H74" s="29" t="s">
        <v>304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44897</v>
      </c>
      <c r="B75" s="29">
        <v>511447</v>
      </c>
      <c r="C75" s="28" t="s">
        <v>1071</v>
      </c>
      <c r="D75" s="28" t="s">
        <v>1073</v>
      </c>
      <c r="E75" s="28" t="s">
        <v>525</v>
      </c>
      <c r="F75" s="85">
        <v>75000</v>
      </c>
      <c r="G75" s="29">
        <v>28.55</v>
      </c>
      <c r="H75" s="29" t="s">
        <v>304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44897</v>
      </c>
      <c r="B76" s="29">
        <v>511447</v>
      </c>
      <c r="C76" s="28" t="s">
        <v>1071</v>
      </c>
      <c r="D76" s="28" t="s">
        <v>1073</v>
      </c>
      <c r="E76" s="28" t="s">
        <v>526</v>
      </c>
      <c r="F76" s="85">
        <v>75000</v>
      </c>
      <c r="G76" s="29">
        <v>28.44</v>
      </c>
      <c r="H76" s="29" t="s">
        <v>304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44897</v>
      </c>
      <c r="B77" s="29">
        <v>539278</v>
      </c>
      <c r="C77" s="28" t="s">
        <v>968</v>
      </c>
      <c r="D77" s="28" t="s">
        <v>1020</v>
      </c>
      <c r="E77" s="28" t="s">
        <v>525</v>
      </c>
      <c r="F77" s="85">
        <v>355000</v>
      </c>
      <c r="G77" s="29">
        <v>7.22</v>
      </c>
      <c r="H77" s="29" t="s">
        <v>304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44897</v>
      </c>
      <c r="B78" s="29">
        <v>540570</v>
      </c>
      <c r="C78" s="28" t="s">
        <v>1074</v>
      </c>
      <c r="D78" s="28" t="s">
        <v>910</v>
      </c>
      <c r="E78" s="28" t="s">
        <v>525</v>
      </c>
      <c r="F78" s="85">
        <v>332036</v>
      </c>
      <c r="G78" s="29">
        <v>24.95</v>
      </c>
      <c r="H78" s="29" t="s">
        <v>304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44897</v>
      </c>
      <c r="B79" s="29">
        <v>540570</v>
      </c>
      <c r="C79" s="28" t="s">
        <v>1074</v>
      </c>
      <c r="D79" s="28" t="s">
        <v>910</v>
      </c>
      <c r="E79" s="28" t="s">
        <v>526</v>
      </c>
      <c r="F79" s="85">
        <v>1464125</v>
      </c>
      <c r="G79" s="29">
        <v>25.08</v>
      </c>
      <c r="H79" s="29" t="s">
        <v>304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44897</v>
      </c>
      <c r="B80" s="29">
        <v>512229</v>
      </c>
      <c r="C80" s="28" t="s">
        <v>1075</v>
      </c>
      <c r="D80" s="28" t="s">
        <v>1076</v>
      </c>
      <c r="E80" s="28" t="s">
        <v>525</v>
      </c>
      <c r="F80" s="85">
        <v>700000</v>
      </c>
      <c r="G80" s="29">
        <v>143.65</v>
      </c>
      <c r="H80" s="29" t="s">
        <v>304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44897</v>
      </c>
      <c r="B81" s="29">
        <v>512229</v>
      </c>
      <c r="C81" s="28" t="s">
        <v>1075</v>
      </c>
      <c r="D81" s="28" t="s">
        <v>1077</v>
      </c>
      <c r="E81" s="28" t="s">
        <v>526</v>
      </c>
      <c r="F81" s="85">
        <v>700000</v>
      </c>
      <c r="G81" s="29">
        <v>143.65</v>
      </c>
      <c r="H81" s="29" t="s">
        <v>304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44897</v>
      </c>
      <c r="B82" s="29">
        <v>509966</v>
      </c>
      <c r="C82" s="28" t="s">
        <v>1078</v>
      </c>
      <c r="D82" s="28" t="s">
        <v>1079</v>
      </c>
      <c r="E82" s="28" t="s">
        <v>525</v>
      </c>
      <c r="F82" s="85">
        <v>93000</v>
      </c>
      <c r="G82" s="29">
        <v>3520</v>
      </c>
      <c r="H82" s="29" t="s">
        <v>304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44897</v>
      </c>
      <c r="B83" s="29">
        <v>509966</v>
      </c>
      <c r="C83" s="28" t="s">
        <v>1078</v>
      </c>
      <c r="D83" s="28" t="s">
        <v>1080</v>
      </c>
      <c r="E83" s="28" t="s">
        <v>526</v>
      </c>
      <c r="F83" s="85">
        <v>109000</v>
      </c>
      <c r="G83" s="29">
        <v>3520.73</v>
      </c>
      <c r="H83" s="29" t="s">
        <v>304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44897</v>
      </c>
      <c r="B84" s="29">
        <v>541445</v>
      </c>
      <c r="C84" s="28" t="s">
        <v>1081</v>
      </c>
      <c r="D84" s="28" t="s">
        <v>1082</v>
      </c>
      <c r="E84" s="28" t="s">
        <v>526</v>
      </c>
      <c r="F84" s="85">
        <v>68800</v>
      </c>
      <c r="G84" s="29">
        <v>51</v>
      </c>
      <c r="H84" s="29" t="s">
        <v>304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44897</v>
      </c>
      <c r="B85" s="29">
        <v>541445</v>
      </c>
      <c r="C85" s="28" t="s">
        <v>1081</v>
      </c>
      <c r="D85" s="28" t="s">
        <v>1083</v>
      </c>
      <c r="E85" s="28" t="s">
        <v>525</v>
      </c>
      <c r="F85" s="85">
        <v>68800</v>
      </c>
      <c r="G85" s="29">
        <v>51</v>
      </c>
      <c r="H85" s="29" t="s">
        <v>304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44897</v>
      </c>
      <c r="B86" s="29">
        <v>524661</v>
      </c>
      <c r="C86" s="28" t="s">
        <v>907</v>
      </c>
      <c r="D86" s="28" t="s">
        <v>894</v>
      </c>
      <c r="E86" s="28" t="s">
        <v>526</v>
      </c>
      <c r="F86" s="85">
        <v>100001</v>
      </c>
      <c r="G86" s="29">
        <v>4.47</v>
      </c>
      <c r="H86" s="29" t="s">
        <v>304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44897</v>
      </c>
      <c r="B87" s="29">
        <v>524661</v>
      </c>
      <c r="C87" s="28" t="s">
        <v>907</v>
      </c>
      <c r="D87" s="28" t="s">
        <v>1084</v>
      </c>
      <c r="E87" s="28" t="s">
        <v>525</v>
      </c>
      <c r="F87" s="85">
        <v>95167</v>
      </c>
      <c r="G87" s="29">
        <v>4.66</v>
      </c>
      <c r="H87" s="29" t="s">
        <v>304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44897</v>
      </c>
      <c r="B88" s="29">
        <v>524661</v>
      </c>
      <c r="C88" s="28" t="s">
        <v>907</v>
      </c>
      <c r="D88" s="28" t="s">
        <v>1072</v>
      </c>
      <c r="E88" s="28" t="s">
        <v>525</v>
      </c>
      <c r="F88" s="85">
        <v>200000</v>
      </c>
      <c r="G88" s="29">
        <v>4.75</v>
      </c>
      <c r="H88" s="29" t="s">
        <v>304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44897</v>
      </c>
      <c r="B89" s="29">
        <v>524661</v>
      </c>
      <c r="C89" s="28" t="s">
        <v>907</v>
      </c>
      <c r="D89" s="28" t="s">
        <v>1084</v>
      </c>
      <c r="E89" s="28" t="s">
        <v>526</v>
      </c>
      <c r="F89" s="85">
        <v>95167</v>
      </c>
      <c r="G89" s="29">
        <v>4.7300000000000004</v>
      </c>
      <c r="H89" s="29" t="s">
        <v>304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44897</v>
      </c>
      <c r="B90" s="29">
        <v>524661</v>
      </c>
      <c r="C90" s="28" t="s">
        <v>907</v>
      </c>
      <c r="D90" s="28" t="s">
        <v>1072</v>
      </c>
      <c r="E90" s="28" t="s">
        <v>526</v>
      </c>
      <c r="F90" s="85">
        <v>200000</v>
      </c>
      <c r="G90" s="29">
        <v>4.8099999999999996</v>
      </c>
      <c r="H90" s="29" t="s">
        <v>304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44897</v>
      </c>
      <c r="B91" s="29">
        <v>524661</v>
      </c>
      <c r="C91" s="28" t="s">
        <v>907</v>
      </c>
      <c r="D91" s="28" t="s">
        <v>1085</v>
      </c>
      <c r="E91" s="28" t="s">
        <v>525</v>
      </c>
      <c r="F91" s="85">
        <v>104500</v>
      </c>
      <c r="G91" s="29">
        <v>4.47</v>
      </c>
      <c r="H91" s="29" t="s">
        <v>304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44897</v>
      </c>
      <c r="B92" s="29">
        <v>524661</v>
      </c>
      <c r="C92" s="28" t="s">
        <v>907</v>
      </c>
      <c r="D92" s="28" t="s">
        <v>1085</v>
      </c>
      <c r="E92" s="28" t="s">
        <v>526</v>
      </c>
      <c r="F92" s="85">
        <v>40000</v>
      </c>
      <c r="G92" s="29">
        <v>4.8</v>
      </c>
      <c r="H92" s="29" t="s">
        <v>304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44897</v>
      </c>
      <c r="B93" s="29">
        <v>524661</v>
      </c>
      <c r="C93" s="28" t="s">
        <v>907</v>
      </c>
      <c r="D93" s="28" t="s">
        <v>1086</v>
      </c>
      <c r="E93" s="28" t="s">
        <v>526</v>
      </c>
      <c r="F93" s="85">
        <v>180000</v>
      </c>
      <c r="G93" s="29">
        <v>4.8099999999999996</v>
      </c>
      <c r="H93" s="29" t="s">
        <v>304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44897</v>
      </c>
      <c r="B94" s="29">
        <v>524661</v>
      </c>
      <c r="C94" s="28" t="s">
        <v>907</v>
      </c>
      <c r="D94" s="28" t="s">
        <v>969</v>
      </c>
      <c r="E94" s="28" t="s">
        <v>526</v>
      </c>
      <c r="F94" s="85">
        <v>110721</v>
      </c>
      <c r="G94" s="29">
        <v>4.3899999999999997</v>
      </c>
      <c r="H94" s="29" t="s">
        <v>304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44897</v>
      </c>
      <c r="B95" s="29">
        <v>524661</v>
      </c>
      <c r="C95" s="28" t="s">
        <v>907</v>
      </c>
      <c r="D95" s="28" t="s">
        <v>1087</v>
      </c>
      <c r="E95" s="28" t="s">
        <v>525</v>
      </c>
      <c r="F95" s="85">
        <v>357773</v>
      </c>
      <c r="G95" s="29">
        <v>4.6900000000000004</v>
      </c>
      <c r="H95" s="29" t="s">
        <v>304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44897</v>
      </c>
      <c r="B96" s="29">
        <v>524661</v>
      </c>
      <c r="C96" s="28" t="s">
        <v>907</v>
      </c>
      <c r="D96" s="28" t="s">
        <v>1087</v>
      </c>
      <c r="E96" s="28" t="s">
        <v>526</v>
      </c>
      <c r="F96" s="85">
        <v>357773</v>
      </c>
      <c r="G96" s="29">
        <v>4.59</v>
      </c>
      <c r="H96" s="29" t="s">
        <v>304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44897</v>
      </c>
      <c r="B97" s="29">
        <v>524661</v>
      </c>
      <c r="C97" s="28" t="s">
        <v>907</v>
      </c>
      <c r="D97" s="28" t="s">
        <v>1088</v>
      </c>
      <c r="E97" s="28" t="s">
        <v>525</v>
      </c>
      <c r="F97" s="85">
        <v>73500</v>
      </c>
      <c r="G97" s="29">
        <v>4.68</v>
      </c>
      <c r="H97" s="29" t="s">
        <v>304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44897</v>
      </c>
      <c r="B98" s="29" t="s">
        <v>1089</v>
      </c>
      <c r="C98" s="28" t="s">
        <v>1090</v>
      </c>
      <c r="D98" s="28" t="s">
        <v>1091</v>
      </c>
      <c r="E98" s="28" t="s">
        <v>525</v>
      </c>
      <c r="F98" s="85">
        <v>120000</v>
      </c>
      <c r="G98" s="29">
        <v>75.2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44897</v>
      </c>
      <c r="B99" s="29" t="s">
        <v>1089</v>
      </c>
      <c r="C99" s="28" t="s">
        <v>1090</v>
      </c>
      <c r="D99" s="28" t="s">
        <v>904</v>
      </c>
      <c r="E99" s="28" t="s">
        <v>525</v>
      </c>
      <c r="F99" s="85">
        <v>126000</v>
      </c>
      <c r="G99" s="29">
        <v>75.16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44897</v>
      </c>
      <c r="B100" s="29" t="s">
        <v>908</v>
      </c>
      <c r="C100" s="28" t="s">
        <v>909</v>
      </c>
      <c r="D100" s="28" t="s">
        <v>910</v>
      </c>
      <c r="E100" s="28" t="s">
        <v>525</v>
      </c>
      <c r="F100" s="85">
        <v>482983</v>
      </c>
      <c r="G100" s="29">
        <v>26.07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44897</v>
      </c>
      <c r="B101" s="29" t="s">
        <v>970</v>
      </c>
      <c r="C101" s="28" t="s">
        <v>971</v>
      </c>
      <c r="D101" s="28" t="s">
        <v>1092</v>
      </c>
      <c r="E101" s="28" t="s">
        <v>525</v>
      </c>
      <c r="F101" s="85">
        <v>400000</v>
      </c>
      <c r="G101" s="29">
        <v>2.9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44897</v>
      </c>
      <c r="B102" s="29" t="s">
        <v>970</v>
      </c>
      <c r="C102" s="28" t="s">
        <v>971</v>
      </c>
      <c r="D102" s="28" t="s">
        <v>1093</v>
      </c>
      <c r="E102" s="28" t="s">
        <v>525</v>
      </c>
      <c r="F102" s="85">
        <v>411000</v>
      </c>
      <c r="G102" s="29">
        <v>2.9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44897</v>
      </c>
      <c r="B103" s="29" t="s">
        <v>970</v>
      </c>
      <c r="C103" s="28" t="s">
        <v>971</v>
      </c>
      <c r="D103" s="28" t="s">
        <v>1094</v>
      </c>
      <c r="E103" s="28" t="s">
        <v>525</v>
      </c>
      <c r="F103" s="85">
        <v>405000</v>
      </c>
      <c r="G103" s="29">
        <v>2.96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44897</v>
      </c>
      <c r="B104" s="29" t="s">
        <v>970</v>
      </c>
      <c r="C104" s="28" t="s">
        <v>971</v>
      </c>
      <c r="D104" s="28" t="s">
        <v>1095</v>
      </c>
      <c r="E104" s="28" t="s">
        <v>525</v>
      </c>
      <c r="F104" s="85">
        <v>425000</v>
      </c>
      <c r="G104" s="29">
        <v>2.99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44897</v>
      </c>
      <c r="B105" s="29" t="s">
        <v>970</v>
      </c>
      <c r="C105" s="28" t="s">
        <v>971</v>
      </c>
      <c r="D105" s="28" t="s">
        <v>1096</v>
      </c>
      <c r="E105" s="28" t="s">
        <v>525</v>
      </c>
      <c r="F105" s="85">
        <v>417100</v>
      </c>
      <c r="G105" s="29">
        <v>2.95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44897</v>
      </c>
      <c r="B106" s="29" t="s">
        <v>931</v>
      </c>
      <c r="C106" s="28" t="s">
        <v>932</v>
      </c>
      <c r="D106" s="28" t="s">
        <v>1097</v>
      </c>
      <c r="E106" s="28" t="s">
        <v>525</v>
      </c>
      <c r="F106" s="85">
        <v>14233176</v>
      </c>
      <c r="G106" s="29">
        <v>0.55000000000000004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44897</v>
      </c>
      <c r="B107" s="29" t="s">
        <v>931</v>
      </c>
      <c r="C107" s="28" t="s">
        <v>932</v>
      </c>
      <c r="D107" s="28" t="s">
        <v>933</v>
      </c>
      <c r="E107" s="28" t="s">
        <v>525</v>
      </c>
      <c r="F107" s="85">
        <v>15300185</v>
      </c>
      <c r="G107" s="29">
        <v>0.55000000000000004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44897</v>
      </c>
      <c r="B108" s="29" t="s">
        <v>934</v>
      </c>
      <c r="C108" s="28" t="s">
        <v>935</v>
      </c>
      <c r="D108" s="28" t="s">
        <v>1098</v>
      </c>
      <c r="E108" s="28" t="s">
        <v>525</v>
      </c>
      <c r="F108" s="85">
        <v>1099559</v>
      </c>
      <c r="G108" s="29">
        <v>5.29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44897</v>
      </c>
      <c r="B109" s="29" t="s">
        <v>972</v>
      </c>
      <c r="C109" s="28" t="s">
        <v>973</v>
      </c>
      <c r="D109" s="28" t="s">
        <v>882</v>
      </c>
      <c r="E109" s="28" t="s">
        <v>525</v>
      </c>
      <c r="F109" s="85">
        <v>148350</v>
      </c>
      <c r="G109" s="29">
        <v>65.81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44897</v>
      </c>
      <c r="B110" s="29" t="s">
        <v>974</v>
      </c>
      <c r="C110" s="28" t="s">
        <v>975</v>
      </c>
      <c r="D110" s="28" t="s">
        <v>1099</v>
      </c>
      <c r="E110" s="28" t="s">
        <v>525</v>
      </c>
      <c r="F110" s="85">
        <v>342242</v>
      </c>
      <c r="G110" s="29">
        <v>35.72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44897</v>
      </c>
      <c r="B111" s="29" t="s">
        <v>936</v>
      </c>
      <c r="C111" s="28" t="s">
        <v>937</v>
      </c>
      <c r="D111" s="28" t="s">
        <v>976</v>
      </c>
      <c r="E111" s="28" t="s">
        <v>525</v>
      </c>
      <c r="F111" s="85">
        <v>223148</v>
      </c>
      <c r="G111" s="29">
        <v>263.99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44897</v>
      </c>
      <c r="B112" s="29" t="s">
        <v>936</v>
      </c>
      <c r="C112" s="28" t="s">
        <v>937</v>
      </c>
      <c r="D112" s="28" t="s">
        <v>1100</v>
      </c>
      <c r="E112" s="28" t="s">
        <v>525</v>
      </c>
      <c r="F112" s="85">
        <v>197479</v>
      </c>
      <c r="G112" s="29">
        <v>261.24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44897</v>
      </c>
      <c r="B113" s="29" t="s">
        <v>936</v>
      </c>
      <c r="C113" s="28" t="s">
        <v>937</v>
      </c>
      <c r="D113" s="28" t="s">
        <v>923</v>
      </c>
      <c r="E113" s="28" t="s">
        <v>525</v>
      </c>
      <c r="F113" s="85">
        <v>210805</v>
      </c>
      <c r="G113" s="29">
        <v>259.27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44897</v>
      </c>
      <c r="B114" s="29" t="s">
        <v>1101</v>
      </c>
      <c r="C114" s="28" t="s">
        <v>1102</v>
      </c>
      <c r="D114" s="28" t="s">
        <v>1103</v>
      </c>
      <c r="E114" s="28" t="s">
        <v>525</v>
      </c>
      <c r="F114" s="85">
        <v>21000</v>
      </c>
      <c r="G114" s="29">
        <v>1905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44897</v>
      </c>
      <c r="B115" s="29" t="s">
        <v>1104</v>
      </c>
      <c r="C115" s="28" t="s">
        <v>1105</v>
      </c>
      <c r="D115" s="28" t="s">
        <v>980</v>
      </c>
      <c r="E115" s="28" t="s">
        <v>525</v>
      </c>
      <c r="F115" s="85">
        <v>202639</v>
      </c>
      <c r="G115" s="29">
        <v>121.18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44897</v>
      </c>
      <c r="B116" s="29" t="s">
        <v>921</v>
      </c>
      <c r="C116" s="28" t="s">
        <v>922</v>
      </c>
      <c r="D116" s="28" t="s">
        <v>930</v>
      </c>
      <c r="E116" s="28" t="s">
        <v>525</v>
      </c>
      <c r="F116" s="85">
        <v>50314</v>
      </c>
      <c r="G116" s="29">
        <v>518.71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44897</v>
      </c>
      <c r="B117" s="29" t="s">
        <v>921</v>
      </c>
      <c r="C117" s="28" t="s">
        <v>922</v>
      </c>
      <c r="D117" s="28" t="s">
        <v>923</v>
      </c>
      <c r="E117" s="28" t="s">
        <v>525</v>
      </c>
      <c r="F117" s="85">
        <v>79059</v>
      </c>
      <c r="G117" s="29">
        <v>519.59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44897</v>
      </c>
      <c r="B118" s="29" t="s">
        <v>1064</v>
      </c>
      <c r="C118" s="28" t="s">
        <v>1106</v>
      </c>
      <c r="D118" s="28" t="s">
        <v>904</v>
      </c>
      <c r="E118" s="28" t="s">
        <v>525</v>
      </c>
      <c r="F118" s="85">
        <v>556155</v>
      </c>
      <c r="G118" s="29">
        <v>23.78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44897</v>
      </c>
      <c r="B119" s="29" t="s">
        <v>1064</v>
      </c>
      <c r="C119" s="28" t="s">
        <v>1106</v>
      </c>
      <c r="D119" s="28" t="s">
        <v>1107</v>
      </c>
      <c r="E119" s="28" t="s">
        <v>525</v>
      </c>
      <c r="F119" s="85">
        <v>250000</v>
      </c>
      <c r="G119" s="29">
        <v>24.35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44897</v>
      </c>
      <c r="B120" s="29" t="s">
        <v>1064</v>
      </c>
      <c r="C120" s="28" t="s">
        <v>1106</v>
      </c>
      <c r="D120" s="28" t="s">
        <v>1073</v>
      </c>
      <c r="E120" s="28" t="s">
        <v>525</v>
      </c>
      <c r="F120" s="85">
        <v>172772</v>
      </c>
      <c r="G120" s="29">
        <v>24.34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44897</v>
      </c>
      <c r="B121" s="29" t="s">
        <v>1064</v>
      </c>
      <c r="C121" s="28" t="s">
        <v>1106</v>
      </c>
      <c r="D121" s="28" t="s">
        <v>1108</v>
      </c>
      <c r="E121" s="28" t="s">
        <v>525</v>
      </c>
      <c r="F121" s="85">
        <v>150000</v>
      </c>
      <c r="G121" s="29">
        <v>24.35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44897</v>
      </c>
      <c r="B122" s="29" t="s">
        <v>812</v>
      </c>
      <c r="C122" s="28" t="s">
        <v>1109</v>
      </c>
      <c r="D122" s="28" t="s">
        <v>1110</v>
      </c>
      <c r="E122" s="28" t="s">
        <v>525</v>
      </c>
      <c r="F122" s="85">
        <v>2600000</v>
      </c>
      <c r="G122" s="29">
        <v>456.4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44897</v>
      </c>
      <c r="B123" s="29" t="s">
        <v>812</v>
      </c>
      <c r="C123" s="28" t="s">
        <v>1109</v>
      </c>
      <c r="D123" s="28" t="s">
        <v>1111</v>
      </c>
      <c r="E123" s="28" t="s">
        <v>525</v>
      </c>
      <c r="F123" s="85">
        <v>2730000</v>
      </c>
      <c r="G123" s="29">
        <v>456.4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44897</v>
      </c>
      <c r="B124" s="29" t="s">
        <v>978</v>
      </c>
      <c r="C124" s="28" t="s">
        <v>979</v>
      </c>
      <c r="D124" s="28" t="s">
        <v>904</v>
      </c>
      <c r="E124" s="28" t="s">
        <v>525</v>
      </c>
      <c r="F124" s="85">
        <v>116181</v>
      </c>
      <c r="G124" s="29">
        <v>114.42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44897</v>
      </c>
      <c r="B125" s="29" t="s">
        <v>867</v>
      </c>
      <c r="C125" s="28" t="s">
        <v>1112</v>
      </c>
      <c r="D125" s="28" t="s">
        <v>977</v>
      </c>
      <c r="E125" s="28" t="s">
        <v>525</v>
      </c>
      <c r="F125" s="85">
        <v>546432</v>
      </c>
      <c r="G125" s="29">
        <v>1549.85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44897</v>
      </c>
      <c r="B126" s="29" t="s">
        <v>867</v>
      </c>
      <c r="C126" s="28" t="s">
        <v>1112</v>
      </c>
      <c r="D126" s="28" t="s">
        <v>923</v>
      </c>
      <c r="E126" s="28" t="s">
        <v>525</v>
      </c>
      <c r="F126" s="85">
        <v>382987</v>
      </c>
      <c r="G126" s="29">
        <v>1527.19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44897</v>
      </c>
      <c r="B127" s="29" t="s">
        <v>867</v>
      </c>
      <c r="C127" s="28" t="s">
        <v>1112</v>
      </c>
      <c r="D127" s="28" t="s">
        <v>930</v>
      </c>
      <c r="E127" s="28" t="s">
        <v>525</v>
      </c>
      <c r="F127" s="85">
        <v>418011</v>
      </c>
      <c r="G127" s="29">
        <v>1549.75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44897</v>
      </c>
      <c r="B128" s="29" t="s">
        <v>1113</v>
      </c>
      <c r="C128" s="28" t="s">
        <v>1114</v>
      </c>
      <c r="D128" s="28" t="s">
        <v>923</v>
      </c>
      <c r="E128" s="28" t="s">
        <v>525</v>
      </c>
      <c r="F128" s="85">
        <v>731935</v>
      </c>
      <c r="G128" s="29">
        <v>75.34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44897</v>
      </c>
      <c r="B129" s="29" t="s">
        <v>916</v>
      </c>
      <c r="C129" s="28" t="s">
        <v>917</v>
      </c>
      <c r="D129" s="28" t="s">
        <v>918</v>
      </c>
      <c r="E129" s="28" t="s">
        <v>525</v>
      </c>
      <c r="F129" s="85">
        <v>200000</v>
      </c>
      <c r="G129" s="29">
        <v>15.98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44897</v>
      </c>
      <c r="B130" s="29" t="s">
        <v>1115</v>
      </c>
      <c r="C130" s="28" t="s">
        <v>1116</v>
      </c>
      <c r="D130" s="28" t="s">
        <v>1117</v>
      </c>
      <c r="E130" s="28" t="s">
        <v>525</v>
      </c>
      <c r="F130" s="85">
        <v>50000</v>
      </c>
      <c r="G130" s="29">
        <v>17.600000000000001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44897</v>
      </c>
      <c r="B131" s="29" t="s">
        <v>919</v>
      </c>
      <c r="C131" s="28" t="s">
        <v>920</v>
      </c>
      <c r="D131" s="28" t="s">
        <v>939</v>
      </c>
      <c r="E131" s="28" t="s">
        <v>525</v>
      </c>
      <c r="F131" s="85">
        <v>15249</v>
      </c>
      <c r="G131" s="29">
        <v>110.94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44897</v>
      </c>
      <c r="B132" s="29" t="s">
        <v>919</v>
      </c>
      <c r="C132" s="28" t="s">
        <v>920</v>
      </c>
      <c r="D132" s="28" t="s">
        <v>910</v>
      </c>
      <c r="E132" s="28" t="s">
        <v>525</v>
      </c>
      <c r="F132" s="85">
        <v>89188</v>
      </c>
      <c r="G132" s="29">
        <v>113.79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44897</v>
      </c>
      <c r="B133" s="29" t="s">
        <v>698</v>
      </c>
      <c r="C133" s="28" t="s">
        <v>1118</v>
      </c>
      <c r="D133" s="28" t="s">
        <v>1119</v>
      </c>
      <c r="E133" s="28" t="s">
        <v>525</v>
      </c>
      <c r="F133" s="85">
        <v>1002374</v>
      </c>
      <c r="G133" s="29">
        <v>106.28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44897</v>
      </c>
      <c r="B134" s="29" t="s">
        <v>981</v>
      </c>
      <c r="C134" s="28" t="s">
        <v>982</v>
      </c>
      <c r="D134" s="28" t="s">
        <v>882</v>
      </c>
      <c r="E134" s="28" t="s">
        <v>525</v>
      </c>
      <c r="F134" s="85">
        <v>175000</v>
      </c>
      <c r="G134" s="29">
        <v>32.85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44897</v>
      </c>
      <c r="B135" s="29" t="s">
        <v>981</v>
      </c>
      <c r="C135" s="28" t="s">
        <v>982</v>
      </c>
      <c r="D135" s="28" t="s">
        <v>938</v>
      </c>
      <c r="E135" s="28" t="s">
        <v>525</v>
      </c>
      <c r="F135" s="85">
        <v>50020</v>
      </c>
      <c r="G135" s="29">
        <v>36.25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44897</v>
      </c>
      <c r="B136" s="29" t="s">
        <v>1120</v>
      </c>
      <c r="C136" s="28" t="s">
        <v>1121</v>
      </c>
      <c r="D136" s="28" t="s">
        <v>910</v>
      </c>
      <c r="E136" s="28" t="s">
        <v>525</v>
      </c>
      <c r="F136" s="85">
        <v>621546</v>
      </c>
      <c r="G136" s="29">
        <v>19.829999999999998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44897</v>
      </c>
      <c r="B137" s="29" t="s">
        <v>1122</v>
      </c>
      <c r="C137" s="28" t="s">
        <v>1123</v>
      </c>
      <c r="D137" s="28" t="s">
        <v>1124</v>
      </c>
      <c r="E137" s="28" t="s">
        <v>526</v>
      </c>
      <c r="F137" s="85">
        <v>96000</v>
      </c>
      <c r="G137" s="29">
        <v>70.2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44897</v>
      </c>
      <c r="B138" s="29" t="s">
        <v>983</v>
      </c>
      <c r="C138" s="28" t="s">
        <v>984</v>
      </c>
      <c r="D138" s="28" t="s">
        <v>985</v>
      </c>
      <c r="E138" s="28" t="s">
        <v>526</v>
      </c>
      <c r="F138" s="85">
        <v>1674968</v>
      </c>
      <c r="G138" s="29">
        <v>3.84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44897</v>
      </c>
      <c r="B139" s="29" t="s">
        <v>1089</v>
      </c>
      <c r="C139" s="28" t="s">
        <v>1090</v>
      </c>
      <c r="D139" s="28" t="s">
        <v>904</v>
      </c>
      <c r="E139" s="28" t="s">
        <v>526</v>
      </c>
      <c r="F139" s="85">
        <v>126000</v>
      </c>
      <c r="G139" s="29">
        <v>75.22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44897</v>
      </c>
      <c r="B140" s="29" t="s">
        <v>1089</v>
      </c>
      <c r="C140" s="28" t="s">
        <v>1090</v>
      </c>
      <c r="D140" s="28" t="s">
        <v>1125</v>
      </c>
      <c r="E140" s="28" t="s">
        <v>526</v>
      </c>
      <c r="F140" s="85">
        <v>90000</v>
      </c>
      <c r="G140" s="29">
        <v>75.61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44897</v>
      </c>
      <c r="B141" s="29" t="s">
        <v>908</v>
      </c>
      <c r="C141" s="28" t="s">
        <v>909</v>
      </c>
      <c r="D141" s="28" t="s">
        <v>910</v>
      </c>
      <c r="E141" s="28" t="s">
        <v>526</v>
      </c>
      <c r="F141" s="85">
        <v>365556</v>
      </c>
      <c r="G141" s="29">
        <v>25.72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44897</v>
      </c>
      <c r="B142" s="29" t="s">
        <v>970</v>
      </c>
      <c r="C142" s="28" t="s">
        <v>971</v>
      </c>
      <c r="D142" s="28" t="s">
        <v>1094</v>
      </c>
      <c r="E142" s="28" t="s">
        <v>526</v>
      </c>
      <c r="F142" s="85">
        <v>45000</v>
      </c>
      <c r="G142" s="29">
        <v>2.75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44897</v>
      </c>
      <c r="B143" s="29" t="s">
        <v>931</v>
      </c>
      <c r="C143" s="28" t="s">
        <v>932</v>
      </c>
      <c r="D143" s="28" t="s">
        <v>933</v>
      </c>
      <c r="E143" s="28" t="s">
        <v>526</v>
      </c>
      <c r="F143" s="85">
        <v>17498797</v>
      </c>
      <c r="G143" s="29">
        <v>0.55000000000000004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44897</v>
      </c>
      <c r="B144" s="29" t="s">
        <v>931</v>
      </c>
      <c r="C144" s="28" t="s">
        <v>932</v>
      </c>
      <c r="D144" s="28" t="s">
        <v>1097</v>
      </c>
      <c r="E144" s="28" t="s">
        <v>526</v>
      </c>
      <c r="F144" s="85">
        <v>13233169</v>
      </c>
      <c r="G144" s="29">
        <v>0.55000000000000004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44897</v>
      </c>
      <c r="B145" s="29" t="s">
        <v>934</v>
      </c>
      <c r="C145" s="28" t="s">
        <v>935</v>
      </c>
      <c r="D145" s="28" t="s">
        <v>1126</v>
      </c>
      <c r="E145" s="28" t="s">
        <v>526</v>
      </c>
      <c r="F145" s="85">
        <v>900000</v>
      </c>
      <c r="G145" s="29">
        <v>5.23</v>
      </c>
      <c r="H145" s="29" t="s">
        <v>796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44897</v>
      </c>
      <c r="B146" s="29" t="s">
        <v>934</v>
      </c>
      <c r="C146" s="28" t="s">
        <v>935</v>
      </c>
      <c r="D146" s="28" t="s">
        <v>1098</v>
      </c>
      <c r="E146" s="28" t="s">
        <v>526</v>
      </c>
      <c r="F146" s="85">
        <v>1099559</v>
      </c>
      <c r="G146" s="29">
        <v>5.3</v>
      </c>
      <c r="H146" s="29" t="s">
        <v>796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44897</v>
      </c>
      <c r="B147" s="29" t="s">
        <v>1127</v>
      </c>
      <c r="C147" s="28" t="s">
        <v>1128</v>
      </c>
      <c r="D147" s="28" t="s">
        <v>1129</v>
      </c>
      <c r="E147" s="28" t="s">
        <v>526</v>
      </c>
      <c r="F147" s="85">
        <v>7777114</v>
      </c>
      <c r="G147" s="29">
        <v>18.18</v>
      </c>
      <c r="H147" s="29" t="s">
        <v>796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44897</v>
      </c>
      <c r="B148" s="29" t="s">
        <v>972</v>
      </c>
      <c r="C148" s="28" t="s">
        <v>973</v>
      </c>
      <c r="D148" s="28" t="s">
        <v>882</v>
      </c>
      <c r="E148" s="28" t="s">
        <v>526</v>
      </c>
      <c r="F148" s="85">
        <v>298180</v>
      </c>
      <c r="G148" s="29">
        <v>65.98</v>
      </c>
      <c r="H148" s="29" t="s">
        <v>796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44897</v>
      </c>
      <c r="B149" s="29" t="s">
        <v>974</v>
      </c>
      <c r="C149" s="28" t="s">
        <v>975</v>
      </c>
      <c r="D149" s="28" t="s">
        <v>1099</v>
      </c>
      <c r="E149" s="28" t="s">
        <v>526</v>
      </c>
      <c r="F149" s="85">
        <v>296826</v>
      </c>
      <c r="G149" s="29">
        <v>38.1</v>
      </c>
      <c r="H149" s="29" t="s">
        <v>796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44897</v>
      </c>
      <c r="B150" s="29" t="s">
        <v>1130</v>
      </c>
      <c r="C150" s="28" t="s">
        <v>1131</v>
      </c>
      <c r="D150" s="28" t="s">
        <v>1132</v>
      </c>
      <c r="E150" s="28" t="s">
        <v>526</v>
      </c>
      <c r="F150" s="85">
        <v>100000</v>
      </c>
      <c r="G150" s="29">
        <v>60</v>
      </c>
      <c r="H150" s="29" t="s">
        <v>796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44897</v>
      </c>
      <c r="B151" s="29" t="s">
        <v>936</v>
      </c>
      <c r="C151" s="28" t="s">
        <v>937</v>
      </c>
      <c r="D151" s="28" t="s">
        <v>923</v>
      </c>
      <c r="E151" s="28" t="s">
        <v>526</v>
      </c>
      <c r="F151" s="85">
        <v>210805</v>
      </c>
      <c r="G151" s="29">
        <v>259.89</v>
      </c>
      <c r="H151" s="29" t="s">
        <v>796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44897</v>
      </c>
      <c r="B152" s="29" t="s">
        <v>936</v>
      </c>
      <c r="C152" s="28" t="s">
        <v>937</v>
      </c>
      <c r="D152" s="28" t="s">
        <v>1100</v>
      </c>
      <c r="E152" s="28" t="s">
        <v>526</v>
      </c>
      <c r="F152" s="85">
        <v>192607</v>
      </c>
      <c r="G152" s="29">
        <v>259.23</v>
      </c>
      <c r="H152" s="29" t="s">
        <v>796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44897</v>
      </c>
      <c r="B153" s="29" t="s">
        <v>936</v>
      </c>
      <c r="C153" s="28" t="s">
        <v>937</v>
      </c>
      <c r="D153" s="28" t="s">
        <v>976</v>
      </c>
      <c r="E153" s="28" t="s">
        <v>526</v>
      </c>
      <c r="F153" s="85">
        <v>211148</v>
      </c>
      <c r="G153" s="29">
        <v>264.23</v>
      </c>
      <c r="H153" s="29" t="s">
        <v>796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44897</v>
      </c>
      <c r="B154" s="29" t="s">
        <v>1101</v>
      </c>
      <c r="C154" s="28" t="s">
        <v>1102</v>
      </c>
      <c r="D154" s="28" t="s">
        <v>1133</v>
      </c>
      <c r="E154" s="28" t="s">
        <v>526</v>
      </c>
      <c r="F154" s="85">
        <v>41000</v>
      </c>
      <c r="G154" s="29">
        <v>1907.38</v>
      </c>
      <c r="H154" s="29" t="s">
        <v>796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44897</v>
      </c>
      <c r="B155" s="29" t="s">
        <v>1104</v>
      </c>
      <c r="C155" s="28" t="s">
        <v>1105</v>
      </c>
      <c r="D155" s="28" t="s">
        <v>980</v>
      </c>
      <c r="E155" s="28" t="s">
        <v>526</v>
      </c>
      <c r="F155" s="85">
        <v>202639</v>
      </c>
      <c r="G155" s="29">
        <v>123.02</v>
      </c>
      <c r="H155" s="29" t="s">
        <v>796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44897</v>
      </c>
      <c r="B156" s="29" t="s">
        <v>1134</v>
      </c>
      <c r="C156" s="28" t="s">
        <v>1135</v>
      </c>
      <c r="D156" s="28" t="s">
        <v>1136</v>
      </c>
      <c r="E156" s="28" t="s">
        <v>526</v>
      </c>
      <c r="F156" s="85">
        <v>389119</v>
      </c>
      <c r="G156" s="29">
        <v>414.54</v>
      </c>
      <c r="H156" s="29" t="s">
        <v>796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44897</v>
      </c>
      <c r="B157" s="29" t="s">
        <v>921</v>
      </c>
      <c r="C157" s="28" t="s">
        <v>922</v>
      </c>
      <c r="D157" s="28" t="s">
        <v>930</v>
      </c>
      <c r="E157" s="28" t="s">
        <v>526</v>
      </c>
      <c r="F157" s="85">
        <v>49065</v>
      </c>
      <c r="G157" s="29">
        <v>519.96</v>
      </c>
      <c r="H157" s="29" t="s">
        <v>796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44897</v>
      </c>
      <c r="B158" s="29" t="s">
        <v>921</v>
      </c>
      <c r="C158" s="28" t="s">
        <v>922</v>
      </c>
      <c r="D158" s="28" t="s">
        <v>923</v>
      </c>
      <c r="E158" s="28" t="s">
        <v>526</v>
      </c>
      <c r="F158" s="85">
        <v>79059</v>
      </c>
      <c r="G158" s="29">
        <v>520.14</v>
      </c>
      <c r="H158" s="29" t="s">
        <v>796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44897</v>
      </c>
      <c r="B159" s="29" t="s">
        <v>1137</v>
      </c>
      <c r="C159" s="28" t="s">
        <v>1138</v>
      </c>
      <c r="D159" s="28" t="s">
        <v>1139</v>
      </c>
      <c r="E159" s="28" t="s">
        <v>526</v>
      </c>
      <c r="F159" s="85">
        <v>5000000</v>
      </c>
      <c r="G159" s="29">
        <v>19.02</v>
      </c>
      <c r="H159" s="29" t="s">
        <v>796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44897</v>
      </c>
      <c r="B160" s="29" t="s">
        <v>1064</v>
      </c>
      <c r="C160" s="28" t="s">
        <v>1106</v>
      </c>
      <c r="D160" s="28" t="s">
        <v>904</v>
      </c>
      <c r="E160" s="28" t="s">
        <v>526</v>
      </c>
      <c r="F160" s="85">
        <v>556155</v>
      </c>
      <c r="G160" s="29">
        <v>24.32</v>
      </c>
      <c r="H160" s="29" t="s">
        <v>796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44897</v>
      </c>
      <c r="B161" s="29" t="s">
        <v>1064</v>
      </c>
      <c r="C161" s="28" t="s">
        <v>1106</v>
      </c>
      <c r="D161" s="28" t="s">
        <v>1073</v>
      </c>
      <c r="E161" s="28" t="s">
        <v>526</v>
      </c>
      <c r="F161" s="85">
        <v>232772</v>
      </c>
      <c r="G161" s="29">
        <v>24.32</v>
      </c>
      <c r="H161" s="29" t="s">
        <v>796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44897</v>
      </c>
      <c r="B162" s="29" t="s">
        <v>1140</v>
      </c>
      <c r="C162" s="28" t="s">
        <v>1141</v>
      </c>
      <c r="D162" s="28" t="s">
        <v>1142</v>
      </c>
      <c r="E162" s="28" t="s">
        <v>526</v>
      </c>
      <c r="F162" s="85">
        <v>66000</v>
      </c>
      <c r="G162" s="29">
        <v>10.130000000000001</v>
      </c>
      <c r="H162" s="29" t="s">
        <v>796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44897</v>
      </c>
      <c r="B163" s="29" t="s">
        <v>812</v>
      </c>
      <c r="C163" s="28" t="s">
        <v>1109</v>
      </c>
      <c r="D163" s="28" t="s">
        <v>1143</v>
      </c>
      <c r="E163" s="28" t="s">
        <v>526</v>
      </c>
      <c r="F163" s="85">
        <v>22842424</v>
      </c>
      <c r="G163" s="29">
        <v>456.4</v>
      </c>
      <c r="H163" s="29" t="s">
        <v>796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44897</v>
      </c>
      <c r="B164" s="29" t="s">
        <v>978</v>
      </c>
      <c r="C164" s="28" t="s">
        <v>979</v>
      </c>
      <c r="D164" s="28" t="s">
        <v>904</v>
      </c>
      <c r="E164" s="28" t="s">
        <v>526</v>
      </c>
      <c r="F164" s="85">
        <v>116181</v>
      </c>
      <c r="G164" s="29">
        <v>113.24</v>
      </c>
      <c r="H164" s="29" t="s">
        <v>796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44897</v>
      </c>
      <c r="B165" s="29" t="s">
        <v>867</v>
      </c>
      <c r="C165" s="28" t="s">
        <v>1112</v>
      </c>
      <c r="D165" s="28" t="s">
        <v>977</v>
      </c>
      <c r="E165" s="28" t="s">
        <v>526</v>
      </c>
      <c r="F165" s="85">
        <v>546432</v>
      </c>
      <c r="G165" s="29">
        <v>1550.63</v>
      </c>
      <c r="H165" s="29" t="s">
        <v>796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44897</v>
      </c>
      <c r="B166" s="29" t="s">
        <v>867</v>
      </c>
      <c r="C166" s="28" t="s">
        <v>1112</v>
      </c>
      <c r="D166" s="28" t="s">
        <v>923</v>
      </c>
      <c r="E166" s="28" t="s">
        <v>526</v>
      </c>
      <c r="F166" s="85">
        <v>382987</v>
      </c>
      <c r="G166" s="29">
        <v>1528.07</v>
      </c>
      <c r="H166" s="29" t="s">
        <v>796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44897</v>
      </c>
      <c r="B167" s="29" t="s">
        <v>867</v>
      </c>
      <c r="C167" s="28" t="s">
        <v>1112</v>
      </c>
      <c r="D167" s="28" t="s">
        <v>930</v>
      </c>
      <c r="E167" s="28" t="s">
        <v>526</v>
      </c>
      <c r="F167" s="85">
        <v>420455</v>
      </c>
      <c r="G167" s="29">
        <v>1551.28</v>
      </c>
      <c r="H167" s="29" t="s">
        <v>796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44897</v>
      </c>
      <c r="B168" s="29" t="s">
        <v>1113</v>
      </c>
      <c r="C168" s="28" t="s">
        <v>1114</v>
      </c>
      <c r="D168" s="28" t="s">
        <v>923</v>
      </c>
      <c r="E168" s="28" t="s">
        <v>526</v>
      </c>
      <c r="F168" s="85">
        <v>731935</v>
      </c>
      <c r="G168" s="29">
        <v>75.36</v>
      </c>
      <c r="H168" s="29" t="s">
        <v>796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44897</v>
      </c>
      <c r="B169" s="29" t="s">
        <v>916</v>
      </c>
      <c r="C169" s="28" t="s">
        <v>917</v>
      </c>
      <c r="D169" s="28" t="s">
        <v>940</v>
      </c>
      <c r="E169" s="28" t="s">
        <v>526</v>
      </c>
      <c r="F169" s="85">
        <v>100000</v>
      </c>
      <c r="G169" s="29">
        <v>16.05</v>
      </c>
      <c r="H169" s="29" t="s">
        <v>796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44897</v>
      </c>
      <c r="B170" s="29" t="s">
        <v>916</v>
      </c>
      <c r="C170" s="28" t="s">
        <v>917</v>
      </c>
      <c r="D170" s="28" t="s">
        <v>1144</v>
      </c>
      <c r="E170" s="28" t="s">
        <v>526</v>
      </c>
      <c r="F170" s="85">
        <v>100000</v>
      </c>
      <c r="G170" s="29">
        <v>15.9</v>
      </c>
      <c r="H170" s="29" t="s">
        <v>796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44897</v>
      </c>
      <c r="B171" s="29" t="s">
        <v>1115</v>
      </c>
      <c r="C171" s="28" t="s">
        <v>1116</v>
      </c>
      <c r="D171" s="28" t="s">
        <v>1117</v>
      </c>
      <c r="E171" s="28" t="s">
        <v>526</v>
      </c>
      <c r="F171" s="85">
        <v>1090000</v>
      </c>
      <c r="G171" s="29">
        <v>17.86</v>
      </c>
      <c r="H171" s="29" t="s">
        <v>796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44897</v>
      </c>
      <c r="B172" s="29" t="s">
        <v>919</v>
      </c>
      <c r="C172" s="28" t="s">
        <v>920</v>
      </c>
      <c r="D172" s="28" t="s">
        <v>910</v>
      </c>
      <c r="E172" s="28" t="s">
        <v>526</v>
      </c>
      <c r="F172" s="85">
        <v>41305</v>
      </c>
      <c r="G172" s="29">
        <v>113.46</v>
      </c>
      <c r="H172" s="29" t="s">
        <v>796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44897</v>
      </c>
      <c r="B173" s="29" t="s">
        <v>919</v>
      </c>
      <c r="C173" s="28" t="s">
        <v>920</v>
      </c>
      <c r="D173" s="28" t="s">
        <v>939</v>
      </c>
      <c r="E173" s="28" t="s">
        <v>526</v>
      </c>
      <c r="F173" s="85">
        <v>144820</v>
      </c>
      <c r="G173" s="29">
        <v>109.57</v>
      </c>
      <c r="H173" s="29" t="s">
        <v>796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44897</v>
      </c>
      <c r="B174" s="29" t="s">
        <v>981</v>
      </c>
      <c r="C174" s="28" t="s">
        <v>982</v>
      </c>
      <c r="D174" s="28" t="s">
        <v>938</v>
      </c>
      <c r="E174" s="28" t="s">
        <v>526</v>
      </c>
      <c r="F174" s="85">
        <v>170753</v>
      </c>
      <c r="G174" s="29">
        <v>32.85</v>
      </c>
      <c r="H174" s="29" t="s">
        <v>796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44897</v>
      </c>
      <c r="B175" s="29" t="s">
        <v>981</v>
      </c>
      <c r="C175" s="28" t="s">
        <v>982</v>
      </c>
      <c r="D175" s="28" t="s">
        <v>1145</v>
      </c>
      <c r="E175" s="28" t="s">
        <v>526</v>
      </c>
      <c r="F175" s="85">
        <v>206105</v>
      </c>
      <c r="G175" s="29">
        <v>36.090000000000003</v>
      </c>
      <c r="H175" s="29" t="s">
        <v>796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44897</v>
      </c>
      <c r="B176" s="29" t="s">
        <v>1120</v>
      </c>
      <c r="C176" s="28" t="s">
        <v>1121</v>
      </c>
      <c r="D176" s="28" t="s">
        <v>910</v>
      </c>
      <c r="E176" s="28" t="s">
        <v>526</v>
      </c>
      <c r="F176" s="85">
        <v>598039</v>
      </c>
      <c r="G176" s="29">
        <v>19.059999999999999</v>
      </c>
      <c r="H176" s="29" t="s">
        <v>796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44897</v>
      </c>
      <c r="B177" s="29" t="s">
        <v>1146</v>
      </c>
      <c r="C177" s="28" t="s">
        <v>1147</v>
      </c>
      <c r="D177" s="28" t="s">
        <v>1148</v>
      </c>
      <c r="E177" s="28" t="s">
        <v>526</v>
      </c>
      <c r="F177" s="85">
        <v>337187</v>
      </c>
      <c r="G177" s="29">
        <v>7.35</v>
      </c>
      <c r="H177" s="29" t="s">
        <v>796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9"/>
  <sheetViews>
    <sheetView zoomScale="85" zoomScaleNormal="85" workbookViewId="0">
      <selection activeCell="I256" sqref="I256:J25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44900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29"/>
      <c r="D10" s="330" t="s">
        <v>88</v>
      </c>
      <c r="E10" s="331" t="s">
        <v>893</v>
      </c>
      <c r="F10" s="212">
        <v>1607</v>
      </c>
      <c r="G10" s="212">
        <v>1517</v>
      </c>
      <c r="H10" s="212"/>
      <c r="I10" s="332" t="s">
        <v>843</v>
      </c>
      <c r="J10" s="243" t="s">
        <v>543</v>
      </c>
      <c r="K10" s="243"/>
      <c r="L10" s="244"/>
      <c r="M10" s="245"/>
      <c r="N10" s="243"/>
      <c r="O10" s="266"/>
      <c r="P10" s="243"/>
      <c r="Q10" s="208"/>
      <c r="R10" s="208" t="s">
        <v>541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47">
        <v>2</v>
      </c>
      <c r="B11" s="348">
        <v>44840</v>
      </c>
      <c r="C11" s="349"/>
      <c r="D11" s="350" t="s">
        <v>125</v>
      </c>
      <c r="E11" s="351" t="s">
        <v>893</v>
      </c>
      <c r="F11" s="352">
        <v>1150.5</v>
      </c>
      <c r="G11" s="352">
        <v>1075</v>
      </c>
      <c r="H11" s="352">
        <v>1217.5</v>
      </c>
      <c r="I11" s="353" t="s">
        <v>844</v>
      </c>
      <c r="J11" s="283" t="s">
        <v>637</v>
      </c>
      <c r="K11" s="283">
        <f t="shared" ref="K11" si="0">H11-F11</f>
        <v>67</v>
      </c>
      <c r="L11" s="354">
        <f t="shared" ref="L11" si="1">(F11*-0.7)/100</f>
        <v>-8.0534999999999997</v>
      </c>
      <c r="M11" s="355">
        <f t="shared" ref="M11" si="2">(K11+L11)/F11</f>
        <v>5.1235549760973491E-2</v>
      </c>
      <c r="N11" s="283" t="s">
        <v>540</v>
      </c>
      <c r="O11" s="356">
        <v>44896</v>
      </c>
      <c r="P11" s="283"/>
      <c r="Q11" s="208"/>
      <c r="R11" s="208" t="s">
        <v>541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36">
        <v>3</v>
      </c>
      <c r="B12" s="337">
        <v>44861</v>
      </c>
      <c r="C12" s="338"/>
      <c r="D12" s="339" t="s">
        <v>55</v>
      </c>
      <c r="E12" s="340" t="s">
        <v>542</v>
      </c>
      <c r="F12" s="341">
        <v>147</v>
      </c>
      <c r="G12" s="341">
        <v>137</v>
      </c>
      <c r="H12" s="341">
        <v>154</v>
      </c>
      <c r="I12" s="342" t="s">
        <v>875</v>
      </c>
      <c r="J12" s="343" t="s">
        <v>876</v>
      </c>
      <c r="K12" s="343">
        <f t="shared" ref="K12" si="3">H12-F12</f>
        <v>7</v>
      </c>
      <c r="L12" s="344">
        <f t="shared" ref="L12" si="4">(F12*-0.7)/100</f>
        <v>-1.0289999999999999</v>
      </c>
      <c r="M12" s="345">
        <f t="shared" ref="M12" si="5">(K12+L12)/F12</f>
        <v>4.0619047619047617E-2</v>
      </c>
      <c r="N12" s="343" t="s">
        <v>540</v>
      </c>
      <c r="O12" s="346">
        <v>44866</v>
      </c>
      <c r="P12" s="343"/>
      <c r="Q12" s="208"/>
      <c r="R12" s="208" t="s">
        <v>806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5">
        <v>44867</v>
      </c>
      <c r="C13" s="296"/>
      <c r="D13" s="297" t="s">
        <v>878</v>
      </c>
      <c r="E13" s="298" t="s">
        <v>542</v>
      </c>
      <c r="F13" s="305" t="s">
        <v>879</v>
      </c>
      <c r="G13" s="305">
        <v>790</v>
      </c>
      <c r="H13" s="305"/>
      <c r="I13" s="299" t="s">
        <v>880</v>
      </c>
      <c r="J13" s="309" t="s">
        <v>543</v>
      </c>
      <c r="K13" s="309"/>
      <c r="L13" s="290"/>
      <c r="M13" s="291"/>
      <c r="N13" s="309"/>
      <c r="O13" s="292"/>
      <c r="P13" s="309"/>
      <c r="Q13" s="208"/>
      <c r="R13" s="208" t="s">
        <v>541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41">
        <v>5</v>
      </c>
      <c r="B14" s="368">
        <v>44876</v>
      </c>
      <c r="C14" s="338"/>
      <c r="D14" s="339" t="s">
        <v>207</v>
      </c>
      <c r="E14" s="340" t="s">
        <v>542</v>
      </c>
      <c r="F14" s="341">
        <v>6800</v>
      </c>
      <c r="G14" s="341">
        <v>6340</v>
      </c>
      <c r="H14" s="341">
        <v>7160</v>
      </c>
      <c r="I14" s="342" t="s">
        <v>883</v>
      </c>
      <c r="J14" s="343" t="s">
        <v>941</v>
      </c>
      <c r="K14" s="343">
        <f t="shared" ref="K14" si="6">H14-F14</f>
        <v>360</v>
      </c>
      <c r="L14" s="344">
        <f t="shared" ref="L14" si="7">(F14*-0.7)/100</f>
        <v>-47.6</v>
      </c>
      <c r="M14" s="345">
        <f t="shared" ref="M14" si="8">(K14+L14)/F14</f>
        <v>4.5941176470588235E-2</v>
      </c>
      <c r="N14" s="343" t="s">
        <v>540</v>
      </c>
      <c r="O14" s="346">
        <v>44896</v>
      </c>
      <c r="P14" s="343"/>
      <c r="Q14" s="208"/>
      <c r="R14" s="208" t="s">
        <v>541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36">
        <v>6</v>
      </c>
      <c r="B15" s="337">
        <v>44880</v>
      </c>
      <c r="C15" s="338"/>
      <c r="D15" s="339" t="s">
        <v>364</v>
      </c>
      <c r="E15" s="340" t="s">
        <v>542</v>
      </c>
      <c r="F15" s="341">
        <v>3425</v>
      </c>
      <c r="G15" s="341">
        <v>3170</v>
      </c>
      <c r="H15" s="341">
        <v>3570</v>
      </c>
      <c r="I15" s="342" t="s">
        <v>886</v>
      </c>
      <c r="J15" s="343" t="s">
        <v>888</v>
      </c>
      <c r="K15" s="343">
        <f t="shared" ref="K15" si="9">H15-F15</f>
        <v>145</v>
      </c>
      <c r="L15" s="344">
        <f t="shared" ref="L15" si="10">(F15*-0.7)/100</f>
        <v>-23.975000000000001</v>
      </c>
      <c r="M15" s="345">
        <f t="shared" ref="M15" si="11">(K15+L15)/F15</f>
        <v>3.5335766423357666E-2</v>
      </c>
      <c r="N15" s="343" t="s">
        <v>540</v>
      </c>
      <c r="O15" s="346">
        <v>44882</v>
      </c>
      <c r="P15" s="343"/>
      <c r="Q15" s="208"/>
      <c r="R15" s="208" t="s">
        <v>541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286">
        <v>7</v>
      </c>
      <c r="B16" s="361">
        <v>44883</v>
      </c>
      <c r="C16" s="296"/>
      <c r="D16" s="297" t="s">
        <v>804</v>
      </c>
      <c r="E16" s="298" t="s">
        <v>542</v>
      </c>
      <c r="F16" s="305" t="s">
        <v>889</v>
      </c>
      <c r="G16" s="305">
        <v>369</v>
      </c>
      <c r="H16" s="305"/>
      <c r="I16" s="299" t="s">
        <v>890</v>
      </c>
      <c r="J16" s="309" t="s">
        <v>543</v>
      </c>
      <c r="K16" s="309"/>
      <c r="L16" s="290"/>
      <c r="M16" s="291"/>
      <c r="N16" s="309"/>
      <c r="O16" s="292"/>
      <c r="P16" s="309"/>
      <c r="Q16" s="208"/>
      <c r="R16" s="208" t="s">
        <v>541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7">
        <v>8</v>
      </c>
      <c r="B17" s="348">
        <v>44886</v>
      </c>
      <c r="C17" s="349"/>
      <c r="D17" s="350" t="s">
        <v>146</v>
      </c>
      <c r="E17" s="351" t="s">
        <v>542</v>
      </c>
      <c r="F17" s="352">
        <v>4800</v>
      </c>
      <c r="G17" s="352">
        <v>4540</v>
      </c>
      <c r="H17" s="352">
        <v>5095</v>
      </c>
      <c r="I17" s="353" t="s">
        <v>892</v>
      </c>
      <c r="J17" s="283" t="s">
        <v>986</v>
      </c>
      <c r="K17" s="283">
        <f t="shared" ref="K17" si="12">H17-F17</f>
        <v>295</v>
      </c>
      <c r="L17" s="354">
        <f t="shared" ref="L17" si="13">(F17*-0.7)/100</f>
        <v>-33.6</v>
      </c>
      <c r="M17" s="355">
        <f t="shared" ref="M17" si="14">(K17+L17)/F17</f>
        <v>5.4458333333333331E-2</v>
      </c>
      <c r="N17" s="283" t="s">
        <v>540</v>
      </c>
      <c r="O17" s="356">
        <v>44897</v>
      </c>
      <c r="P17" s="283"/>
      <c r="Q17" s="208"/>
      <c r="R17" s="208" t="s">
        <v>541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6">
        <v>9</v>
      </c>
      <c r="B18" s="361">
        <v>44890</v>
      </c>
      <c r="C18" s="296"/>
      <c r="D18" s="297" t="s">
        <v>273</v>
      </c>
      <c r="E18" s="298" t="s">
        <v>542</v>
      </c>
      <c r="F18" s="305" t="s">
        <v>913</v>
      </c>
      <c r="G18" s="305">
        <v>5250</v>
      </c>
      <c r="H18" s="305"/>
      <c r="I18" s="299" t="s">
        <v>914</v>
      </c>
      <c r="J18" s="309" t="s">
        <v>543</v>
      </c>
      <c r="K18" s="309"/>
      <c r="L18" s="290"/>
      <c r="M18" s="291"/>
      <c r="N18" s="309"/>
      <c r="O18" s="292"/>
      <c r="P18" s="309"/>
      <c r="Q18" s="208"/>
      <c r="R18" s="208" t="s">
        <v>541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7">
        <v>10</v>
      </c>
      <c r="B19" s="348">
        <v>44890</v>
      </c>
      <c r="C19" s="349"/>
      <c r="D19" s="350" t="s">
        <v>868</v>
      </c>
      <c r="E19" s="351" t="s">
        <v>542</v>
      </c>
      <c r="F19" s="352">
        <v>413</v>
      </c>
      <c r="G19" s="352">
        <v>379</v>
      </c>
      <c r="H19" s="352">
        <v>440</v>
      </c>
      <c r="I19" s="353" t="s">
        <v>905</v>
      </c>
      <c r="J19" s="283" t="s">
        <v>987</v>
      </c>
      <c r="K19" s="283">
        <f t="shared" ref="K19" si="15">H19-F19</f>
        <v>27</v>
      </c>
      <c r="L19" s="354">
        <f t="shared" ref="L19" si="16">(F19*-0.7)/100</f>
        <v>-2.8909999999999996</v>
      </c>
      <c r="M19" s="355">
        <f t="shared" ref="M19" si="17">(K19+L19)/F19</f>
        <v>5.837530266343826E-2</v>
      </c>
      <c r="N19" s="283" t="s">
        <v>540</v>
      </c>
      <c r="O19" s="356">
        <v>44897</v>
      </c>
      <c r="P19" s="283"/>
      <c r="Q19" s="208"/>
      <c r="R19" s="208" t="s">
        <v>541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286">
        <v>11</v>
      </c>
      <c r="B20" s="361">
        <v>44896</v>
      </c>
      <c r="C20" s="296"/>
      <c r="D20" s="297" t="s">
        <v>129</v>
      </c>
      <c r="E20" s="298" t="s">
        <v>542</v>
      </c>
      <c r="F20" s="305" t="s">
        <v>942</v>
      </c>
      <c r="G20" s="305">
        <v>412</v>
      </c>
      <c r="H20" s="305"/>
      <c r="I20" s="299" t="s">
        <v>943</v>
      </c>
      <c r="J20" s="309" t="s">
        <v>543</v>
      </c>
      <c r="K20" s="309"/>
      <c r="L20" s="290"/>
      <c r="M20" s="291"/>
      <c r="N20" s="309"/>
      <c r="O20" s="292"/>
      <c r="P20" s="309"/>
      <c r="Q20" s="208"/>
      <c r="R20" s="208" t="s">
        <v>541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6">
        <v>12</v>
      </c>
      <c r="B21" s="361">
        <v>44896</v>
      </c>
      <c r="C21" s="296"/>
      <c r="D21" s="297" t="s">
        <v>258</v>
      </c>
      <c r="E21" s="298" t="s">
        <v>542</v>
      </c>
      <c r="F21" s="305" t="s">
        <v>944</v>
      </c>
      <c r="G21" s="305">
        <v>247</v>
      </c>
      <c r="H21" s="305"/>
      <c r="I21" s="299" t="s">
        <v>945</v>
      </c>
      <c r="J21" s="309" t="s">
        <v>543</v>
      </c>
      <c r="K21" s="309"/>
      <c r="L21" s="290"/>
      <c r="M21" s="291"/>
      <c r="N21" s="309"/>
      <c r="O21" s="292"/>
      <c r="P21" s="309"/>
      <c r="Q21" s="208"/>
      <c r="R21" s="208" t="s">
        <v>541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61">
        <v>44896</v>
      </c>
      <c r="C22" s="296"/>
      <c r="D22" s="297" t="s">
        <v>199</v>
      </c>
      <c r="E22" s="298" t="s">
        <v>542</v>
      </c>
      <c r="F22" s="305" t="s">
        <v>946</v>
      </c>
      <c r="G22" s="305">
        <v>3140</v>
      </c>
      <c r="H22" s="305"/>
      <c r="I22" s="299" t="s">
        <v>886</v>
      </c>
      <c r="J22" s="309" t="s">
        <v>543</v>
      </c>
      <c r="K22" s="309"/>
      <c r="L22" s="290"/>
      <c r="M22" s="291"/>
      <c r="N22" s="309"/>
      <c r="O22" s="292"/>
      <c r="P22" s="309"/>
      <c r="Q22" s="208"/>
      <c r="R22" s="208" t="s">
        <v>541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6"/>
      <c r="B23" s="361"/>
      <c r="C23" s="296"/>
      <c r="D23" s="297"/>
      <c r="E23" s="298"/>
      <c r="F23" s="305"/>
      <c r="G23" s="305"/>
      <c r="H23" s="305"/>
      <c r="I23" s="299"/>
      <c r="J23" s="309"/>
      <c r="K23" s="309"/>
      <c r="L23" s="290"/>
      <c r="M23" s="291"/>
      <c r="N23" s="309"/>
      <c r="O23" s="292"/>
      <c r="P23" s="309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3.9" customHeight="1">
      <c r="A24" s="288"/>
      <c r="B24" s="287"/>
      <c r="C24" s="296"/>
      <c r="D24" s="297"/>
      <c r="E24" s="298"/>
      <c r="F24" s="288"/>
      <c r="G24" s="288"/>
      <c r="H24" s="288"/>
      <c r="I24" s="299"/>
      <c r="J24" s="289"/>
      <c r="K24" s="289"/>
      <c r="L24" s="290"/>
      <c r="M24" s="291"/>
      <c r="N24" s="289"/>
      <c r="O24" s="292"/>
      <c r="P24" s="290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544</v>
      </c>
      <c r="B27" s="110"/>
      <c r="C27" s="111"/>
      <c r="D27" s="112"/>
      <c r="E27" s="113"/>
      <c r="F27" s="113"/>
      <c r="G27" s="113"/>
      <c r="H27" s="113"/>
      <c r="I27" s="113"/>
      <c r="J27" s="114"/>
      <c r="K27" s="113"/>
      <c r="L27" s="115"/>
      <c r="M27" s="54"/>
      <c r="N27" s="114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6" t="s">
        <v>545</v>
      </c>
      <c r="B28" s="109"/>
      <c r="C28" s="109"/>
      <c r="D28" s="109"/>
      <c r="E28" s="41"/>
      <c r="F28" s="117" t="s">
        <v>546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547</v>
      </c>
      <c r="B29" s="109"/>
      <c r="C29" s="109"/>
      <c r="D29" s="109" t="s">
        <v>795</v>
      </c>
      <c r="E29" s="6"/>
      <c r="F29" s="117" t="s">
        <v>548</v>
      </c>
      <c r="G29" s="6"/>
      <c r="H29" s="6"/>
      <c r="I29" s="6"/>
      <c r="J29" s="118"/>
      <c r="K29" s="119"/>
      <c r="L29" s="119"/>
      <c r="M29" s="120"/>
      <c r="N29" s="1"/>
      <c r="O29" s="12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2"/>
      <c r="K30" s="119"/>
      <c r="L30" s="119"/>
      <c r="M30" s="6"/>
      <c r="N30" s="123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4" t="s">
        <v>549</v>
      </c>
      <c r="C31" s="124"/>
      <c r="D31" s="124"/>
      <c r="E31" s="124"/>
      <c r="F31" s="125"/>
      <c r="G31" s="6"/>
      <c r="H31" s="6"/>
      <c r="I31" s="126"/>
      <c r="J31" s="127"/>
      <c r="K31" s="128"/>
      <c r="L31" s="127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321" t="s">
        <v>16</v>
      </c>
      <c r="B32" s="321" t="s">
        <v>517</v>
      </c>
      <c r="C32" s="321"/>
      <c r="D32" s="249" t="s">
        <v>528</v>
      </c>
      <c r="E32" s="321" t="s">
        <v>529</v>
      </c>
      <c r="F32" s="321" t="s">
        <v>530</v>
      </c>
      <c r="G32" s="321" t="s">
        <v>550</v>
      </c>
      <c r="H32" s="321" t="s">
        <v>532</v>
      </c>
      <c r="I32" s="321" t="s">
        <v>533</v>
      </c>
      <c r="J32" s="96" t="s">
        <v>534</v>
      </c>
      <c r="K32" s="94" t="s">
        <v>551</v>
      </c>
      <c r="L32" s="130" t="s">
        <v>536</v>
      </c>
      <c r="M32" s="96" t="s">
        <v>537</v>
      </c>
      <c r="N32" s="93" t="s">
        <v>538</v>
      </c>
      <c r="O32" s="249" t="s">
        <v>539</v>
      </c>
      <c r="P32" s="41"/>
      <c r="Q32" s="1"/>
      <c r="R32" s="246"/>
      <c r="S32" s="246"/>
      <c r="T32" s="246"/>
      <c r="U32" s="240"/>
      <c r="V32" s="240"/>
      <c r="W32" s="240"/>
      <c r="X32" s="240"/>
      <c r="Y32" s="240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95" customFormat="1" ht="13.5" customHeight="1">
      <c r="A33" s="305">
        <v>1</v>
      </c>
      <c r="B33" s="306">
        <v>44888</v>
      </c>
      <c r="C33" s="296"/>
      <c r="D33" s="297" t="s">
        <v>767</v>
      </c>
      <c r="E33" s="298" t="s">
        <v>542</v>
      </c>
      <c r="F33" s="305" t="s">
        <v>899</v>
      </c>
      <c r="G33" s="305">
        <v>1440</v>
      </c>
      <c r="H33" s="305"/>
      <c r="I33" s="299" t="s">
        <v>874</v>
      </c>
      <c r="J33" s="309" t="s">
        <v>543</v>
      </c>
      <c r="K33" s="309"/>
      <c r="L33" s="290"/>
      <c r="M33" s="291"/>
      <c r="N33" s="309"/>
      <c r="O33" s="292"/>
      <c r="P33" s="362"/>
      <c r="Q33" s="247"/>
      <c r="R33" s="248" t="s">
        <v>806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3"/>
      <c r="AJ33" s="294"/>
      <c r="AK33" s="294"/>
      <c r="AL33" s="294"/>
    </row>
    <row r="34" spans="1:38" s="295" customFormat="1" ht="13.5" customHeight="1">
      <c r="A34" s="305">
        <v>2</v>
      </c>
      <c r="B34" s="306">
        <v>44888</v>
      </c>
      <c r="C34" s="296"/>
      <c r="D34" s="297" t="s">
        <v>64</v>
      </c>
      <c r="E34" s="298" t="s">
        <v>542</v>
      </c>
      <c r="F34" s="305" t="s">
        <v>900</v>
      </c>
      <c r="G34" s="305">
        <v>1595</v>
      </c>
      <c r="H34" s="305"/>
      <c r="I34" s="299" t="s">
        <v>901</v>
      </c>
      <c r="J34" s="309" t="s">
        <v>543</v>
      </c>
      <c r="K34" s="309"/>
      <c r="L34" s="290"/>
      <c r="M34" s="291"/>
      <c r="N34" s="309"/>
      <c r="O34" s="292"/>
      <c r="P34" s="362"/>
      <c r="Q34" s="247"/>
      <c r="R34" s="248" t="s">
        <v>541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3"/>
      <c r="AJ34" s="294"/>
      <c r="AK34" s="294"/>
      <c r="AL34" s="294"/>
    </row>
    <row r="35" spans="1:38" s="295" customFormat="1" ht="13.5" customHeight="1">
      <c r="A35" s="305">
        <v>3</v>
      </c>
      <c r="B35" s="306">
        <v>44888</v>
      </c>
      <c r="C35" s="296"/>
      <c r="D35" s="297" t="s">
        <v>71</v>
      </c>
      <c r="E35" s="298" t="s">
        <v>542</v>
      </c>
      <c r="F35" s="305" t="s">
        <v>902</v>
      </c>
      <c r="G35" s="305">
        <v>103.5</v>
      </c>
      <c r="H35" s="305"/>
      <c r="I35" s="299" t="s">
        <v>903</v>
      </c>
      <c r="J35" s="309" t="s">
        <v>543</v>
      </c>
      <c r="K35" s="309"/>
      <c r="L35" s="290"/>
      <c r="M35" s="291"/>
      <c r="N35" s="309"/>
      <c r="O35" s="292"/>
      <c r="P35" s="362"/>
      <c r="Q35" s="247"/>
      <c r="R35" s="248" t="s">
        <v>541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3"/>
      <c r="AJ35" s="294"/>
      <c r="AK35" s="294"/>
      <c r="AL35" s="294"/>
    </row>
    <row r="36" spans="1:38" s="295" customFormat="1" ht="13.5" customHeight="1">
      <c r="A36" s="305">
        <v>4</v>
      </c>
      <c r="B36" s="306">
        <v>44897</v>
      </c>
      <c r="C36" s="296"/>
      <c r="D36" s="297" t="s">
        <v>208</v>
      </c>
      <c r="E36" s="298" t="s">
        <v>542</v>
      </c>
      <c r="F36" s="305" t="s">
        <v>992</v>
      </c>
      <c r="G36" s="305">
        <v>748</v>
      </c>
      <c r="H36" s="305"/>
      <c r="I36" s="299" t="s">
        <v>993</v>
      </c>
      <c r="J36" s="309" t="s">
        <v>543</v>
      </c>
      <c r="K36" s="309"/>
      <c r="L36" s="290"/>
      <c r="M36" s="291"/>
      <c r="N36" s="309"/>
      <c r="O36" s="292"/>
      <c r="P36" s="362"/>
      <c r="Q36" s="247"/>
      <c r="R36" s="248" t="s">
        <v>806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3"/>
      <c r="AJ36" s="294"/>
      <c r="AK36" s="294"/>
      <c r="AL36" s="294"/>
    </row>
    <row r="37" spans="1:38" s="295" customFormat="1" ht="13.5" customHeight="1">
      <c r="A37" s="305"/>
      <c r="B37" s="306"/>
      <c r="C37" s="296"/>
      <c r="D37" s="297"/>
      <c r="E37" s="298"/>
      <c r="F37" s="305"/>
      <c r="G37" s="305"/>
      <c r="H37" s="305"/>
      <c r="I37" s="299"/>
      <c r="J37" s="309"/>
      <c r="K37" s="309"/>
      <c r="L37" s="290"/>
      <c r="M37" s="291"/>
      <c r="N37" s="309"/>
      <c r="O37" s="292"/>
      <c r="P37" s="362"/>
      <c r="Q37" s="247"/>
      <c r="R37" s="24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3"/>
      <c r="AJ37" s="294"/>
      <c r="AK37" s="294"/>
      <c r="AL37" s="294"/>
    </row>
    <row r="38" spans="1:38" s="295" customFormat="1" ht="15" customHeight="1">
      <c r="A38" s="305"/>
      <c r="B38" s="306"/>
      <c r="C38" s="296"/>
      <c r="D38" s="297"/>
      <c r="E38" s="298"/>
      <c r="F38" s="305"/>
      <c r="G38" s="305"/>
      <c r="H38" s="305"/>
      <c r="I38" s="299"/>
      <c r="J38" s="309"/>
      <c r="K38" s="309"/>
      <c r="L38" s="290"/>
      <c r="M38" s="291"/>
      <c r="N38" s="309"/>
      <c r="O38" s="292"/>
      <c r="P38" s="362"/>
      <c r="Q38" s="247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3"/>
      <c r="AJ38" s="294"/>
      <c r="AK38" s="294"/>
      <c r="AL38" s="294"/>
    </row>
    <row r="39" spans="1:38" ht="15" customHeight="1">
      <c r="A39" s="250"/>
      <c r="B39" s="251"/>
      <c r="C39" s="252"/>
      <c r="D39" s="253"/>
      <c r="E39" s="254"/>
      <c r="F39" s="254"/>
      <c r="G39" s="254"/>
      <c r="H39" s="254"/>
      <c r="I39" s="254"/>
      <c r="J39" s="255"/>
      <c r="K39" s="255"/>
      <c r="L39" s="256"/>
      <c r="M39" s="257"/>
      <c r="N39" s="255"/>
      <c r="O39" s="258"/>
      <c r="P39" s="231"/>
      <c r="Q39" s="247"/>
      <c r="R39" s="24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1"/>
      <c r="AI39" s="1"/>
      <c r="AJ39" s="1"/>
      <c r="AK39" s="1"/>
      <c r="AL39" s="1"/>
    </row>
    <row r="40" spans="1:38" ht="44.25" customHeight="1">
      <c r="A40" s="109" t="s">
        <v>544</v>
      </c>
      <c r="B40" s="131"/>
      <c r="C40" s="131"/>
      <c r="D40" s="1"/>
      <c r="E40" s="6"/>
      <c r="F40" s="6"/>
      <c r="G40" s="6"/>
      <c r="H40" s="6" t="s">
        <v>556</v>
      </c>
      <c r="I40" s="6"/>
      <c r="J40" s="6"/>
      <c r="K40" s="105"/>
      <c r="L40" s="133"/>
      <c r="M40" s="105"/>
      <c r="N40" s="106"/>
      <c r="O40" s="105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  <c r="AC40" s="242"/>
      <c r="AD40" s="242"/>
      <c r="AE40" s="242"/>
      <c r="AF40" s="242"/>
      <c r="AG40" s="242"/>
      <c r="AH40" s="242"/>
    </row>
    <row r="41" spans="1:38" ht="12.75" customHeight="1">
      <c r="A41" s="116" t="s">
        <v>545</v>
      </c>
      <c r="B41" s="109"/>
      <c r="C41" s="109"/>
      <c r="D41" s="109"/>
      <c r="E41" s="41"/>
      <c r="F41" s="117" t="s">
        <v>546</v>
      </c>
      <c r="G41" s="54"/>
      <c r="H41" s="41"/>
      <c r="I41" s="54"/>
      <c r="J41" s="6"/>
      <c r="K41" s="134"/>
      <c r="L41" s="135"/>
      <c r="M41" s="6"/>
      <c r="N41" s="99"/>
      <c r="O41" s="136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4.25" customHeight="1">
      <c r="A42" s="116"/>
      <c r="B42" s="109"/>
      <c r="C42" s="109"/>
      <c r="D42" s="109"/>
      <c r="E42" s="6"/>
      <c r="F42" s="117" t="s">
        <v>548</v>
      </c>
      <c r="G42" s="54"/>
      <c r="H42" s="41"/>
      <c r="I42" s="54"/>
      <c r="J42" s="6"/>
      <c r="K42" s="134"/>
      <c r="L42" s="135"/>
      <c r="M42" s="6"/>
      <c r="N42" s="99"/>
      <c r="O42" s="136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09"/>
      <c r="B43" s="109"/>
      <c r="C43" s="109"/>
      <c r="D43" s="109"/>
      <c r="E43" s="6"/>
      <c r="F43" s="6"/>
      <c r="G43" s="6"/>
      <c r="H43" s="6"/>
      <c r="I43" s="6"/>
      <c r="J43" s="122"/>
      <c r="K43" s="119"/>
      <c r="L43" s="120"/>
      <c r="M43" s="6"/>
      <c r="N43" s="123"/>
      <c r="O43" s="1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.75" customHeight="1">
      <c r="A44" s="137" t="s">
        <v>557</v>
      </c>
      <c r="B44" s="137"/>
      <c r="C44" s="137"/>
      <c r="D44" s="137"/>
      <c r="E44" s="6"/>
      <c r="F44" s="6"/>
      <c r="G44" s="6"/>
      <c r="H44" s="6"/>
      <c r="I44" s="6"/>
      <c r="J44" s="6"/>
      <c r="K44" s="6"/>
      <c r="L44" s="6"/>
      <c r="M44" s="6"/>
      <c r="N44" s="6"/>
      <c r="O44" s="2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38.25" customHeight="1">
      <c r="A45" s="94" t="s">
        <v>16</v>
      </c>
      <c r="B45" s="94" t="s">
        <v>517</v>
      </c>
      <c r="C45" s="94"/>
      <c r="D45" s="95" t="s">
        <v>528</v>
      </c>
      <c r="E45" s="94" t="s">
        <v>529</v>
      </c>
      <c r="F45" s="94" t="s">
        <v>530</v>
      </c>
      <c r="G45" s="94" t="s">
        <v>550</v>
      </c>
      <c r="H45" s="94" t="s">
        <v>532</v>
      </c>
      <c r="I45" s="94" t="s">
        <v>533</v>
      </c>
      <c r="J45" s="93" t="s">
        <v>534</v>
      </c>
      <c r="K45" s="138" t="s">
        <v>558</v>
      </c>
      <c r="L45" s="96" t="s">
        <v>536</v>
      </c>
      <c r="M45" s="138" t="s">
        <v>559</v>
      </c>
      <c r="N45" s="94" t="s">
        <v>560</v>
      </c>
      <c r="O45" s="93" t="s">
        <v>538</v>
      </c>
      <c r="P45" s="95" t="s">
        <v>539</v>
      </c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s="209" customFormat="1" ht="12.75" customHeight="1">
      <c r="A46" s="277">
        <v>1</v>
      </c>
      <c r="B46" s="210">
        <v>44888</v>
      </c>
      <c r="C46" s="333"/>
      <c r="D46" s="333" t="s">
        <v>896</v>
      </c>
      <c r="E46" s="277" t="s">
        <v>542</v>
      </c>
      <c r="F46" s="277" t="s">
        <v>897</v>
      </c>
      <c r="G46" s="277">
        <v>1920</v>
      </c>
      <c r="H46" s="334"/>
      <c r="I46" s="334" t="s">
        <v>898</v>
      </c>
      <c r="J46" s="243" t="s">
        <v>543</v>
      </c>
      <c r="K46" s="213"/>
      <c r="L46" s="232"/>
      <c r="M46" s="233"/>
      <c r="N46" s="213"/>
      <c r="O46" s="243"/>
      <c r="P46" s="210"/>
      <c r="Q46" s="211"/>
      <c r="R46" s="214" t="s">
        <v>541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54"/>
      <c r="AG46" s="251"/>
      <c r="AH46" s="211"/>
      <c r="AI46" s="211"/>
      <c r="AJ46" s="254"/>
      <c r="AK46" s="254"/>
      <c r="AL46" s="254"/>
    </row>
    <row r="47" spans="1:38" s="209" customFormat="1" ht="12.75" customHeight="1">
      <c r="A47" s="307">
        <v>2</v>
      </c>
      <c r="B47" s="357">
        <v>44890</v>
      </c>
      <c r="C47" s="314"/>
      <c r="D47" s="314" t="s">
        <v>911</v>
      </c>
      <c r="E47" s="307" t="s">
        <v>542</v>
      </c>
      <c r="F47" s="307">
        <v>2088</v>
      </c>
      <c r="G47" s="307">
        <v>2045</v>
      </c>
      <c r="H47" s="308">
        <v>2121</v>
      </c>
      <c r="I47" s="308" t="s">
        <v>912</v>
      </c>
      <c r="J47" s="283" t="s">
        <v>924</v>
      </c>
      <c r="K47" s="282">
        <f t="shared" ref="K47:K48" si="18">H47-F47</f>
        <v>33</v>
      </c>
      <c r="L47" s="284">
        <f t="shared" ref="L47:L48" si="19">(H47*N47)*0.07%</f>
        <v>445.41000000000008</v>
      </c>
      <c r="M47" s="285">
        <f t="shared" ref="M47:M48" si="20">(K47*N47)-L47</f>
        <v>9454.59</v>
      </c>
      <c r="N47" s="282">
        <v>300</v>
      </c>
      <c r="O47" s="283" t="s">
        <v>540</v>
      </c>
      <c r="P47" s="281">
        <v>44896</v>
      </c>
      <c r="Q47" s="211"/>
      <c r="R47" s="214" t="s">
        <v>806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54"/>
      <c r="AG47" s="251"/>
      <c r="AH47" s="211"/>
      <c r="AI47" s="211"/>
      <c r="AJ47" s="254"/>
      <c r="AK47" s="254"/>
      <c r="AL47" s="254"/>
    </row>
    <row r="48" spans="1:38" s="209" customFormat="1" ht="12.75" customHeight="1">
      <c r="A48" s="307">
        <v>3</v>
      </c>
      <c r="B48" s="357">
        <v>44895</v>
      </c>
      <c r="C48" s="314"/>
      <c r="D48" s="314" t="s">
        <v>926</v>
      </c>
      <c r="E48" s="307" t="s">
        <v>542</v>
      </c>
      <c r="F48" s="307">
        <v>741.5</v>
      </c>
      <c r="G48" s="307">
        <v>730</v>
      </c>
      <c r="H48" s="308">
        <v>754</v>
      </c>
      <c r="I48" s="308" t="s">
        <v>927</v>
      </c>
      <c r="J48" s="283" t="s">
        <v>959</v>
      </c>
      <c r="K48" s="282">
        <f t="shared" si="18"/>
        <v>12.5</v>
      </c>
      <c r="L48" s="284">
        <f t="shared" si="19"/>
        <v>712.53000000000009</v>
      </c>
      <c r="M48" s="285">
        <f t="shared" si="20"/>
        <v>16162.47</v>
      </c>
      <c r="N48" s="282">
        <v>1350</v>
      </c>
      <c r="O48" s="283" t="s">
        <v>540</v>
      </c>
      <c r="P48" s="281">
        <v>44896</v>
      </c>
      <c r="Q48" s="211"/>
      <c r="R48" s="214" t="s">
        <v>806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54"/>
      <c r="AG48" s="251"/>
      <c r="AH48" s="211"/>
      <c r="AI48" s="211"/>
      <c r="AJ48" s="254"/>
      <c r="AK48" s="254"/>
      <c r="AL48" s="254"/>
    </row>
    <row r="49" spans="1:38" s="209" customFormat="1" ht="12.75" customHeight="1">
      <c r="A49" s="277">
        <v>4</v>
      </c>
      <c r="B49" s="361">
        <v>44896</v>
      </c>
      <c r="C49" s="333"/>
      <c r="D49" s="333" t="s">
        <v>947</v>
      </c>
      <c r="E49" s="277" t="s">
        <v>542</v>
      </c>
      <c r="F49" s="277" t="s">
        <v>948</v>
      </c>
      <c r="G49" s="277">
        <v>1695</v>
      </c>
      <c r="H49" s="334"/>
      <c r="I49" s="334" t="s">
        <v>949</v>
      </c>
      <c r="J49" s="243" t="s">
        <v>543</v>
      </c>
      <c r="K49" s="213"/>
      <c r="L49" s="232"/>
      <c r="M49" s="233"/>
      <c r="N49" s="213"/>
      <c r="O49" s="243"/>
      <c r="P49" s="210"/>
      <c r="Q49" s="211"/>
      <c r="R49" s="214" t="s">
        <v>541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54"/>
      <c r="AG49" s="251"/>
      <c r="AH49" s="211"/>
      <c r="AI49" s="211"/>
      <c r="AJ49" s="254"/>
      <c r="AK49" s="254"/>
      <c r="AL49" s="254"/>
    </row>
    <row r="50" spans="1:38" s="209" customFormat="1" ht="12.75" customHeight="1">
      <c r="A50" s="277">
        <v>5</v>
      </c>
      <c r="B50" s="306">
        <v>44897</v>
      </c>
      <c r="C50" s="333"/>
      <c r="D50" s="333" t="s">
        <v>1006</v>
      </c>
      <c r="E50" s="277" t="s">
        <v>542</v>
      </c>
      <c r="F50" s="277" t="s">
        <v>1007</v>
      </c>
      <c r="G50" s="277">
        <v>922</v>
      </c>
      <c r="H50" s="334"/>
      <c r="I50" s="334" t="s">
        <v>1008</v>
      </c>
      <c r="J50" s="243"/>
      <c r="K50" s="213"/>
      <c r="L50" s="232"/>
      <c r="M50" s="233"/>
      <c r="N50" s="213"/>
      <c r="O50" s="243"/>
      <c r="P50" s="210"/>
      <c r="Q50" s="211"/>
      <c r="R50" s="214" t="s">
        <v>806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54"/>
      <c r="AG50" s="251"/>
      <c r="AH50" s="211"/>
      <c r="AI50" s="211"/>
      <c r="AJ50" s="254"/>
      <c r="AK50" s="254"/>
      <c r="AL50" s="254"/>
    </row>
    <row r="51" spans="1:38" s="209" customFormat="1" ht="12.75" customHeight="1">
      <c r="A51" s="277">
        <v>6</v>
      </c>
      <c r="B51" s="306">
        <v>44897</v>
      </c>
      <c r="C51" s="333"/>
      <c r="D51" s="333" t="s">
        <v>1009</v>
      </c>
      <c r="E51" s="277" t="s">
        <v>542</v>
      </c>
      <c r="F51" s="277" t="s">
        <v>1010</v>
      </c>
      <c r="G51" s="277">
        <v>788</v>
      </c>
      <c r="H51" s="334"/>
      <c r="I51" s="334" t="s">
        <v>1011</v>
      </c>
      <c r="J51" s="243"/>
      <c r="K51" s="213"/>
      <c r="L51" s="232"/>
      <c r="M51" s="233"/>
      <c r="N51" s="213"/>
      <c r="O51" s="243"/>
      <c r="P51" s="210"/>
      <c r="Q51" s="211"/>
      <c r="R51" s="214" t="s">
        <v>541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4"/>
      <c r="AG51" s="251"/>
      <c r="AH51" s="211"/>
      <c r="AI51" s="211"/>
      <c r="AJ51" s="254"/>
      <c r="AK51" s="254"/>
      <c r="AL51" s="254"/>
    </row>
    <row r="52" spans="1:38" s="209" customFormat="1" ht="12.75" customHeight="1">
      <c r="A52" s="212"/>
      <c r="B52" s="210"/>
      <c r="C52" s="267"/>
      <c r="D52" s="267"/>
      <c r="E52" s="212"/>
      <c r="F52" s="212"/>
      <c r="G52" s="212"/>
      <c r="H52" s="213"/>
      <c r="I52" s="213"/>
      <c r="J52" s="243"/>
      <c r="K52" s="267"/>
      <c r="L52" s="212"/>
      <c r="M52" s="212"/>
      <c r="N52" s="212"/>
      <c r="O52" s="213"/>
      <c r="P52" s="213"/>
      <c r="Q52" s="211"/>
      <c r="R52" s="214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54"/>
      <c r="AG52" s="251"/>
      <c r="AH52" s="211"/>
      <c r="AI52" s="211"/>
      <c r="AJ52" s="254"/>
      <c r="AK52" s="254"/>
      <c r="AL52" s="254"/>
    </row>
    <row r="53" spans="1:38" ht="13.5" customHeight="1">
      <c r="A53" s="254"/>
      <c r="B53" s="251"/>
      <c r="C53" s="211"/>
      <c r="D53" s="211"/>
      <c r="E53" s="254"/>
      <c r="F53" s="254"/>
      <c r="G53" s="254"/>
      <c r="H53" s="255"/>
      <c r="I53" s="255"/>
      <c r="J53" s="278"/>
      <c r="K53" s="255"/>
      <c r="L53" s="256"/>
      <c r="M53" s="279"/>
      <c r="N53" s="255"/>
      <c r="O53" s="280"/>
      <c r="P53" s="258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>
      <c r="A54" s="97"/>
      <c r="B54" s="98"/>
      <c r="C54" s="131"/>
      <c r="D54" s="139"/>
      <c r="E54" s="140"/>
      <c r="F54" s="97"/>
      <c r="G54" s="97"/>
      <c r="H54" s="97"/>
      <c r="I54" s="132"/>
      <c r="J54" s="132"/>
      <c r="K54" s="132"/>
      <c r="L54" s="132"/>
      <c r="M54" s="132"/>
      <c r="N54" s="132"/>
      <c r="O54" s="132"/>
      <c r="P54" s="132"/>
      <c r="Q54" s="4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41"/>
      <c r="B55" s="98"/>
      <c r="C55" s="99"/>
      <c r="D55" s="142"/>
      <c r="E55" s="102"/>
      <c r="F55" s="102"/>
      <c r="G55" s="102"/>
      <c r="H55" s="102"/>
      <c r="I55" s="102"/>
      <c r="J55" s="6"/>
      <c r="K55" s="102"/>
      <c r="L55" s="102"/>
      <c r="M55" s="6"/>
      <c r="N55" s="1"/>
      <c r="O55" s="99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143" t="s">
        <v>562</v>
      </c>
      <c r="B56" s="143"/>
      <c r="C56" s="143"/>
      <c r="D56" s="143"/>
      <c r="E56" s="144"/>
      <c r="F56" s="102"/>
      <c r="G56" s="102"/>
      <c r="H56" s="102"/>
      <c r="I56" s="102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>
      <c r="A57" s="94" t="s">
        <v>16</v>
      </c>
      <c r="B57" s="94" t="s">
        <v>517</v>
      </c>
      <c r="C57" s="94"/>
      <c r="D57" s="95" t="s">
        <v>528</v>
      </c>
      <c r="E57" s="94" t="s">
        <v>529</v>
      </c>
      <c r="F57" s="94" t="s">
        <v>530</v>
      </c>
      <c r="G57" s="94" t="s">
        <v>550</v>
      </c>
      <c r="H57" s="94" t="s">
        <v>532</v>
      </c>
      <c r="I57" s="94" t="s">
        <v>533</v>
      </c>
      <c r="J57" s="93" t="s">
        <v>534</v>
      </c>
      <c r="K57" s="93" t="s">
        <v>563</v>
      </c>
      <c r="L57" s="96" t="s">
        <v>536</v>
      </c>
      <c r="M57" s="138" t="s">
        <v>559</v>
      </c>
      <c r="N57" s="94" t="s">
        <v>560</v>
      </c>
      <c r="O57" s="94" t="s">
        <v>538</v>
      </c>
      <c r="P57" s="95" t="s">
        <v>539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s="209" customFormat="1" ht="15.6" customHeight="1">
      <c r="A58" s="322">
        <v>1</v>
      </c>
      <c r="B58" s="327">
        <v>44895</v>
      </c>
      <c r="C58" s="328"/>
      <c r="D58" s="328" t="s">
        <v>925</v>
      </c>
      <c r="E58" s="335" t="s">
        <v>542</v>
      </c>
      <c r="F58" s="335">
        <v>48</v>
      </c>
      <c r="G58" s="335">
        <v>10</v>
      </c>
      <c r="H58" s="324">
        <v>10</v>
      </c>
      <c r="I58" s="324" t="s">
        <v>881</v>
      </c>
      <c r="J58" s="323" t="s">
        <v>884</v>
      </c>
      <c r="K58" s="324">
        <f t="shared" ref="K58:K59" si="21">H58-F58</f>
        <v>-38</v>
      </c>
      <c r="L58" s="325">
        <v>100</v>
      </c>
      <c r="M58" s="326">
        <f t="shared" ref="M58:M59" si="22">(K58*N58)-L58</f>
        <v>-2000</v>
      </c>
      <c r="N58" s="324">
        <v>50</v>
      </c>
      <c r="O58" s="323" t="s">
        <v>552</v>
      </c>
      <c r="P58" s="327">
        <v>44896</v>
      </c>
      <c r="Q58" s="208"/>
      <c r="R58" s="214" t="s">
        <v>541</v>
      </c>
      <c r="S58" s="208"/>
      <c r="T58" s="208"/>
      <c r="U58" s="208"/>
      <c r="V58" s="208"/>
      <c r="W58" s="208"/>
      <c r="X58" s="214"/>
      <c r="Y58" s="208"/>
      <c r="Z58" s="208"/>
      <c r="AA58" s="208"/>
      <c r="AB58" s="208"/>
      <c r="AC58" s="208"/>
      <c r="AD58" s="214"/>
      <c r="AE58" s="208"/>
      <c r="AF58" s="208"/>
      <c r="AG58" s="208"/>
      <c r="AH58" s="208"/>
      <c r="AI58" s="208"/>
      <c r="AJ58" s="214"/>
      <c r="AK58" s="208"/>
      <c r="AL58" s="208"/>
    </row>
    <row r="59" spans="1:38" s="209" customFormat="1" ht="15.6" customHeight="1">
      <c r="A59" s="307">
        <v>2</v>
      </c>
      <c r="B59" s="370">
        <v>44896</v>
      </c>
      <c r="C59" s="358"/>
      <c r="D59" s="358" t="s">
        <v>950</v>
      </c>
      <c r="E59" s="359" t="s">
        <v>542</v>
      </c>
      <c r="F59" s="359">
        <v>78</v>
      </c>
      <c r="G59" s="359">
        <v>40</v>
      </c>
      <c r="H59" s="282">
        <v>99</v>
      </c>
      <c r="I59" s="282" t="s">
        <v>951</v>
      </c>
      <c r="J59" s="283" t="s">
        <v>553</v>
      </c>
      <c r="K59" s="282">
        <f t="shared" si="21"/>
        <v>21</v>
      </c>
      <c r="L59" s="284">
        <v>100</v>
      </c>
      <c r="M59" s="285">
        <f t="shared" si="22"/>
        <v>950</v>
      </c>
      <c r="N59" s="282">
        <v>50</v>
      </c>
      <c r="O59" s="283" t="s">
        <v>540</v>
      </c>
      <c r="P59" s="281">
        <v>44896</v>
      </c>
      <c r="Q59" s="208"/>
      <c r="R59" s="214" t="s">
        <v>541</v>
      </c>
      <c r="S59" s="208"/>
      <c r="T59" s="208"/>
      <c r="U59" s="208"/>
      <c r="V59" s="208"/>
      <c r="W59" s="208"/>
      <c r="X59" s="214"/>
      <c r="Y59" s="208"/>
      <c r="Z59" s="208"/>
      <c r="AA59" s="208"/>
      <c r="AB59" s="208"/>
      <c r="AC59" s="208"/>
      <c r="AD59" s="214"/>
      <c r="AE59" s="208"/>
      <c r="AF59" s="208"/>
      <c r="AG59" s="208"/>
      <c r="AH59" s="208"/>
      <c r="AI59" s="208"/>
      <c r="AJ59" s="214"/>
      <c r="AK59" s="208"/>
      <c r="AL59" s="208"/>
    </row>
    <row r="60" spans="1:38" s="209" customFormat="1" ht="15.6" customHeight="1">
      <c r="A60" s="322">
        <v>3</v>
      </c>
      <c r="B60" s="369">
        <v>44896</v>
      </c>
      <c r="C60" s="328"/>
      <c r="D60" s="328" t="s">
        <v>952</v>
      </c>
      <c r="E60" s="335" t="s">
        <v>542</v>
      </c>
      <c r="F60" s="335">
        <v>11</v>
      </c>
      <c r="G60" s="335">
        <v>0</v>
      </c>
      <c r="H60" s="324">
        <v>0</v>
      </c>
      <c r="I60" s="324" t="s">
        <v>953</v>
      </c>
      <c r="J60" s="323" t="s">
        <v>960</v>
      </c>
      <c r="K60" s="324">
        <f t="shared" ref="K60:K61" si="23">H60-F60</f>
        <v>-11</v>
      </c>
      <c r="L60" s="325">
        <v>100</v>
      </c>
      <c r="M60" s="326">
        <f t="shared" ref="M60:M61" si="24">(K60*N60)-L60</f>
        <v>-650</v>
      </c>
      <c r="N60" s="324">
        <v>50</v>
      </c>
      <c r="O60" s="323" t="s">
        <v>552</v>
      </c>
      <c r="P60" s="327">
        <v>44896</v>
      </c>
      <c r="Q60" s="208"/>
      <c r="R60" s="214" t="s">
        <v>806</v>
      </c>
      <c r="S60" s="208"/>
      <c r="T60" s="208"/>
      <c r="U60" s="208"/>
      <c r="V60" s="208"/>
      <c r="W60" s="208"/>
      <c r="X60" s="214"/>
      <c r="Y60" s="208"/>
      <c r="Z60" s="208"/>
      <c r="AA60" s="208"/>
      <c r="AB60" s="208"/>
      <c r="AC60" s="208"/>
      <c r="AD60" s="214"/>
      <c r="AE60" s="208"/>
      <c r="AF60" s="208"/>
      <c r="AG60" s="208"/>
      <c r="AH60" s="208"/>
      <c r="AI60" s="208"/>
      <c r="AJ60" s="214"/>
      <c r="AK60" s="208"/>
      <c r="AL60" s="208"/>
    </row>
    <row r="61" spans="1:38" s="209" customFormat="1" ht="15.6" customHeight="1">
      <c r="A61" s="307">
        <v>4</v>
      </c>
      <c r="B61" s="348">
        <v>44896</v>
      </c>
      <c r="C61" s="358"/>
      <c r="D61" s="358" t="s">
        <v>954</v>
      </c>
      <c r="E61" s="359" t="s">
        <v>542</v>
      </c>
      <c r="F61" s="359">
        <v>70</v>
      </c>
      <c r="G61" s="359">
        <v>49</v>
      </c>
      <c r="H61" s="282">
        <v>81</v>
      </c>
      <c r="I61" s="282" t="s">
        <v>955</v>
      </c>
      <c r="J61" s="283" t="s">
        <v>1012</v>
      </c>
      <c r="K61" s="282">
        <f t="shared" si="23"/>
        <v>11</v>
      </c>
      <c r="L61" s="284">
        <v>100</v>
      </c>
      <c r="M61" s="285">
        <f t="shared" si="24"/>
        <v>2650</v>
      </c>
      <c r="N61" s="282">
        <v>250</v>
      </c>
      <c r="O61" s="283" t="s">
        <v>540</v>
      </c>
      <c r="P61" s="281">
        <v>44897</v>
      </c>
      <c r="Q61" s="208"/>
      <c r="R61" s="214" t="s">
        <v>806</v>
      </c>
      <c r="S61" s="208"/>
      <c r="T61" s="208"/>
      <c r="U61" s="208"/>
      <c r="V61" s="208"/>
      <c r="W61" s="208"/>
      <c r="X61" s="214"/>
      <c r="Y61" s="208"/>
      <c r="Z61" s="208"/>
      <c r="AA61" s="208"/>
      <c r="AB61" s="208"/>
      <c r="AC61" s="208"/>
      <c r="AD61" s="214"/>
      <c r="AE61" s="208"/>
      <c r="AF61" s="208"/>
      <c r="AG61" s="208"/>
      <c r="AH61" s="208"/>
      <c r="AI61" s="208"/>
      <c r="AJ61" s="214"/>
      <c r="AK61" s="208"/>
      <c r="AL61" s="208"/>
    </row>
    <row r="62" spans="1:38" s="209" customFormat="1" ht="15.6" customHeight="1">
      <c r="A62" s="307">
        <v>5</v>
      </c>
      <c r="B62" s="348">
        <v>44896</v>
      </c>
      <c r="C62" s="358"/>
      <c r="D62" s="358" t="s">
        <v>956</v>
      </c>
      <c r="E62" s="359" t="s">
        <v>542</v>
      </c>
      <c r="F62" s="359">
        <v>15.5</v>
      </c>
      <c r="G62" s="359">
        <v>11.5</v>
      </c>
      <c r="H62" s="282">
        <v>18.3</v>
      </c>
      <c r="I62" s="282" t="s">
        <v>958</v>
      </c>
      <c r="J62" s="283" t="s">
        <v>988</v>
      </c>
      <c r="K62" s="282">
        <f t="shared" ref="K62" si="25">H62-F62</f>
        <v>2.8000000000000007</v>
      </c>
      <c r="L62" s="284">
        <v>100</v>
      </c>
      <c r="M62" s="285">
        <f t="shared" ref="M62" si="26">(K62*N62)-L62</f>
        <v>3680.0000000000009</v>
      </c>
      <c r="N62" s="282">
        <v>1350</v>
      </c>
      <c r="O62" s="283" t="s">
        <v>540</v>
      </c>
      <c r="P62" s="281">
        <v>44897</v>
      </c>
      <c r="Q62" s="208"/>
      <c r="R62" s="214" t="s">
        <v>806</v>
      </c>
      <c r="S62" s="208"/>
      <c r="T62" s="208"/>
      <c r="U62" s="208"/>
      <c r="V62" s="208"/>
      <c r="W62" s="208"/>
      <c r="X62" s="214"/>
      <c r="Y62" s="208"/>
      <c r="Z62" s="208"/>
      <c r="AA62" s="208"/>
      <c r="AB62" s="208"/>
      <c r="AC62" s="208"/>
      <c r="AD62" s="214"/>
      <c r="AE62" s="208"/>
      <c r="AF62" s="208"/>
      <c r="AG62" s="208"/>
      <c r="AH62" s="208"/>
      <c r="AI62" s="208"/>
      <c r="AJ62" s="214"/>
      <c r="AK62" s="208"/>
      <c r="AL62" s="208"/>
    </row>
    <row r="63" spans="1:38" s="209" customFormat="1" ht="15.6" customHeight="1">
      <c r="A63" s="277">
        <v>6</v>
      </c>
      <c r="B63" s="306">
        <v>44897</v>
      </c>
      <c r="C63" s="267"/>
      <c r="D63" s="267" t="s">
        <v>989</v>
      </c>
      <c r="E63" s="212" t="s">
        <v>542</v>
      </c>
      <c r="F63" s="212" t="s">
        <v>990</v>
      </c>
      <c r="G63" s="212">
        <v>17</v>
      </c>
      <c r="H63" s="213"/>
      <c r="I63" s="213" t="s">
        <v>991</v>
      </c>
      <c r="J63" s="243"/>
      <c r="K63" s="213"/>
      <c r="L63" s="232"/>
      <c r="M63" s="233"/>
      <c r="N63" s="213"/>
      <c r="O63" s="243"/>
      <c r="P63" s="210"/>
      <c r="Q63" s="208"/>
      <c r="R63" s="214" t="s">
        <v>541</v>
      </c>
      <c r="S63" s="208"/>
      <c r="T63" s="208"/>
      <c r="U63" s="208"/>
      <c r="V63" s="208"/>
      <c r="W63" s="208"/>
      <c r="X63" s="214"/>
      <c r="Y63" s="208"/>
      <c r="Z63" s="208"/>
      <c r="AA63" s="208"/>
      <c r="AB63" s="208"/>
      <c r="AC63" s="208"/>
      <c r="AD63" s="214"/>
      <c r="AE63" s="208"/>
      <c r="AF63" s="208"/>
      <c r="AG63" s="208"/>
      <c r="AH63" s="208"/>
      <c r="AI63" s="208"/>
      <c r="AJ63" s="214"/>
      <c r="AK63" s="208"/>
      <c r="AL63" s="208"/>
    </row>
    <row r="64" spans="1:38" s="209" customFormat="1" ht="15.6" customHeight="1">
      <c r="A64" s="277">
        <v>7</v>
      </c>
      <c r="B64" s="306">
        <v>44897</v>
      </c>
      <c r="C64" s="267"/>
      <c r="D64" s="267" t="s">
        <v>956</v>
      </c>
      <c r="E64" s="212" t="s">
        <v>542</v>
      </c>
      <c r="F64" s="212" t="s">
        <v>957</v>
      </c>
      <c r="G64" s="212">
        <v>11.5</v>
      </c>
      <c r="H64" s="213"/>
      <c r="I64" s="213" t="s">
        <v>958</v>
      </c>
      <c r="J64" s="243"/>
      <c r="K64" s="213"/>
      <c r="L64" s="232"/>
      <c r="M64" s="233"/>
      <c r="N64" s="213"/>
      <c r="O64" s="243"/>
      <c r="P64" s="210"/>
      <c r="Q64" s="208"/>
      <c r="R64" s="214" t="s">
        <v>806</v>
      </c>
      <c r="S64" s="208"/>
      <c r="T64" s="208"/>
      <c r="U64" s="208"/>
      <c r="V64" s="208"/>
      <c r="W64" s="208"/>
      <c r="X64" s="214"/>
      <c r="Y64" s="208"/>
      <c r="Z64" s="208"/>
      <c r="AA64" s="208"/>
      <c r="AB64" s="208"/>
      <c r="AC64" s="208"/>
      <c r="AD64" s="214"/>
      <c r="AE64" s="208"/>
      <c r="AF64" s="208"/>
      <c r="AG64" s="208"/>
      <c r="AH64" s="208"/>
      <c r="AI64" s="208"/>
      <c r="AJ64" s="214"/>
      <c r="AK64" s="208"/>
      <c r="AL64" s="208"/>
    </row>
    <row r="65" spans="1:38" s="209" customFormat="1" ht="15.6" customHeight="1">
      <c r="A65" s="277">
        <v>8</v>
      </c>
      <c r="B65" s="306">
        <v>44897</v>
      </c>
      <c r="C65" s="267"/>
      <c r="D65" s="267" t="s">
        <v>994</v>
      </c>
      <c r="E65" s="212" t="s">
        <v>542</v>
      </c>
      <c r="F65" s="212" t="s">
        <v>995</v>
      </c>
      <c r="G65" s="212">
        <v>17</v>
      </c>
      <c r="H65" s="213"/>
      <c r="I65" s="213" t="s">
        <v>953</v>
      </c>
      <c r="J65" s="243"/>
      <c r="K65" s="213"/>
      <c r="L65" s="232"/>
      <c r="M65" s="233"/>
      <c r="N65" s="213"/>
      <c r="O65" s="243"/>
      <c r="P65" s="210"/>
      <c r="Q65" s="208"/>
      <c r="R65" s="214" t="s">
        <v>541</v>
      </c>
      <c r="S65" s="208"/>
      <c r="T65" s="208"/>
      <c r="U65" s="208"/>
      <c r="V65" s="208"/>
      <c r="W65" s="208"/>
      <c r="X65" s="214"/>
      <c r="Y65" s="208"/>
      <c r="Z65" s="208"/>
      <c r="AA65" s="208"/>
      <c r="AB65" s="208"/>
      <c r="AC65" s="208"/>
      <c r="AD65" s="214"/>
      <c r="AE65" s="208"/>
      <c r="AF65" s="208"/>
      <c r="AG65" s="208"/>
      <c r="AH65" s="208"/>
      <c r="AI65" s="208"/>
      <c r="AJ65" s="214"/>
      <c r="AK65" s="208"/>
      <c r="AL65" s="208"/>
    </row>
    <row r="66" spans="1:38" s="209" customFormat="1" ht="15.6" customHeight="1">
      <c r="A66" s="277">
        <v>9</v>
      </c>
      <c r="B66" s="306">
        <v>44897</v>
      </c>
      <c r="C66" s="267"/>
      <c r="D66" s="267" t="s">
        <v>998</v>
      </c>
      <c r="E66" s="212" t="s">
        <v>542</v>
      </c>
      <c r="F66" s="212" t="s">
        <v>996</v>
      </c>
      <c r="G66" s="212">
        <v>37</v>
      </c>
      <c r="H66" s="213"/>
      <c r="I66" s="213" t="s">
        <v>997</v>
      </c>
      <c r="J66" s="243"/>
      <c r="K66" s="213"/>
      <c r="L66" s="232"/>
      <c r="M66" s="233"/>
      <c r="N66" s="213"/>
      <c r="O66" s="243"/>
      <c r="P66" s="210"/>
      <c r="Q66" s="208"/>
      <c r="R66" s="214" t="s">
        <v>541</v>
      </c>
      <c r="S66" s="208"/>
      <c r="T66" s="208"/>
      <c r="U66" s="208"/>
      <c r="V66" s="208"/>
      <c r="W66" s="208"/>
      <c r="X66" s="214"/>
      <c r="Y66" s="208"/>
      <c r="Z66" s="208"/>
      <c r="AA66" s="208"/>
      <c r="AB66" s="208"/>
      <c r="AC66" s="208"/>
      <c r="AD66" s="214"/>
      <c r="AE66" s="208"/>
      <c r="AF66" s="208"/>
      <c r="AG66" s="208"/>
      <c r="AH66" s="208"/>
      <c r="AI66" s="208"/>
      <c r="AJ66" s="214"/>
      <c r="AK66" s="208"/>
      <c r="AL66" s="208"/>
    </row>
    <row r="67" spans="1:38" s="209" customFormat="1" ht="15.6" customHeight="1">
      <c r="A67" s="307">
        <v>10</v>
      </c>
      <c r="B67" s="357">
        <v>44897</v>
      </c>
      <c r="C67" s="358"/>
      <c r="D67" s="358" t="s">
        <v>999</v>
      </c>
      <c r="E67" s="359" t="s">
        <v>542</v>
      </c>
      <c r="F67" s="359">
        <v>56.5</v>
      </c>
      <c r="G67" s="359">
        <v>38</v>
      </c>
      <c r="H67" s="282">
        <v>67</v>
      </c>
      <c r="I67" s="282" t="s">
        <v>1000</v>
      </c>
      <c r="J67" s="283" t="s">
        <v>1013</v>
      </c>
      <c r="K67" s="282">
        <f t="shared" ref="K67" si="27">H67-F67</f>
        <v>10.5</v>
      </c>
      <c r="L67" s="284">
        <v>100</v>
      </c>
      <c r="M67" s="285">
        <f t="shared" ref="M67" si="28">(K67*N67)-L67</f>
        <v>2525</v>
      </c>
      <c r="N67" s="282">
        <v>250</v>
      </c>
      <c r="O67" s="283" t="s">
        <v>540</v>
      </c>
      <c r="P67" s="281">
        <v>44897</v>
      </c>
      <c r="Q67" s="208"/>
      <c r="R67" s="214" t="s">
        <v>541</v>
      </c>
      <c r="S67" s="208"/>
      <c r="T67" s="208"/>
      <c r="U67" s="208"/>
      <c r="V67" s="208"/>
      <c r="W67" s="208"/>
      <c r="X67" s="214"/>
      <c r="Y67" s="208"/>
      <c r="Z67" s="208"/>
      <c r="AA67" s="208"/>
      <c r="AB67" s="208"/>
      <c r="AC67" s="208"/>
      <c r="AD67" s="214"/>
      <c r="AE67" s="208"/>
      <c r="AF67" s="208"/>
      <c r="AG67" s="208"/>
      <c r="AH67" s="208"/>
      <c r="AI67" s="208"/>
      <c r="AJ67" s="214"/>
      <c r="AK67" s="208"/>
      <c r="AL67" s="208"/>
    </row>
    <row r="68" spans="1:38" s="209" customFormat="1" ht="15.6" customHeight="1">
      <c r="A68" s="277">
        <v>11</v>
      </c>
      <c r="B68" s="306">
        <v>44897</v>
      </c>
      <c r="C68" s="267"/>
      <c r="D68" s="267" t="s">
        <v>1001</v>
      </c>
      <c r="E68" s="212" t="s">
        <v>542</v>
      </c>
      <c r="F68" s="212" t="s">
        <v>1002</v>
      </c>
      <c r="G68" s="212">
        <v>27</v>
      </c>
      <c r="H68" s="213"/>
      <c r="I68" s="213" t="s">
        <v>1005</v>
      </c>
      <c r="J68" s="243"/>
      <c r="K68" s="213"/>
      <c r="L68" s="232"/>
      <c r="M68" s="233"/>
      <c r="N68" s="213"/>
      <c r="O68" s="243"/>
      <c r="P68" s="210"/>
      <c r="Q68" s="208"/>
      <c r="R68" s="214" t="s">
        <v>806</v>
      </c>
      <c r="S68" s="208"/>
      <c r="T68" s="208"/>
      <c r="U68" s="208"/>
      <c r="V68" s="208"/>
      <c r="W68" s="208"/>
      <c r="X68" s="214"/>
      <c r="Y68" s="208"/>
      <c r="Z68" s="208"/>
      <c r="AA68" s="208"/>
      <c r="AB68" s="208"/>
      <c r="AC68" s="208"/>
      <c r="AD68" s="214"/>
      <c r="AE68" s="208"/>
      <c r="AF68" s="208"/>
      <c r="AG68" s="208"/>
      <c r="AH68" s="208"/>
      <c r="AI68" s="208"/>
      <c r="AJ68" s="214"/>
      <c r="AK68" s="208"/>
      <c r="AL68" s="208"/>
    </row>
    <row r="69" spans="1:38" s="209" customFormat="1" ht="15.6" customHeight="1">
      <c r="A69" s="307">
        <v>12</v>
      </c>
      <c r="B69" s="357">
        <v>44897</v>
      </c>
      <c r="C69" s="358"/>
      <c r="D69" s="358" t="s">
        <v>1003</v>
      </c>
      <c r="E69" s="359" t="s">
        <v>542</v>
      </c>
      <c r="F69" s="359">
        <v>49</v>
      </c>
      <c r="G69" s="359">
        <v>33</v>
      </c>
      <c r="H69" s="282">
        <v>57.5</v>
      </c>
      <c r="I69" s="282" t="s">
        <v>1004</v>
      </c>
      <c r="J69" s="283" t="s">
        <v>1014</v>
      </c>
      <c r="K69" s="282">
        <f t="shared" ref="K69" si="29">H69-F69</f>
        <v>8.5</v>
      </c>
      <c r="L69" s="284">
        <v>100</v>
      </c>
      <c r="M69" s="285">
        <f t="shared" ref="M69" si="30">(K69*N69)-L69</f>
        <v>2450</v>
      </c>
      <c r="N69" s="282">
        <v>300</v>
      </c>
      <c r="O69" s="283" t="s">
        <v>540</v>
      </c>
      <c r="P69" s="281">
        <v>44897</v>
      </c>
      <c r="Q69" s="208"/>
      <c r="R69" s="214" t="s">
        <v>806</v>
      </c>
      <c r="S69" s="208"/>
      <c r="T69" s="208"/>
      <c r="U69" s="208"/>
      <c r="V69" s="208"/>
      <c r="W69" s="208"/>
      <c r="X69" s="214"/>
      <c r="Y69" s="208"/>
      <c r="Z69" s="208"/>
      <c r="AA69" s="208"/>
      <c r="AB69" s="208"/>
      <c r="AC69" s="208"/>
      <c r="AD69" s="214"/>
      <c r="AE69" s="208"/>
      <c r="AF69" s="208"/>
      <c r="AG69" s="208"/>
      <c r="AH69" s="208"/>
      <c r="AI69" s="208"/>
      <c r="AJ69" s="214"/>
      <c r="AK69" s="208"/>
      <c r="AL69" s="208"/>
    </row>
    <row r="70" spans="1:38" s="209" customFormat="1" ht="15.6" customHeight="1">
      <c r="A70" s="277"/>
      <c r="B70" s="306"/>
      <c r="C70" s="267"/>
      <c r="D70" s="267"/>
      <c r="E70" s="212"/>
      <c r="F70" s="212"/>
      <c r="G70" s="212"/>
      <c r="H70" s="213"/>
      <c r="I70" s="213"/>
      <c r="J70" s="243"/>
      <c r="K70" s="213"/>
      <c r="L70" s="232"/>
      <c r="M70" s="233"/>
      <c r="N70" s="213"/>
      <c r="O70" s="243"/>
      <c r="P70" s="210"/>
      <c r="Q70" s="208"/>
      <c r="R70" s="214"/>
      <c r="S70" s="208"/>
      <c r="T70" s="208"/>
      <c r="U70" s="208"/>
      <c r="V70" s="208"/>
      <c r="W70" s="208"/>
      <c r="X70" s="214"/>
      <c r="Y70" s="208"/>
      <c r="Z70" s="208"/>
      <c r="AA70" s="208"/>
      <c r="AB70" s="208"/>
      <c r="AC70" s="208"/>
      <c r="AD70" s="214"/>
      <c r="AE70" s="208"/>
      <c r="AF70" s="208"/>
      <c r="AG70" s="208"/>
      <c r="AH70" s="208"/>
      <c r="AI70" s="208"/>
      <c r="AJ70" s="214"/>
      <c r="AK70" s="208"/>
      <c r="AL70" s="208"/>
    </row>
    <row r="71" spans="1:38" s="209" customFormat="1" ht="15.6" customHeight="1">
      <c r="A71" s="277"/>
      <c r="B71" s="306"/>
      <c r="C71" s="267"/>
      <c r="D71" s="267"/>
      <c r="E71" s="212"/>
      <c r="F71" s="212"/>
      <c r="G71" s="212"/>
      <c r="H71" s="213"/>
      <c r="I71" s="213"/>
      <c r="J71" s="243"/>
      <c r="K71" s="213"/>
      <c r="L71" s="232"/>
      <c r="M71" s="233"/>
      <c r="N71" s="213"/>
      <c r="O71" s="243"/>
      <c r="P71" s="210"/>
      <c r="Q71" s="208"/>
      <c r="R71" s="214"/>
      <c r="S71" s="208"/>
      <c r="T71" s="208"/>
      <c r="U71" s="208"/>
      <c r="V71" s="208"/>
      <c r="W71" s="208"/>
      <c r="X71" s="214"/>
      <c r="Y71" s="208"/>
      <c r="Z71" s="208"/>
      <c r="AA71" s="208"/>
      <c r="AB71" s="208"/>
      <c r="AC71" s="208"/>
      <c r="AD71" s="214"/>
      <c r="AE71" s="208"/>
      <c r="AF71" s="208"/>
      <c r="AG71" s="208"/>
      <c r="AH71" s="208"/>
      <c r="AI71" s="208"/>
      <c r="AJ71" s="214"/>
      <c r="AK71" s="208"/>
      <c r="AL71" s="208"/>
    </row>
    <row r="72" spans="1:38" ht="15" customHeight="1">
      <c r="A72" s="360"/>
      <c r="B72" s="360"/>
      <c r="C72" s="360"/>
      <c r="D72" s="360"/>
      <c r="E72" s="360"/>
      <c r="F72" s="360"/>
      <c r="G72" s="360"/>
      <c r="H72" s="360"/>
      <c r="I72" s="360"/>
      <c r="J72" s="360"/>
      <c r="K72" s="360"/>
      <c r="L72" s="360"/>
      <c r="M72" s="360"/>
      <c r="N72" s="360"/>
      <c r="O72" s="360"/>
      <c r="P72" s="360"/>
      <c r="Q72" s="1"/>
      <c r="R72" s="6"/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"/>
      <c r="AI72" s="1"/>
      <c r="AJ72" s="6"/>
      <c r="AK72" s="1"/>
      <c r="AL72" s="1"/>
    </row>
    <row r="73" spans="1:38" ht="15" customHeight="1">
      <c r="A73" s="360"/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0"/>
      <c r="N73" s="360"/>
      <c r="O73" s="360"/>
      <c r="P73" s="360"/>
      <c r="Q73" s="1"/>
      <c r="R73" s="6"/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"/>
      <c r="AI73" s="1"/>
      <c r="AJ73" s="6"/>
      <c r="AK73" s="1"/>
      <c r="AL73" s="1"/>
    </row>
    <row r="74" spans="1:38" ht="12.75" customHeight="1">
      <c r="A74" s="140"/>
      <c r="B74" s="145"/>
      <c r="C74" s="145"/>
      <c r="D74" s="146"/>
      <c r="E74" s="140"/>
      <c r="F74" s="147"/>
      <c r="G74" s="140"/>
      <c r="H74" s="140"/>
      <c r="I74" s="140"/>
      <c r="J74" s="145"/>
      <c r="K74" s="148"/>
      <c r="L74" s="140"/>
      <c r="M74" s="140"/>
      <c r="N74" s="140"/>
      <c r="O74" s="149"/>
      <c r="P74" s="1"/>
      <c r="Q74" s="1"/>
      <c r="R74" s="6"/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"/>
      <c r="AI74" s="1"/>
      <c r="AJ74" s="6"/>
      <c r="AK74" s="1"/>
    </row>
    <row r="75" spans="1:38" ht="38.25" customHeight="1">
      <c r="A75" s="92" t="s">
        <v>564</v>
      </c>
      <c r="B75" s="150"/>
      <c r="C75" s="150"/>
      <c r="D75" s="151"/>
      <c r="E75" s="125"/>
      <c r="F75" s="6"/>
      <c r="G75" s="6"/>
      <c r="H75" s="126"/>
      <c r="I75" s="152"/>
      <c r="J75" s="1"/>
      <c r="K75" s="6"/>
      <c r="L75" s="6"/>
      <c r="M75" s="6"/>
      <c r="N75" s="1"/>
      <c r="O75" s="1"/>
      <c r="Q75" s="1"/>
      <c r="R75" s="6"/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"/>
      <c r="AI75" s="1"/>
      <c r="AJ75" s="6"/>
      <c r="AK75" s="1"/>
    </row>
    <row r="76" spans="1:38" s="209" customFormat="1" ht="38.25">
      <c r="A76" s="93" t="s">
        <v>16</v>
      </c>
      <c r="B76" s="94" t="s">
        <v>517</v>
      </c>
      <c r="C76" s="94"/>
      <c r="D76" s="95" t="s">
        <v>528</v>
      </c>
      <c r="E76" s="94" t="s">
        <v>529</v>
      </c>
      <c r="F76" s="94" t="s">
        <v>530</v>
      </c>
      <c r="G76" s="94" t="s">
        <v>531</v>
      </c>
      <c r="H76" s="94" t="s">
        <v>532</v>
      </c>
      <c r="I76" s="94" t="s">
        <v>533</v>
      </c>
      <c r="J76" s="93" t="s">
        <v>534</v>
      </c>
      <c r="K76" s="129" t="s">
        <v>551</v>
      </c>
      <c r="L76" s="130" t="s">
        <v>536</v>
      </c>
      <c r="M76" s="96" t="s">
        <v>537</v>
      </c>
      <c r="N76" s="94" t="s">
        <v>538</v>
      </c>
      <c r="O76" s="95" t="s">
        <v>539</v>
      </c>
      <c r="P76" s="94" t="s">
        <v>768</v>
      </c>
      <c r="Q76" s="208"/>
      <c r="R76" s="6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</row>
    <row r="77" spans="1:38" s="209" customFormat="1" ht="12.75" customHeight="1">
      <c r="A77" s="363">
        <v>1</v>
      </c>
      <c r="B77" s="364">
        <v>44840</v>
      </c>
      <c r="C77" s="365"/>
      <c r="D77" s="366" t="s">
        <v>116</v>
      </c>
      <c r="E77" s="367" t="s">
        <v>542</v>
      </c>
      <c r="F77" s="367">
        <v>1405</v>
      </c>
      <c r="G77" s="367">
        <v>1240</v>
      </c>
      <c r="H77" s="367">
        <v>1625</v>
      </c>
      <c r="I77" s="367" t="s">
        <v>846</v>
      </c>
      <c r="J77" s="343" t="s">
        <v>885</v>
      </c>
      <c r="K77" s="343">
        <f t="shared" ref="K77" si="31">H77-F77</f>
        <v>220</v>
      </c>
      <c r="L77" s="344">
        <f t="shared" ref="L77" si="32">(F77*-0.7)/100</f>
        <v>-9.8349999999999991</v>
      </c>
      <c r="M77" s="345">
        <f t="shared" ref="M77" si="33">(K77+L77)/F77</f>
        <v>0.14958362989323842</v>
      </c>
      <c r="N77" s="343" t="s">
        <v>540</v>
      </c>
      <c r="O77" s="346">
        <v>44879</v>
      </c>
      <c r="P77" s="343"/>
      <c r="Q77" s="208"/>
      <c r="R77" s="1" t="s">
        <v>541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</row>
    <row r="78" spans="1:38" ht="14.25" customHeight="1">
      <c r="A78" s="310">
        <v>2</v>
      </c>
      <c r="B78" s="311">
        <v>44840</v>
      </c>
      <c r="C78" s="303"/>
      <c r="D78" s="303" t="s">
        <v>845</v>
      </c>
      <c r="E78" s="304" t="s">
        <v>542</v>
      </c>
      <c r="F78" s="304" t="s">
        <v>847</v>
      </c>
      <c r="G78" s="304">
        <v>1220</v>
      </c>
      <c r="H78" s="304"/>
      <c r="I78" s="304" t="s">
        <v>848</v>
      </c>
      <c r="J78" s="243" t="s">
        <v>543</v>
      </c>
      <c r="K78" s="213"/>
      <c r="L78" s="232"/>
      <c r="M78" s="233"/>
      <c r="N78" s="213"/>
      <c r="O78" s="243"/>
      <c r="P78" s="210"/>
      <c r="Q78" s="208"/>
      <c r="R78" s="208" t="s">
        <v>541</v>
      </c>
      <c r="S78" s="41"/>
      <c r="T78" s="1"/>
      <c r="U78" s="1"/>
      <c r="V78" s="1"/>
      <c r="W78" s="1"/>
      <c r="X78" s="1"/>
      <c r="Y78" s="1"/>
      <c r="Z78" s="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2.75" customHeight="1">
      <c r="A79" s="304"/>
      <c r="B79" s="302"/>
      <c r="C79" s="303"/>
      <c r="D79" s="303"/>
      <c r="E79" s="304"/>
      <c r="F79" s="304"/>
      <c r="G79" s="304"/>
      <c r="H79" s="304"/>
      <c r="I79" s="304"/>
      <c r="J79" s="243"/>
      <c r="K79" s="213"/>
      <c r="L79" s="232"/>
      <c r="M79" s="233"/>
      <c r="N79" s="213"/>
      <c r="O79" s="243"/>
      <c r="P79" s="210"/>
      <c r="R79" s="6"/>
      <c r="S79" s="1"/>
      <c r="T79" s="1"/>
      <c r="U79" s="1"/>
      <c r="V79" s="1"/>
      <c r="W79" s="1"/>
      <c r="X79" s="1"/>
      <c r="Y79" s="1"/>
    </row>
    <row r="80" spans="1:38" ht="12.75" customHeight="1">
      <c r="A80" s="109" t="s">
        <v>544</v>
      </c>
      <c r="B80" s="109"/>
      <c r="C80" s="109"/>
      <c r="D80" s="109"/>
      <c r="E80" s="41"/>
      <c r="F80" s="117" t="s">
        <v>546</v>
      </c>
      <c r="G80" s="54"/>
      <c r="H80" s="54"/>
      <c r="I80" s="54"/>
      <c r="J80" s="6"/>
      <c r="K80" s="134"/>
      <c r="L80" s="135"/>
      <c r="M80" s="6"/>
      <c r="N80" s="99"/>
      <c r="O80" s="153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16" t="s">
        <v>545</v>
      </c>
      <c r="B81" s="109"/>
      <c r="C81" s="109"/>
      <c r="D81" s="109"/>
      <c r="E81" s="6"/>
      <c r="F81" s="117" t="s">
        <v>548</v>
      </c>
      <c r="G81" s="6"/>
      <c r="H81" s="6" t="s">
        <v>764</v>
      </c>
      <c r="I81" s="6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16"/>
      <c r="B82" s="109"/>
      <c r="C82" s="109"/>
      <c r="D82" s="109"/>
      <c r="E82" s="6"/>
      <c r="F82" s="117"/>
      <c r="G82" s="6"/>
      <c r="H82" s="6"/>
      <c r="I82" s="6"/>
      <c r="J82" s="1"/>
      <c r="K82" s="6"/>
      <c r="L82" s="6"/>
      <c r="M82" s="6"/>
      <c r="N82" s="1"/>
      <c r="O82" s="1"/>
      <c r="Q82" s="1"/>
      <c r="R82" s="54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16"/>
      <c r="B83" s="109"/>
      <c r="C83" s="109"/>
      <c r="D83" s="109"/>
      <c r="E83" s="6"/>
      <c r="F83" s="117"/>
      <c r="G83" s="54"/>
      <c r="H83" s="41"/>
      <c r="I83" s="54"/>
      <c r="J83" s="6"/>
      <c r="K83" s="134"/>
      <c r="L83" s="135"/>
      <c r="M83" s="6"/>
      <c r="N83" s="99"/>
      <c r="O83" s="136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54"/>
      <c r="B84" s="98"/>
      <c r="C84" s="98"/>
      <c r="D84" s="41"/>
      <c r="E84" s="54"/>
      <c r="F84" s="54"/>
      <c r="G84" s="54"/>
      <c r="H84" s="41"/>
      <c r="I84" s="54"/>
      <c r="J84" s="6"/>
      <c r="K84" s="134"/>
      <c r="L84" s="135"/>
      <c r="M84" s="6"/>
      <c r="N84" s="99"/>
      <c r="O84" s="136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38.25" customHeight="1">
      <c r="A85" s="41"/>
      <c r="B85" s="154" t="s">
        <v>565</v>
      </c>
      <c r="C85" s="154"/>
      <c r="D85" s="154"/>
      <c r="E85" s="154"/>
      <c r="F85" s="6"/>
      <c r="G85" s="6"/>
      <c r="H85" s="127"/>
      <c r="I85" s="6"/>
      <c r="J85" s="127"/>
      <c r="K85" s="128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93" t="s">
        <v>16</v>
      </c>
      <c r="B86" s="94" t="s">
        <v>517</v>
      </c>
      <c r="C86" s="94"/>
      <c r="D86" s="95" t="s">
        <v>528</v>
      </c>
      <c r="E86" s="94" t="s">
        <v>529</v>
      </c>
      <c r="F86" s="94" t="s">
        <v>530</v>
      </c>
      <c r="G86" s="94" t="s">
        <v>566</v>
      </c>
      <c r="H86" s="94" t="s">
        <v>567</v>
      </c>
      <c r="I86" s="94" t="s">
        <v>533</v>
      </c>
      <c r="J86" s="155" t="s">
        <v>534</v>
      </c>
      <c r="K86" s="94" t="s">
        <v>535</v>
      </c>
      <c r="L86" s="94" t="s">
        <v>568</v>
      </c>
      <c r="M86" s="94" t="s">
        <v>538</v>
      </c>
      <c r="N86" s="95" t="s">
        <v>539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6">
        <v>1</v>
      </c>
      <c r="B87" s="157">
        <v>41579</v>
      </c>
      <c r="C87" s="157"/>
      <c r="D87" s="158" t="s">
        <v>569</v>
      </c>
      <c r="E87" s="159" t="s">
        <v>570</v>
      </c>
      <c r="F87" s="160">
        <v>82</v>
      </c>
      <c r="G87" s="159" t="s">
        <v>571</v>
      </c>
      <c r="H87" s="159">
        <v>100</v>
      </c>
      <c r="I87" s="161">
        <v>100</v>
      </c>
      <c r="J87" s="162" t="s">
        <v>572</v>
      </c>
      <c r="K87" s="163">
        <f t="shared" ref="K87:K139" si="34">H87-F87</f>
        <v>18</v>
      </c>
      <c r="L87" s="164">
        <f t="shared" ref="L87:L139" si="35">K87/F87</f>
        <v>0.21951219512195122</v>
      </c>
      <c r="M87" s="159" t="s">
        <v>540</v>
      </c>
      <c r="N87" s="165">
        <v>42657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6">
        <v>2</v>
      </c>
      <c r="B88" s="157">
        <v>41794</v>
      </c>
      <c r="C88" s="157"/>
      <c r="D88" s="158" t="s">
        <v>573</v>
      </c>
      <c r="E88" s="159" t="s">
        <v>542</v>
      </c>
      <c r="F88" s="160">
        <v>257</v>
      </c>
      <c r="G88" s="159" t="s">
        <v>571</v>
      </c>
      <c r="H88" s="159">
        <v>300</v>
      </c>
      <c r="I88" s="161">
        <v>300</v>
      </c>
      <c r="J88" s="162" t="s">
        <v>572</v>
      </c>
      <c r="K88" s="163">
        <f t="shared" si="34"/>
        <v>43</v>
      </c>
      <c r="L88" s="164">
        <f t="shared" si="35"/>
        <v>0.16731517509727625</v>
      </c>
      <c r="M88" s="159" t="s">
        <v>540</v>
      </c>
      <c r="N88" s="165">
        <v>41822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3</v>
      </c>
      <c r="B89" s="157">
        <v>41828</v>
      </c>
      <c r="C89" s="157"/>
      <c r="D89" s="158" t="s">
        <v>574</v>
      </c>
      <c r="E89" s="159" t="s">
        <v>542</v>
      </c>
      <c r="F89" s="160">
        <v>393</v>
      </c>
      <c r="G89" s="159" t="s">
        <v>571</v>
      </c>
      <c r="H89" s="159">
        <v>468</v>
      </c>
      <c r="I89" s="161">
        <v>468</v>
      </c>
      <c r="J89" s="162" t="s">
        <v>572</v>
      </c>
      <c r="K89" s="163">
        <f t="shared" si="34"/>
        <v>75</v>
      </c>
      <c r="L89" s="164">
        <f t="shared" si="35"/>
        <v>0.19083969465648856</v>
      </c>
      <c r="M89" s="159" t="s">
        <v>540</v>
      </c>
      <c r="N89" s="165">
        <v>41863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6">
        <v>4</v>
      </c>
      <c r="B90" s="157">
        <v>41857</v>
      </c>
      <c r="C90" s="157"/>
      <c r="D90" s="158" t="s">
        <v>575</v>
      </c>
      <c r="E90" s="159" t="s">
        <v>542</v>
      </c>
      <c r="F90" s="160">
        <v>205</v>
      </c>
      <c r="G90" s="159" t="s">
        <v>571</v>
      </c>
      <c r="H90" s="159">
        <v>275</v>
      </c>
      <c r="I90" s="161">
        <v>250</v>
      </c>
      <c r="J90" s="162" t="s">
        <v>572</v>
      </c>
      <c r="K90" s="163">
        <f t="shared" si="34"/>
        <v>70</v>
      </c>
      <c r="L90" s="164">
        <f t="shared" si="35"/>
        <v>0.34146341463414637</v>
      </c>
      <c r="M90" s="159" t="s">
        <v>540</v>
      </c>
      <c r="N90" s="165">
        <v>41962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5</v>
      </c>
      <c r="B91" s="157">
        <v>41886</v>
      </c>
      <c r="C91" s="157"/>
      <c r="D91" s="158" t="s">
        <v>576</v>
      </c>
      <c r="E91" s="159" t="s">
        <v>542</v>
      </c>
      <c r="F91" s="160">
        <v>162</v>
      </c>
      <c r="G91" s="159" t="s">
        <v>571</v>
      </c>
      <c r="H91" s="159">
        <v>190</v>
      </c>
      <c r="I91" s="161">
        <v>190</v>
      </c>
      <c r="J91" s="162" t="s">
        <v>572</v>
      </c>
      <c r="K91" s="163">
        <f t="shared" si="34"/>
        <v>28</v>
      </c>
      <c r="L91" s="164">
        <f t="shared" si="35"/>
        <v>0.1728395061728395</v>
      </c>
      <c r="M91" s="159" t="s">
        <v>540</v>
      </c>
      <c r="N91" s="165">
        <v>42006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6">
        <v>6</v>
      </c>
      <c r="B92" s="157">
        <v>41886</v>
      </c>
      <c r="C92" s="157"/>
      <c r="D92" s="158" t="s">
        <v>577</v>
      </c>
      <c r="E92" s="159" t="s">
        <v>542</v>
      </c>
      <c r="F92" s="160">
        <v>75</v>
      </c>
      <c r="G92" s="159" t="s">
        <v>571</v>
      </c>
      <c r="H92" s="159">
        <v>91.5</v>
      </c>
      <c r="I92" s="161" t="s">
        <v>578</v>
      </c>
      <c r="J92" s="162" t="s">
        <v>579</v>
      </c>
      <c r="K92" s="163">
        <f t="shared" si="34"/>
        <v>16.5</v>
      </c>
      <c r="L92" s="164">
        <f t="shared" si="35"/>
        <v>0.22</v>
      </c>
      <c r="M92" s="159" t="s">
        <v>540</v>
      </c>
      <c r="N92" s="165">
        <v>41954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6">
        <v>7</v>
      </c>
      <c r="B93" s="157">
        <v>41913</v>
      </c>
      <c r="C93" s="157"/>
      <c r="D93" s="158" t="s">
        <v>580</v>
      </c>
      <c r="E93" s="159" t="s">
        <v>542</v>
      </c>
      <c r="F93" s="160">
        <v>850</v>
      </c>
      <c r="G93" s="159" t="s">
        <v>571</v>
      </c>
      <c r="H93" s="159">
        <v>982.5</v>
      </c>
      <c r="I93" s="161">
        <v>1050</v>
      </c>
      <c r="J93" s="162" t="s">
        <v>581</v>
      </c>
      <c r="K93" s="163">
        <f t="shared" si="34"/>
        <v>132.5</v>
      </c>
      <c r="L93" s="164">
        <f t="shared" si="35"/>
        <v>0.15588235294117647</v>
      </c>
      <c r="M93" s="159" t="s">
        <v>540</v>
      </c>
      <c r="N93" s="165">
        <v>42039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6">
        <v>8</v>
      </c>
      <c r="B94" s="157">
        <v>41913</v>
      </c>
      <c r="C94" s="157"/>
      <c r="D94" s="158" t="s">
        <v>582</v>
      </c>
      <c r="E94" s="159" t="s">
        <v>542</v>
      </c>
      <c r="F94" s="160">
        <v>475</v>
      </c>
      <c r="G94" s="159" t="s">
        <v>571</v>
      </c>
      <c r="H94" s="159">
        <v>515</v>
      </c>
      <c r="I94" s="161">
        <v>600</v>
      </c>
      <c r="J94" s="162" t="s">
        <v>583</v>
      </c>
      <c r="K94" s="163">
        <f t="shared" si="34"/>
        <v>40</v>
      </c>
      <c r="L94" s="164">
        <f t="shared" si="35"/>
        <v>8.4210526315789472E-2</v>
      </c>
      <c r="M94" s="159" t="s">
        <v>540</v>
      </c>
      <c r="N94" s="165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6">
        <v>9</v>
      </c>
      <c r="B95" s="157">
        <v>41913</v>
      </c>
      <c r="C95" s="157"/>
      <c r="D95" s="158" t="s">
        <v>584</v>
      </c>
      <c r="E95" s="159" t="s">
        <v>542</v>
      </c>
      <c r="F95" s="160">
        <v>86</v>
      </c>
      <c r="G95" s="159" t="s">
        <v>571</v>
      </c>
      <c r="H95" s="159">
        <v>99</v>
      </c>
      <c r="I95" s="161">
        <v>140</v>
      </c>
      <c r="J95" s="162" t="s">
        <v>585</v>
      </c>
      <c r="K95" s="163">
        <f t="shared" si="34"/>
        <v>13</v>
      </c>
      <c r="L95" s="164">
        <f t="shared" si="35"/>
        <v>0.15116279069767441</v>
      </c>
      <c r="M95" s="159" t="s">
        <v>540</v>
      </c>
      <c r="N95" s="165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6">
        <v>10</v>
      </c>
      <c r="B96" s="157">
        <v>41926</v>
      </c>
      <c r="C96" s="157"/>
      <c r="D96" s="158" t="s">
        <v>586</v>
      </c>
      <c r="E96" s="159" t="s">
        <v>542</v>
      </c>
      <c r="F96" s="160">
        <v>496.6</v>
      </c>
      <c r="G96" s="159" t="s">
        <v>571</v>
      </c>
      <c r="H96" s="159">
        <v>621</v>
      </c>
      <c r="I96" s="161">
        <v>580</v>
      </c>
      <c r="J96" s="162" t="s">
        <v>572</v>
      </c>
      <c r="K96" s="163">
        <f t="shared" si="34"/>
        <v>124.39999999999998</v>
      </c>
      <c r="L96" s="164">
        <f t="shared" si="35"/>
        <v>0.25050342327829234</v>
      </c>
      <c r="M96" s="159" t="s">
        <v>540</v>
      </c>
      <c r="N96" s="165">
        <v>42605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11</v>
      </c>
      <c r="B97" s="157">
        <v>41926</v>
      </c>
      <c r="C97" s="157"/>
      <c r="D97" s="158" t="s">
        <v>587</v>
      </c>
      <c r="E97" s="159" t="s">
        <v>542</v>
      </c>
      <c r="F97" s="160">
        <v>2481.9</v>
      </c>
      <c r="G97" s="159" t="s">
        <v>571</v>
      </c>
      <c r="H97" s="159">
        <v>2840</v>
      </c>
      <c r="I97" s="161">
        <v>2870</v>
      </c>
      <c r="J97" s="162" t="s">
        <v>588</v>
      </c>
      <c r="K97" s="163">
        <f t="shared" si="34"/>
        <v>358.09999999999991</v>
      </c>
      <c r="L97" s="164">
        <f t="shared" si="35"/>
        <v>0.14428462065353154</v>
      </c>
      <c r="M97" s="159" t="s">
        <v>540</v>
      </c>
      <c r="N97" s="165">
        <v>42017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12</v>
      </c>
      <c r="B98" s="157">
        <v>41928</v>
      </c>
      <c r="C98" s="157"/>
      <c r="D98" s="158" t="s">
        <v>589</v>
      </c>
      <c r="E98" s="159" t="s">
        <v>542</v>
      </c>
      <c r="F98" s="160">
        <v>84.5</v>
      </c>
      <c r="G98" s="159" t="s">
        <v>571</v>
      </c>
      <c r="H98" s="159">
        <v>93</v>
      </c>
      <c r="I98" s="161">
        <v>110</v>
      </c>
      <c r="J98" s="162" t="s">
        <v>590</v>
      </c>
      <c r="K98" s="163">
        <f t="shared" si="34"/>
        <v>8.5</v>
      </c>
      <c r="L98" s="164">
        <f t="shared" si="35"/>
        <v>0.10059171597633136</v>
      </c>
      <c r="M98" s="159" t="s">
        <v>540</v>
      </c>
      <c r="N98" s="165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13</v>
      </c>
      <c r="B99" s="157">
        <v>41928</v>
      </c>
      <c r="C99" s="157"/>
      <c r="D99" s="158" t="s">
        <v>591</v>
      </c>
      <c r="E99" s="159" t="s">
        <v>542</v>
      </c>
      <c r="F99" s="160">
        <v>401</v>
      </c>
      <c r="G99" s="159" t="s">
        <v>571</v>
      </c>
      <c r="H99" s="159">
        <v>428</v>
      </c>
      <c r="I99" s="161">
        <v>450</v>
      </c>
      <c r="J99" s="162" t="s">
        <v>592</v>
      </c>
      <c r="K99" s="163">
        <f t="shared" si="34"/>
        <v>27</v>
      </c>
      <c r="L99" s="164">
        <f t="shared" si="35"/>
        <v>6.7331670822942641E-2</v>
      </c>
      <c r="M99" s="159" t="s">
        <v>540</v>
      </c>
      <c r="N99" s="165">
        <v>42020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14</v>
      </c>
      <c r="B100" s="157">
        <v>41928</v>
      </c>
      <c r="C100" s="157"/>
      <c r="D100" s="158" t="s">
        <v>593</v>
      </c>
      <c r="E100" s="159" t="s">
        <v>542</v>
      </c>
      <c r="F100" s="160">
        <v>101</v>
      </c>
      <c r="G100" s="159" t="s">
        <v>571</v>
      </c>
      <c r="H100" s="159">
        <v>112</v>
      </c>
      <c r="I100" s="161">
        <v>120</v>
      </c>
      <c r="J100" s="162" t="s">
        <v>594</v>
      </c>
      <c r="K100" s="163">
        <f t="shared" si="34"/>
        <v>11</v>
      </c>
      <c r="L100" s="164">
        <f t="shared" si="35"/>
        <v>0.10891089108910891</v>
      </c>
      <c r="M100" s="159" t="s">
        <v>540</v>
      </c>
      <c r="N100" s="165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15</v>
      </c>
      <c r="B101" s="157">
        <v>41954</v>
      </c>
      <c r="C101" s="157"/>
      <c r="D101" s="158" t="s">
        <v>595</v>
      </c>
      <c r="E101" s="159" t="s">
        <v>542</v>
      </c>
      <c r="F101" s="160">
        <v>59</v>
      </c>
      <c r="G101" s="159" t="s">
        <v>571</v>
      </c>
      <c r="H101" s="159">
        <v>76</v>
      </c>
      <c r="I101" s="161">
        <v>76</v>
      </c>
      <c r="J101" s="162" t="s">
        <v>572</v>
      </c>
      <c r="K101" s="163">
        <f t="shared" si="34"/>
        <v>17</v>
      </c>
      <c r="L101" s="164">
        <f t="shared" si="35"/>
        <v>0.28813559322033899</v>
      </c>
      <c r="M101" s="159" t="s">
        <v>540</v>
      </c>
      <c r="N101" s="165">
        <v>43032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16</v>
      </c>
      <c r="B102" s="157">
        <v>41954</v>
      </c>
      <c r="C102" s="157"/>
      <c r="D102" s="158" t="s">
        <v>584</v>
      </c>
      <c r="E102" s="159" t="s">
        <v>542</v>
      </c>
      <c r="F102" s="160">
        <v>99</v>
      </c>
      <c r="G102" s="159" t="s">
        <v>571</v>
      </c>
      <c r="H102" s="159">
        <v>120</v>
      </c>
      <c r="I102" s="161">
        <v>120</v>
      </c>
      <c r="J102" s="162" t="s">
        <v>553</v>
      </c>
      <c r="K102" s="163">
        <f t="shared" si="34"/>
        <v>21</v>
      </c>
      <c r="L102" s="164">
        <f t="shared" si="35"/>
        <v>0.21212121212121213</v>
      </c>
      <c r="M102" s="159" t="s">
        <v>540</v>
      </c>
      <c r="N102" s="165">
        <v>41960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17</v>
      </c>
      <c r="B103" s="157">
        <v>41956</v>
      </c>
      <c r="C103" s="157"/>
      <c r="D103" s="158" t="s">
        <v>596</v>
      </c>
      <c r="E103" s="159" t="s">
        <v>542</v>
      </c>
      <c r="F103" s="160">
        <v>22</v>
      </c>
      <c r="G103" s="159" t="s">
        <v>571</v>
      </c>
      <c r="H103" s="159">
        <v>33.549999999999997</v>
      </c>
      <c r="I103" s="161">
        <v>32</v>
      </c>
      <c r="J103" s="162" t="s">
        <v>597</v>
      </c>
      <c r="K103" s="163">
        <f t="shared" si="34"/>
        <v>11.549999999999997</v>
      </c>
      <c r="L103" s="164">
        <f t="shared" si="35"/>
        <v>0.52499999999999991</v>
      </c>
      <c r="M103" s="159" t="s">
        <v>540</v>
      </c>
      <c r="N103" s="165">
        <v>42188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18</v>
      </c>
      <c r="B104" s="157">
        <v>41976</v>
      </c>
      <c r="C104" s="157"/>
      <c r="D104" s="158" t="s">
        <v>598</v>
      </c>
      <c r="E104" s="159" t="s">
        <v>542</v>
      </c>
      <c r="F104" s="160">
        <v>440</v>
      </c>
      <c r="G104" s="159" t="s">
        <v>571</v>
      </c>
      <c r="H104" s="159">
        <v>520</v>
      </c>
      <c r="I104" s="161">
        <v>520</v>
      </c>
      <c r="J104" s="162" t="s">
        <v>599</v>
      </c>
      <c r="K104" s="163">
        <f t="shared" si="34"/>
        <v>80</v>
      </c>
      <c r="L104" s="164">
        <f t="shared" si="35"/>
        <v>0.18181818181818182</v>
      </c>
      <c r="M104" s="159" t="s">
        <v>540</v>
      </c>
      <c r="N104" s="165">
        <v>42208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19</v>
      </c>
      <c r="B105" s="157">
        <v>41976</v>
      </c>
      <c r="C105" s="157"/>
      <c r="D105" s="158" t="s">
        <v>600</v>
      </c>
      <c r="E105" s="159" t="s">
        <v>542</v>
      </c>
      <c r="F105" s="160">
        <v>360</v>
      </c>
      <c r="G105" s="159" t="s">
        <v>571</v>
      </c>
      <c r="H105" s="159">
        <v>427</v>
      </c>
      <c r="I105" s="161">
        <v>425</v>
      </c>
      <c r="J105" s="162" t="s">
        <v>601</v>
      </c>
      <c r="K105" s="163">
        <f t="shared" si="34"/>
        <v>67</v>
      </c>
      <c r="L105" s="164">
        <f t="shared" si="35"/>
        <v>0.18611111111111112</v>
      </c>
      <c r="M105" s="159" t="s">
        <v>540</v>
      </c>
      <c r="N105" s="165">
        <v>42058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20</v>
      </c>
      <c r="B106" s="157">
        <v>42012</v>
      </c>
      <c r="C106" s="157"/>
      <c r="D106" s="158" t="s">
        <v>602</v>
      </c>
      <c r="E106" s="159" t="s">
        <v>542</v>
      </c>
      <c r="F106" s="160">
        <v>360</v>
      </c>
      <c r="G106" s="159" t="s">
        <v>571</v>
      </c>
      <c r="H106" s="159">
        <v>455</v>
      </c>
      <c r="I106" s="161">
        <v>420</v>
      </c>
      <c r="J106" s="162" t="s">
        <v>603</v>
      </c>
      <c r="K106" s="163">
        <f t="shared" si="34"/>
        <v>95</v>
      </c>
      <c r="L106" s="164">
        <f t="shared" si="35"/>
        <v>0.2638888888888889</v>
      </c>
      <c r="M106" s="159" t="s">
        <v>540</v>
      </c>
      <c r="N106" s="165">
        <v>42024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21</v>
      </c>
      <c r="B107" s="157">
        <v>42012</v>
      </c>
      <c r="C107" s="157"/>
      <c r="D107" s="158" t="s">
        <v>604</v>
      </c>
      <c r="E107" s="159" t="s">
        <v>542</v>
      </c>
      <c r="F107" s="160">
        <v>130</v>
      </c>
      <c r="G107" s="159"/>
      <c r="H107" s="159">
        <v>175.5</v>
      </c>
      <c r="I107" s="161">
        <v>165</v>
      </c>
      <c r="J107" s="162" t="s">
        <v>605</v>
      </c>
      <c r="K107" s="163">
        <f t="shared" si="34"/>
        <v>45.5</v>
      </c>
      <c r="L107" s="164">
        <f t="shared" si="35"/>
        <v>0.35</v>
      </c>
      <c r="M107" s="159" t="s">
        <v>540</v>
      </c>
      <c r="N107" s="165">
        <v>43088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22</v>
      </c>
      <c r="B108" s="157">
        <v>42040</v>
      </c>
      <c r="C108" s="157"/>
      <c r="D108" s="158" t="s">
        <v>367</v>
      </c>
      <c r="E108" s="159" t="s">
        <v>570</v>
      </c>
      <c r="F108" s="160">
        <v>98</v>
      </c>
      <c r="G108" s="159"/>
      <c r="H108" s="159">
        <v>120</v>
      </c>
      <c r="I108" s="161">
        <v>120</v>
      </c>
      <c r="J108" s="162" t="s">
        <v>572</v>
      </c>
      <c r="K108" s="163">
        <f t="shared" si="34"/>
        <v>22</v>
      </c>
      <c r="L108" s="164">
        <f t="shared" si="35"/>
        <v>0.22448979591836735</v>
      </c>
      <c r="M108" s="159" t="s">
        <v>540</v>
      </c>
      <c r="N108" s="165">
        <v>42753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23</v>
      </c>
      <c r="B109" s="157">
        <v>42040</v>
      </c>
      <c r="C109" s="157"/>
      <c r="D109" s="158" t="s">
        <v>606</v>
      </c>
      <c r="E109" s="159" t="s">
        <v>570</v>
      </c>
      <c r="F109" s="160">
        <v>196</v>
      </c>
      <c r="G109" s="159"/>
      <c r="H109" s="159">
        <v>262</v>
      </c>
      <c r="I109" s="161">
        <v>255</v>
      </c>
      <c r="J109" s="162" t="s">
        <v>572</v>
      </c>
      <c r="K109" s="163">
        <f t="shared" si="34"/>
        <v>66</v>
      </c>
      <c r="L109" s="164">
        <f t="shared" si="35"/>
        <v>0.33673469387755101</v>
      </c>
      <c r="M109" s="159" t="s">
        <v>540</v>
      </c>
      <c r="N109" s="165">
        <v>42599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66">
        <v>24</v>
      </c>
      <c r="B110" s="167">
        <v>42067</v>
      </c>
      <c r="C110" s="167"/>
      <c r="D110" s="168" t="s">
        <v>366</v>
      </c>
      <c r="E110" s="169" t="s">
        <v>570</v>
      </c>
      <c r="F110" s="170">
        <v>235</v>
      </c>
      <c r="G110" s="170"/>
      <c r="H110" s="171">
        <v>77</v>
      </c>
      <c r="I110" s="171" t="s">
        <v>607</v>
      </c>
      <c r="J110" s="172" t="s">
        <v>608</v>
      </c>
      <c r="K110" s="173">
        <f t="shared" si="34"/>
        <v>-158</v>
      </c>
      <c r="L110" s="174">
        <f t="shared" si="35"/>
        <v>-0.67234042553191486</v>
      </c>
      <c r="M110" s="170" t="s">
        <v>552</v>
      </c>
      <c r="N110" s="167">
        <v>43522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25</v>
      </c>
      <c r="B111" s="157">
        <v>42067</v>
      </c>
      <c r="C111" s="157"/>
      <c r="D111" s="158" t="s">
        <v>609</v>
      </c>
      <c r="E111" s="159" t="s">
        <v>570</v>
      </c>
      <c r="F111" s="160">
        <v>185</v>
      </c>
      <c r="G111" s="159"/>
      <c r="H111" s="159">
        <v>224</v>
      </c>
      <c r="I111" s="161" t="s">
        <v>610</v>
      </c>
      <c r="J111" s="162" t="s">
        <v>572</v>
      </c>
      <c r="K111" s="163">
        <f t="shared" si="34"/>
        <v>39</v>
      </c>
      <c r="L111" s="164">
        <f t="shared" si="35"/>
        <v>0.21081081081081082</v>
      </c>
      <c r="M111" s="159" t="s">
        <v>540</v>
      </c>
      <c r="N111" s="165">
        <v>42647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66">
        <v>26</v>
      </c>
      <c r="B112" s="167">
        <v>42090</v>
      </c>
      <c r="C112" s="167"/>
      <c r="D112" s="175" t="s">
        <v>611</v>
      </c>
      <c r="E112" s="170" t="s">
        <v>570</v>
      </c>
      <c r="F112" s="170">
        <v>49.5</v>
      </c>
      <c r="G112" s="171"/>
      <c r="H112" s="171">
        <v>15.85</v>
      </c>
      <c r="I112" s="171">
        <v>67</v>
      </c>
      <c r="J112" s="172" t="s">
        <v>612</v>
      </c>
      <c r="K112" s="171">
        <f t="shared" si="34"/>
        <v>-33.65</v>
      </c>
      <c r="L112" s="176">
        <f t="shared" si="35"/>
        <v>-0.67979797979797973</v>
      </c>
      <c r="M112" s="170" t="s">
        <v>552</v>
      </c>
      <c r="N112" s="177">
        <v>43627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27</v>
      </c>
      <c r="B113" s="157">
        <v>42093</v>
      </c>
      <c r="C113" s="157"/>
      <c r="D113" s="158" t="s">
        <v>613</v>
      </c>
      <c r="E113" s="159" t="s">
        <v>570</v>
      </c>
      <c r="F113" s="160">
        <v>183.5</v>
      </c>
      <c r="G113" s="159"/>
      <c r="H113" s="159">
        <v>219</v>
      </c>
      <c r="I113" s="161">
        <v>218</v>
      </c>
      <c r="J113" s="162" t="s">
        <v>614</v>
      </c>
      <c r="K113" s="163">
        <f t="shared" si="34"/>
        <v>35.5</v>
      </c>
      <c r="L113" s="164">
        <f t="shared" si="35"/>
        <v>0.19346049046321526</v>
      </c>
      <c r="M113" s="159" t="s">
        <v>540</v>
      </c>
      <c r="N113" s="165">
        <v>42103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28</v>
      </c>
      <c r="B114" s="157">
        <v>42114</v>
      </c>
      <c r="C114" s="157"/>
      <c r="D114" s="158" t="s">
        <v>615</v>
      </c>
      <c r="E114" s="159" t="s">
        <v>570</v>
      </c>
      <c r="F114" s="160">
        <f>(227+237)/2</f>
        <v>232</v>
      </c>
      <c r="G114" s="159"/>
      <c r="H114" s="159">
        <v>298</v>
      </c>
      <c r="I114" s="161">
        <v>298</v>
      </c>
      <c r="J114" s="162" t="s">
        <v>572</v>
      </c>
      <c r="K114" s="163">
        <f t="shared" si="34"/>
        <v>66</v>
      </c>
      <c r="L114" s="164">
        <f t="shared" si="35"/>
        <v>0.28448275862068967</v>
      </c>
      <c r="M114" s="159" t="s">
        <v>540</v>
      </c>
      <c r="N114" s="165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29</v>
      </c>
      <c r="B115" s="157">
        <v>42128</v>
      </c>
      <c r="C115" s="157"/>
      <c r="D115" s="158" t="s">
        <v>616</v>
      </c>
      <c r="E115" s="159" t="s">
        <v>542</v>
      </c>
      <c r="F115" s="160">
        <v>385</v>
      </c>
      <c r="G115" s="159"/>
      <c r="H115" s="159">
        <f>212.5+331</f>
        <v>543.5</v>
      </c>
      <c r="I115" s="161">
        <v>510</v>
      </c>
      <c r="J115" s="162" t="s">
        <v>617</v>
      </c>
      <c r="K115" s="163">
        <f t="shared" si="34"/>
        <v>158.5</v>
      </c>
      <c r="L115" s="164">
        <f t="shared" si="35"/>
        <v>0.41168831168831171</v>
      </c>
      <c r="M115" s="159" t="s">
        <v>540</v>
      </c>
      <c r="N115" s="165">
        <v>42235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30</v>
      </c>
      <c r="B116" s="157">
        <v>42128</v>
      </c>
      <c r="C116" s="157"/>
      <c r="D116" s="158" t="s">
        <v>618</v>
      </c>
      <c r="E116" s="159" t="s">
        <v>542</v>
      </c>
      <c r="F116" s="160">
        <v>115.5</v>
      </c>
      <c r="G116" s="159"/>
      <c r="H116" s="159">
        <v>146</v>
      </c>
      <c r="I116" s="161">
        <v>142</v>
      </c>
      <c r="J116" s="162" t="s">
        <v>619</v>
      </c>
      <c r="K116" s="163">
        <f t="shared" si="34"/>
        <v>30.5</v>
      </c>
      <c r="L116" s="164">
        <f t="shared" si="35"/>
        <v>0.26406926406926406</v>
      </c>
      <c r="M116" s="159" t="s">
        <v>540</v>
      </c>
      <c r="N116" s="165">
        <v>42202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31</v>
      </c>
      <c r="B117" s="157">
        <v>42151</v>
      </c>
      <c r="C117" s="157"/>
      <c r="D117" s="158" t="s">
        <v>620</v>
      </c>
      <c r="E117" s="159" t="s">
        <v>542</v>
      </c>
      <c r="F117" s="160">
        <v>237.5</v>
      </c>
      <c r="G117" s="159"/>
      <c r="H117" s="159">
        <v>279.5</v>
      </c>
      <c r="I117" s="161">
        <v>278</v>
      </c>
      <c r="J117" s="162" t="s">
        <v>572</v>
      </c>
      <c r="K117" s="163">
        <f t="shared" si="34"/>
        <v>42</v>
      </c>
      <c r="L117" s="164">
        <f t="shared" si="35"/>
        <v>0.17684210526315788</v>
      </c>
      <c r="M117" s="159" t="s">
        <v>540</v>
      </c>
      <c r="N117" s="165">
        <v>42222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32</v>
      </c>
      <c r="B118" s="157">
        <v>42174</v>
      </c>
      <c r="C118" s="157"/>
      <c r="D118" s="158" t="s">
        <v>591</v>
      </c>
      <c r="E118" s="159" t="s">
        <v>570</v>
      </c>
      <c r="F118" s="160">
        <v>340</v>
      </c>
      <c r="G118" s="159"/>
      <c r="H118" s="159">
        <v>448</v>
      </c>
      <c r="I118" s="161">
        <v>448</v>
      </c>
      <c r="J118" s="162" t="s">
        <v>572</v>
      </c>
      <c r="K118" s="163">
        <f t="shared" si="34"/>
        <v>108</v>
      </c>
      <c r="L118" s="164">
        <f t="shared" si="35"/>
        <v>0.31764705882352939</v>
      </c>
      <c r="M118" s="159" t="s">
        <v>540</v>
      </c>
      <c r="N118" s="165">
        <v>43018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33</v>
      </c>
      <c r="B119" s="157">
        <v>42191</v>
      </c>
      <c r="C119" s="157"/>
      <c r="D119" s="158" t="s">
        <v>621</v>
      </c>
      <c r="E119" s="159" t="s">
        <v>570</v>
      </c>
      <c r="F119" s="160">
        <v>390</v>
      </c>
      <c r="G119" s="159"/>
      <c r="H119" s="159">
        <v>460</v>
      </c>
      <c r="I119" s="161">
        <v>460</v>
      </c>
      <c r="J119" s="162" t="s">
        <v>572</v>
      </c>
      <c r="K119" s="163">
        <f t="shared" si="34"/>
        <v>70</v>
      </c>
      <c r="L119" s="164">
        <f t="shared" si="35"/>
        <v>0.17948717948717949</v>
      </c>
      <c r="M119" s="159" t="s">
        <v>540</v>
      </c>
      <c r="N119" s="165">
        <v>42478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6">
        <v>34</v>
      </c>
      <c r="B120" s="167">
        <v>42195</v>
      </c>
      <c r="C120" s="167"/>
      <c r="D120" s="168" t="s">
        <v>622</v>
      </c>
      <c r="E120" s="169" t="s">
        <v>570</v>
      </c>
      <c r="F120" s="170">
        <v>122.5</v>
      </c>
      <c r="G120" s="170"/>
      <c r="H120" s="171">
        <v>61</v>
      </c>
      <c r="I120" s="171">
        <v>172</v>
      </c>
      <c r="J120" s="172" t="s">
        <v>623</v>
      </c>
      <c r="K120" s="173">
        <f t="shared" si="34"/>
        <v>-61.5</v>
      </c>
      <c r="L120" s="174">
        <f t="shared" si="35"/>
        <v>-0.50204081632653064</v>
      </c>
      <c r="M120" s="170" t="s">
        <v>552</v>
      </c>
      <c r="N120" s="167">
        <v>43333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35</v>
      </c>
      <c r="B121" s="157">
        <v>42219</v>
      </c>
      <c r="C121" s="157"/>
      <c r="D121" s="158" t="s">
        <v>624</v>
      </c>
      <c r="E121" s="159" t="s">
        <v>570</v>
      </c>
      <c r="F121" s="160">
        <v>297.5</v>
      </c>
      <c r="G121" s="159"/>
      <c r="H121" s="159">
        <v>350</v>
      </c>
      <c r="I121" s="161">
        <v>360</v>
      </c>
      <c r="J121" s="162" t="s">
        <v>625</v>
      </c>
      <c r="K121" s="163">
        <f t="shared" si="34"/>
        <v>52.5</v>
      </c>
      <c r="L121" s="164">
        <f t="shared" si="35"/>
        <v>0.17647058823529413</v>
      </c>
      <c r="M121" s="159" t="s">
        <v>540</v>
      </c>
      <c r="N121" s="165">
        <v>42232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36</v>
      </c>
      <c r="B122" s="157">
        <v>42219</v>
      </c>
      <c r="C122" s="157"/>
      <c r="D122" s="158" t="s">
        <v>626</v>
      </c>
      <c r="E122" s="159" t="s">
        <v>570</v>
      </c>
      <c r="F122" s="160">
        <v>115.5</v>
      </c>
      <c r="G122" s="159"/>
      <c r="H122" s="159">
        <v>149</v>
      </c>
      <c r="I122" s="161">
        <v>140</v>
      </c>
      <c r="J122" s="162" t="s">
        <v>627</v>
      </c>
      <c r="K122" s="163">
        <f t="shared" si="34"/>
        <v>33.5</v>
      </c>
      <c r="L122" s="164">
        <f t="shared" si="35"/>
        <v>0.29004329004329005</v>
      </c>
      <c r="M122" s="159" t="s">
        <v>540</v>
      </c>
      <c r="N122" s="165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37</v>
      </c>
      <c r="B123" s="157">
        <v>42251</v>
      </c>
      <c r="C123" s="157"/>
      <c r="D123" s="158" t="s">
        <v>620</v>
      </c>
      <c r="E123" s="159" t="s">
        <v>570</v>
      </c>
      <c r="F123" s="160">
        <v>226</v>
      </c>
      <c r="G123" s="159"/>
      <c r="H123" s="159">
        <v>292</v>
      </c>
      <c r="I123" s="161">
        <v>292</v>
      </c>
      <c r="J123" s="162" t="s">
        <v>628</v>
      </c>
      <c r="K123" s="163">
        <f t="shared" si="34"/>
        <v>66</v>
      </c>
      <c r="L123" s="164">
        <f t="shared" si="35"/>
        <v>0.29203539823008851</v>
      </c>
      <c r="M123" s="159" t="s">
        <v>540</v>
      </c>
      <c r="N123" s="165">
        <v>42286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38</v>
      </c>
      <c r="B124" s="157">
        <v>42254</v>
      </c>
      <c r="C124" s="157"/>
      <c r="D124" s="158" t="s">
        <v>615</v>
      </c>
      <c r="E124" s="159" t="s">
        <v>570</v>
      </c>
      <c r="F124" s="160">
        <v>232.5</v>
      </c>
      <c r="G124" s="159"/>
      <c r="H124" s="159">
        <v>312.5</v>
      </c>
      <c r="I124" s="161">
        <v>310</v>
      </c>
      <c r="J124" s="162" t="s">
        <v>572</v>
      </c>
      <c r="K124" s="163">
        <f t="shared" si="34"/>
        <v>80</v>
      </c>
      <c r="L124" s="164">
        <f t="shared" si="35"/>
        <v>0.34408602150537637</v>
      </c>
      <c r="M124" s="159" t="s">
        <v>540</v>
      </c>
      <c r="N124" s="165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39</v>
      </c>
      <c r="B125" s="157">
        <v>42268</v>
      </c>
      <c r="C125" s="157"/>
      <c r="D125" s="158" t="s">
        <v>629</v>
      </c>
      <c r="E125" s="159" t="s">
        <v>570</v>
      </c>
      <c r="F125" s="160">
        <v>196.5</v>
      </c>
      <c r="G125" s="159"/>
      <c r="H125" s="159">
        <v>238</v>
      </c>
      <c r="I125" s="161">
        <v>238</v>
      </c>
      <c r="J125" s="162" t="s">
        <v>628</v>
      </c>
      <c r="K125" s="163">
        <f t="shared" si="34"/>
        <v>41.5</v>
      </c>
      <c r="L125" s="164">
        <f t="shared" si="35"/>
        <v>0.21119592875318066</v>
      </c>
      <c r="M125" s="159" t="s">
        <v>540</v>
      </c>
      <c r="N125" s="165">
        <v>42291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40</v>
      </c>
      <c r="B126" s="157">
        <v>42271</v>
      </c>
      <c r="C126" s="157"/>
      <c r="D126" s="158" t="s">
        <v>569</v>
      </c>
      <c r="E126" s="159" t="s">
        <v>570</v>
      </c>
      <c r="F126" s="160">
        <v>65</v>
      </c>
      <c r="G126" s="159"/>
      <c r="H126" s="159">
        <v>82</v>
      </c>
      <c r="I126" s="161">
        <v>82</v>
      </c>
      <c r="J126" s="162" t="s">
        <v>628</v>
      </c>
      <c r="K126" s="163">
        <f t="shared" si="34"/>
        <v>17</v>
      </c>
      <c r="L126" s="164">
        <f t="shared" si="35"/>
        <v>0.26153846153846155</v>
      </c>
      <c r="M126" s="159" t="s">
        <v>540</v>
      </c>
      <c r="N126" s="165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41</v>
      </c>
      <c r="B127" s="157">
        <v>42291</v>
      </c>
      <c r="C127" s="157"/>
      <c r="D127" s="158" t="s">
        <v>630</v>
      </c>
      <c r="E127" s="159" t="s">
        <v>570</v>
      </c>
      <c r="F127" s="160">
        <v>144</v>
      </c>
      <c r="G127" s="159"/>
      <c r="H127" s="159">
        <v>182.5</v>
      </c>
      <c r="I127" s="161">
        <v>181</v>
      </c>
      <c r="J127" s="162" t="s">
        <v>628</v>
      </c>
      <c r="K127" s="163">
        <f t="shared" si="34"/>
        <v>38.5</v>
      </c>
      <c r="L127" s="164">
        <f t="shared" si="35"/>
        <v>0.2673611111111111</v>
      </c>
      <c r="M127" s="159" t="s">
        <v>540</v>
      </c>
      <c r="N127" s="165">
        <v>42817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42</v>
      </c>
      <c r="B128" s="157">
        <v>42291</v>
      </c>
      <c r="C128" s="157"/>
      <c r="D128" s="158" t="s">
        <v>631</v>
      </c>
      <c r="E128" s="159" t="s">
        <v>570</v>
      </c>
      <c r="F128" s="160">
        <v>264</v>
      </c>
      <c r="G128" s="159"/>
      <c r="H128" s="159">
        <v>311</v>
      </c>
      <c r="I128" s="161">
        <v>311</v>
      </c>
      <c r="J128" s="162" t="s">
        <v>628</v>
      </c>
      <c r="K128" s="163">
        <f t="shared" si="34"/>
        <v>47</v>
      </c>
      <c r="L128" s="164">
        <f t="shared" si="35"/>
        <v>0.17803030303030304</v>
      </c>
      <c r="M128" s="159" t="s">
        <v>540</v>
      </c>
      <c r="N128" s="165">
        <v>42604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43</v>
      </c>
      <c r="B129" s="157">
        <v>42318</v>
      </c>
      <c r="C129" s="157"/>
      <c r="D129" s="158" t="s">
        <v>632</v>
      </c>
      <c r="E129" s="159" t="s">
        <v>542</v>
      </c>
      <c r="F129" s="160">
        <v>549.5</v>
      </c>
      <c r="G129" s="159"/>
      <c r="H129" s="159">
        <v>630</v>
      </c>
      <c r="I129" s="161">
        <v>630</v>
      </c>
      <c r="J129" s="162" t="s">
        <v>628</v>
      </c>
      <c r="K129" s="163">
        <f t="shared" si="34"/>
        <v>80.5</v>
      </c>
      <c r="L129" s="164">
        <f t="shared" si="35"/>
        <v>0.1464968152866242</v>
      </c>
      <c r="M129" s="159" t="s">
        <v>540</v>
      </c>
      <c r="N129" s="165">
        <v>42419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44</v>
      </c>
      <c r="B130" s="157">
        <v>42342</v>
      </c>
      <c r="C130" s="157"/>
      <c r="D130" s="158" t="s">
        <v>633</v>
      </c>
      <c r="E130" s="159" t="s">
        <v>570</v>
      </c>
      <c r="F130" s="160">
        <v>1027.5</v>
      </c>
      <c r="G130" s="159"/>
      <c r="H130" s="159">
        <v>1315</v>
      </c>
      <c r="I130" s="161">
        <v>1250</v>
      </c>
      <c r="J130" s="162" t="s">
        <v>628</v>
      </c>
      <c r="K130" s="163">
        <f t="shared" si="34"/>
        <v>287.5</v>
      </c>
      <c r="L130" s="164">
        <f t="shared" si="35"/>
        <v>0.27980535279805352</v>
      </c>
      <c r="M130" s="159" t="s">
        <v>540</v>
      </c>
      <c r="N130" s="165">
        <v>43244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45</v>
      </c>
      <c r="B131" s="157">
        <v>42367</v>
      </c>
      <c r="C131" s="157"/>
      <c r="D131" s="158" t="s">
        <v>634</v>
      </c>
      <c r="E131" s="159" t="s">
        <v>570</v>
      </c>
      <c r="F131" s="160">
        <v>465</v>
      </c>
      <c r="G131" s="159"/>
      <c r="H131" s="159">
        <v>540</v>
      </c>
      <c r="I131" s="161">
        <v>540</v>
      </c>
      <c r="J131" s="162" t="s">
        <v>628</v>
      </c>
      <c r="K131" s="163">
        <f t="shared" si="34"/>
        <v>75</v>
      </c>
      <c r="L131" s="164">
        <f t="shared" si="35"/>
        <v>0.16129032258064516</v>
      </c>
      <c r="M131" s="159" t="s">
        <v>540</v>
      </c>
      <c r="N131" s="165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46</v>
      </c>
      <c r="B132" s="157">
        <v>42380</v>
      </c>
      <c r="C132" s="157"/>
      <c r="D132" s="158" t="s">
        <v>367</v>
      </c>
      <c r="E132" s="159" t="s">
        <v>542</v>
      </c>
      <c r="F132" s="160">
        <v>81</v>
      </c>
      <c r="G132" s="159"/>
      <c r="H132" s="159">
        <v>110</v>
      </c>
      <c r="I132" s="161">
        <v>110</v>
      </c>
      <c r="J132" s="162" t="s">
        <v>628</v>
      </c>
      <c r="K132" s="163">
        <f t="shared" si="34"/>
        <v>29</v>
      </c>
      <c r="L132" s="164">
        <f t="shared" si="35"/>
        <v>0.35802469135802467</v>
      </c>
      <c r="M132" s="159" t="s">
        <v>540</v>
      </c>
      <c r="N132" s="165">
        <v>42745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47</v>
      </c>
      <c r="B133" s="157">
        <v>42382</v>
      </c>
      <c r="C133" s="157"/>
      <c r="D133" s="158" t="s">
        <v>635</v>
      </c>
      <c r="E133" s="159" t="s">
        <v>542</v>
      </c>
      <c r="F133" s="160">
        <v>417.5</v>
      </c>
      <c r="G133" s="159"/>
      <c r="H133" s="159">
        <v>547</v>
      </c>
      <c r="I133" s="161">
        <v>535</v>
      </c>
      <c r="J133" s="162" t="s">
        <v>628</v>
      </c>
      <c r="K133" s="163">
        <f t="shared" si="34"/>
        <v>129.5</v>
      </c>
      <c r="L133" s="164">
        <f t="shared" si="35"/>
        <v>0.31017964071856285</v>
      </c>
      <c r="M133" s="159" t="s">
        <v>540</v>
      </c>
      <c r="N133" s="165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48</v>
      </c>
      <c r="B134" s="157">
        <v>42408</v>
      </c>
      <c r="C134" s="157"/>
      <c r="D134" s="158" t="s">
        <v>636</v>
      </c>
      <c r="E134" s="159" t="s">
        <v>570</v>
      </c>
      <c r="F134" s="160">
        <v>650</v>
      </c>
      <c r="G134" s="159"/>
      <c r="H134" s="159">
        <v>800</v>
      </c>
      <c r="I134" s="161">
        <v>800</v>
      </c>
      <c r="J134" s="162" t="s">
        <v>628</v>
      </c>
      <c r="K134" s="163">
        <f t="shared" si="34"/>
        <v>150</v>
      </c>
      <c r="L134" s="164">
        <f t="shared" si="35"/>
        <v>0.23076923076923078</v>
      </c>
      <c r="M134" s="159" t="s">
        <v>540</v>
      </c>
      <c r="N134" s="165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49</v>
      </c>
      <c r="B135" s="157">
        <v>42433</v>
      </c>
      <c r="C135" s="157"/>
      <c r="D135" s="158" t="s">
        <v>208</v>
      </c>
      <c r="E135" s="159" t="s">
        <v>570</v>
      </c>
      <c r="F135" s="160">
        <v>437.5</v>
      </c>
      <c r="G135" s="159"/>
      <c r="H135" s="159">
        <v>504.5</v>
      </c>
      <c r="I135" s="161">
        <v>522</v>
      </c>
      <c r="J135" s="162" t="s">
        <v>637</v>
      </c>
      <c r="K135" s="163">
        <f t="shared" si="34"/>
        <v>67</v>
      </c>
      <c r="L135" s="164">
        <f t="shared" si="35"/>
        <v>0.15314285714285714</v>
      </c>
      <c r="M135" s="159" t="s">
        <v>540</v>
      </c>
      <c r="N135" s="165">
        <v>42480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50</v>
      </c>
      <c r="B136" s="157">
        <v>42438</v>
      </c>
      <c r="C136" s="157"/>
      <c r="D136" s="158" t="s">
        <v>638</v>
      </c>
      <c r="E136" s="159" t="s">
        <v>570</v>
      </c>
      <c r="F136" s="160">
        <v>189.5</v>
      </c>
      <c r="G136" s="159"/>
      <c r="H136" s="159">
        <v>218</v>
      </c>
      <c r="I136" s="161">
        <v>218</v>
      </c>
      <c r="J136" s="162" t="s">
        <v>628</v>
      </c>
      <c r="K136" s="163">
        <f t="shared" si="34"/>
        <v>28.5</v>
      </c>
      <c r="L136" s="164">
        <f t="shared" si="35"/>
        <v>0.15039577836411611</v>
      </c>
      <c r="M136" s="159" t="s">
        <v>540</v>
      </c>
      <c r="N136" s="165">
        <v>43034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6">
        <v>51</v>
      </c>
      <c r="B137" s="167">
        <v>42471</v>
      </c>
      <c r="C137" s="167"/>
      <c r="D137" s="175" t="s">
        <v>639</v>
      </c>
      <c r="E137" s="170" t="s">
        <v>570</v>
      </c>
      <c r="F137" s="170">
        <v>36.5</v>
      </c>
      <c r="G137" s="171"/>
      <c r="H137" s="171">
        <v>15.85</v>
      </c>
      <c r="I137" s="171">
        <v>60</v>
      </c>
      <c r="J137" s="172" t="s">
        <v>640</v>
      </c>
      <c r="K137" s="173">
        <f t="shared" si="34"/>
        <v>-20.65</v>
      </c>
      <c r="L137" s="174">
        <f t="shared" si="35"/>
        <v>-0.5657534246575342</v>
      </c>
      <c r="M137" s="170" t="s">
        <v>552</v>
      </c>
      <c r="N137" s="178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52</v>
      </c>
      <c r="B138" s="157">
        <v>42472</v>
      </c>
      <c r="C138" s="157"/>
      <c r="D138" s="158" t="s">
        <v>641</v>
      </c>
      <c r="E138" s="159" t="s">
        <v>570</v>
      </c>
      <c r="F138" s="160">
        <v>93</v>
      </c>
      <c r="G138" s="159"/>
      <c r="H138" s="159">
        <v>149</v>
      </c>
      <c r="I138" s="161">
        <v>140</v>
      </c>
      <c r="J138" s="162" t="s">
        <v>642</v>
      </c>
      <c r="K138" s="163">
        <f t="shared" si="34"/>
        <v>56</v>
      </c>
      <c r="L138" s="164">
        <f t="shared" si="35"/>
        <v>0.60215053763440862</v>
      </c>
      <c r="M138" s="159" t="s">
        <v>540</v>
      </c>
      <c r="N138" s="165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53</v>
      </c>
      <c r="B139" s="157">
        <v>42472</v>
      </c>
      <c r="C139" s="157"/>
      <c r="D139" s="158" t="s">
        <v>643</v>
      </c>
      <c r="E139" s="159" t="s">
        <v>570</v>
      </c>
      <c r="F139" s="160">
        <v>130</v>
      </c>
      <c r="G139" s="159"/>
      <c r="H139" s="159">
        <v>150</v>
      </c>
      <c r="I139" s="161" t="s">
        <v>644</v>
      </c>
      <c r="J139" s="162" t="s">
        <v>628</v>
      </c>
      <c r="K139" s="163">
        <f t="shared" si="34"/>
        <v>20</v>
      </c>
      <c r="L139" s="164">
        <f t="shared" si="35"/>
        <v>0.15384615384615385</v>
      </c>
      <c r="M139" s="159" t="s">
        <v>540</v>
      </c>
      <c r="N139" s="165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54</v>
      </c>
      <c r="B140" s="157">
        <v>42473</v>
      </c>
      <c r="C140" s="157"/>
      <c r="D140" s="158" t="s">
        <v>645</v>
      </c>
      <c r="E140" s="159" t="s">
        <v>570</v>
      </c>
      <c r="F140" s="160">
        <v>196</v>
      </c>
      <c r="G140" s="159"/>
      <c r="H140" s="159">
        <v>299</v>
      </c>
      <c r="I140" s="161">
        <v>299</v>
      </c>
      <c r="J140" s="162" t="s">
        <v>628</v>
      </c>
      <c r="K140" s="163">
        <v>103</v>
      </c>
      <c r="L140" s="164">
        <v>0.52551020408163296</v>
      </c>
      <c r="M140" s="159" t="s">
        <v>540</v>
      </c>
      <c r="N140" s="165">
        <v>42620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55</v>
      </c>
      <c r="B141" s="157">
        <v>42473</v>
      </c>
      <c r="C141" s="157"/>
      <c r="D141" s="158" t="s">
        <v>646</v>
      </c>
      <c r="E141" s="159" t="s">
        <v>570</v>
      </c>
      <c r="F141" s="160">
        <v>88</v>
      </c>
      <c r="G141" s="159"/>
      <c r="H141" s="159">
        <v>103</v>
      </c>
      <c r="I141" s="161">
        <v>103</v>
      </c>
      <c r="J141" s="162" t="s">
        <v>628</v>
      </c>
      <c r="K141" s="163">
        <v>15</v>
      </c>
      <c r="L141" s="164">
        <v>0.170454545454545</v>
      </c>
      <c r="M141" s="159" t="s">
        <v>540</v>
      </c>
      <c r="N141" s="165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56</v>
      </c>
      <c r="B142" s="157">
        <v>42492</v>
      </c>
      <c r="C142" s="157"/>
      <c r="D142" s="158" t="s">
        <v>647</v>
      </c>
      <c r="E142" s="159" t="s">
        <v>570</v>
      </c>
      <c r="F142" s="160">
        <v>127.5</v>
      </c>
      <c r="G142" s="159"/>
      <c r="H142" s="159">
        <v>148</v>
      </c>
      <c r="I142" s="161" t="s">
        <v>648</v>
      </c>
      <c r="J142" s="162" t="s">
        <v>628</v>
      </c>
      <c r="K142" s="163">
        <f>H142-F142</f>
        <v>20.5</v>
      </c>
      <c r="L142" s="164">
        <f>K142/F142</f>
        <v>0.16078431372549021</v>
      </c>
      <c r="M142" s="159" t="s">
        <v>540</v>
      </c>
      <c r="N142" s="165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57</v>
      </c>
      <c r="B143" s="157">
        <v>42493</v>
      </c>
      <c r="C143" s="157"/>
      <c r="D143" s="158" t="s">
        <v>649</v>
      </c>
      <c r="E143" s="159" t="s">
        <v>570</v>
      </c>
      <c r="F143" s="160">
        <v>675</v>
      </c>
      <c r="G143" s="159"/>
      <c r="H143" s="159">
        <v>815</v>
      </c>
      <c r="I143" s="161" t="s">
        <v>650</v>
      </c>
      <c r="J143" s="162" t="s">
        <v>628</v>
      </c>
      <c r="K143" s="163">
        <f>H143-F143</f>
        <v>140</v>
      </c>
      <c r="L143" s="164">
        <f>K143/F143</f>
        <v>0.2074074074074074</v>
      </c>
      <c r="M143" s="159" t="s">
        <v>540</v>
      </c>
      <c r="N143" s="165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6">
        <v>58</v>
      </c>
      <c r="B144" s="167">
        <v>42522</v>
      </c>
      <c r="C144" s="167"/>
      <c r="D144" s="168" t="s">
        <v>651</v>
      </c>
      <c r="E144" s="169" t="s">
        <v>570</v>
      </c>
      <c r="F144" s="170">
        <v>500</v>
      </c>
      <c r="G144" s="170"/>
      <c r="H144" s="171">
        <v>232.5</v>
      </c>
      <c r="I144" s="171" t="s">
        <v>652</v>
      </c>
      <c r="J144" s="172" t="s">
        <v>653</v>
      </c>
      <c r="K144" s="173">
        <f>H144-F144</f>
        <v>-267.5</v>
      </c>
      <c r="L144" s="174">
        <f>K144/F144</f>
        <v>-0.53500000000000003</v>
      </c>
      <c r="M144" s="170" t="s">
        <v>552</v>
      </c>
      <c r="N144" s="167">
        <v>43735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59</v>
      </c>
      <c r="B145" s="157">
        <v>42527</v>
      </c>
      <c r="C145" s="157"/>
      <c r="D145" s="158" t="s">
        <v>498</v>
      </c>
      <c r="E145" s="159" t="s">
        <v>570</v>
      </c>
      <c r="F145" s="160">
        <v>110</v>
      </c>
      <c r="G145" s="159"/>
      <c r="H145" s="159">
        <v>126.5</v>
      </c>
      <c r="I145" s="161">
        <v>125</v>
      </c>
      <c r="J145" s="162" t="s">
        <v>579</v>
      </c>
      <c r="K145" s="163">
        <f>H145-F145</f>
        <v>16.5</v>
      </c>
      <c r="L145" s="164">
        <f>K145/F145</f>
        <v>0.15</v>
      </c>
      <c r="M145" s="159" t="s">
        <v>540</v>
      </c>
      <c r="N145" s="165">
        <v>42552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60</v>
      </c>
      <c r="B146" s="157">
        <v>42538</v>
      </c>
      <c r="C146" s="157"/>
      <c r="D146" s="158" t="s">
        <v>654</v>
      </c>
      <c r="E146" s="159" t="s">
        <v>570</v>
      </c>
      <c r="F146" s="160">
        <v>44</v>
      </c>
      <c r="G146" s="159"/>
      <c r="H146" s="159">
        <v>69.5</v>
      </c>
      <c r="I146" s="161">
        <v>69.5</v>
      </c>
      <c r="J146" s="162" t="s">
        <v>655</v>
      </c>
      <c r="K146" s="163">
        <f>H146-F146</f>
        <v>25.5</v>
      </c>
      <c r="L146" s="164">
        <f>K146/F146</f>
        <v>0.57954545454545459</v>
      </c>
      <c r="M146" s="159" t="s">
        <v>540</v>
      </c>
      <c r="N146" s="165">
        <v>42977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61</v>
      </c>
      <c r="B147" s="157">
        <v>42549</v>
      </c>
      <c r="C147" s="157"/>
      <c r="D147" s="158" t="s">
        <v>656</v>
      </c>
      <c r="E147" s="159" t="s">
        <v>570</v>
      </c>
      <c r="F147" s="160">
        <v>262.5</v>
      </c>
      <c r="G147" s="159"/>
      <c r="H147" s="159">
        <v>340</v>
      </c>
      <c r="I147" s="161">
        <v>333</v>
      </c>
      <c r="J147" s="162" t="s">
        <v>657</v>
      </c>
      <c r="K147" s="163">
        <v>77.5</v>
      </c>
      <c r="L147" s="164">
        <v>0.29523809523809502</v>
      </c>
      <c r="M147" s="159" t="s">
        <v>540</v>
      </c>
      <c r="N147" s="165">
        <v>43017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62</v>
      </c>
      <c r="B148" s="157">
        <v>42549</v>
      </c>
      <c r="C148" s="157"/>
      <c r="D148" s="158" t="s">
        <v>658</v>
      </c>
      <c r="E148" s="159" t="s">
        <v>570</v>
      </c>
      <c r="F148" s="160">
        <v>840</v>
      </c>
      <c r="G148" s="159"/>
      <c r="H148" s="159">
        <v>1230</v>
      </c>
      <c r="I148" s="161">
        <v>1230</v>
      </c>
      <c r="J148" s="162" t="s">
        <v>628</v>
      </c>
      <c r="K148" s="163">
        <v>390</v>
      </c>
      <c r="L148" s="164">
        <v>0.46428571428571402</v>
      </c>
      <c r="M148" s="159" t="s">
        <v>540</v>
      </c>
      <c r="N148" s="165">
        <v>42649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9">
        <v>63</v>
      </c>
      <c r="B149" s="180">
        <v>42556</v>
      </c>
      <c r="C149" s="180"/>
      <c r="D149" s="181" t="s">
        <v>659</v>
      </c>
      <c r="E149" s="182" t="s">
        <v>570</v>
      </c>
      <c r="F149" s="182">
        <v>395</v>
      </c>
      <c r="G149" s="183"/>
      <c r="H149" s="183">
        <f>(468.5+342.5)/2</f>
        <v>405.5</v>
      </c>
      <c r="I149" s="183">
        <v>510</v>
      </c>
      <c r="J149" s="184" t="s">
        <v>660</v>
      </c>
      <c r="K149" s="185">
        <f t="shared" ref="K149:K155" si="36">H149-F149</f>
        <v>10.5</v>
      </c>
      <c r="L149" s="186">
        <f t="shared" ref="L149:L155" si="37">K149/F149</f>
        <v>2.6582278481012658E-2</v>
      </c>
      <c r="M149" s="182" t="s">
        <v>661</v>
      </c>
      <c r="N149" s="180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6">
        <v>64</v>
      </c>
      <c r="B150" s="167">
        <v>42584</v>
      </c>
      <c r="C150" s="167"/>
      <c r="D150" s="168" t="s">
        <v>662</v>
      </c>
      <c r="E150" s="169" t="s">
        <v>542</v>
      </c>
      <c r="F150" s="170">
        <f>169.5-12.8</f>
        <v>156.69999999999999</v>
      </c>
      <c r="G150" s="170"/>
      <c r="H150" s="171">
        <v>77</v>
      </c>
      <c r="I150" s="171" t="s">
        <v>663</v>
      </c>
      <c r="J150" s="172" t="s">
        <v>664</v>
      </c>
      <c r="K150" s="173">
        <f t="shared" si="36"/>
        <v>-79.699999999999989</v>
      </c>
      <c r="L150" s="174">
        <f t="shared" si="37"/>
        <v>-0.50861518825781749</v>
      </c>
      <c r="M150" s="170" t="s">
        <v>552</v>
      </c>
      <c r="N150" s="167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6">
        <v>65</v>
      </c>
      <c r="B151" s="167">
        <v>42586</v>
      </c>
      <c r="C151" s="167"/>
      <c r="D151" s="168" t="s">
        <v>665</v>
      </c>
      <c r="E151" s="169" t="s">
        <v>570</v>
      </c>
      <c r="F151" s="170">
        <v>400</v>
      </c>
      <c r="G151" s="170"/>
      <c r="H151" s="171">
        <v>305</v>
      </c>
      <c r="I151" s="171">
        <v>475</v>
      </c>
      <c r="J151" s="172" t="s">
        <v>666</v>
      </c>
      <c r="K151" s="173">
        <f t="shared" si="36"/>
        <v>-95</v>
      </c>
      <c r="L151" s="174">
        <f t="shared" si="37"/>
        <v>-0.23749999999999999</v>
      </c>
      <c r="M151" s="170" t="s">
        <v>552</v>
      </c>
      <c r="N151" s="167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66</v>
      </c>
      <c r="B152" s="157">
        <v>42593</v>
      </c>
      <c r="C152" s="157"/>
      <c r="D152" s="158" t="s">
        <v>667</v>
      </c>
      <c r="E152" s="159" t="s">
        <v>570</v>
      </c>
      <c r="F152" s="160">
        <v>86.5</v>
      </c>
      <c r="G152" s="159"/>
      <c r="H152" s="159">
        <v>130</v>
      </c>
      <c r="I152" s="161">
        <v>130</v>
      </c>
      <c r="J152" s="162" t="s">
        <v>668</v>
      </c>
      <c r="K152" s="163">
        <f t="shared" si="36"/>
        <v>43.5</v>
      </c>
      <c r="L152" s="164">
        <f t="shared" si="37"/>
        <v>0.50289017341040465</v>
      </c>
      <c r="M152" s="159" t="s">
        <v>540</v>
      </c>
      <c r="N152" s="165">
        <v>43091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6">
        <v>67</v>
      </c>
      <c r="B153" s="167">
        <v>42600</v>
      </c>
      <c r="C153" s="167"/>
      <c r="D153" s="168" t="s">
        <v>109</v>
      </c>
      <c r="E153" s="169" t="s">
        <v>570</v>
      </c>
      <c r="F153" s="170">
        <v>133.5</v>
      </c>
      <c r="G153" s="170"/>
      <c r="H153" s="171">
        <v>126.5</v>
      </c>
      <c r="I153" s="171">
        <v>178</v>
      </c>
      <c r="J153" s="172" t="s">
        <v>669</v>
      </c>
      <c r="K153" s="173">
        <f t="shared" si="36"/>
        <v>-7</v>
      </c>
      <c r="L153" s="174">
        <f t="shared" si="37"/>
        <v>-5.2434456928838954E-2</v>
      </c>
      <c r="M153" s="170" t="s">
        <v>552</v>
      </c>
      <c r="N153" s="167">
        <v>42615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68</v>
      </c>
      <c r="B154" s="157">
        <v>42613</v>
      </c>
      <c r="C154" s="157"/>
      <c r="D154" s="158" t="s">
        <v>670</v>
      </c>
      <c r="E154" s="159" t="s">
        <v>570</v>
      </c>
      <c r="F154" s="160">
        <v>560</v>
      </c>
      <c r="G154" s="159"/>
      <c r="H154" s="159">
        <v>725</v>
      </c>
      <c r="I154" s="161">
        <v>725</v>
      </c>
      <c r="J154" s="162" t="s">
        <v>572</v>
      </c>
      <c r="K154" s="163">
        <f t="shared" si="36"/>
        <v>165</v>
      </c>
      <c r="L154" s="164">
        <f t="shared" si="37"/>
        <v>0.29464285714285715</v>
      </c>
      <c r="M154" s="159" t="s">
        <v>540</v>
      </c>
      <c r="N154" s="165">
        <v>42456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69</v>
      </c>
      <c r="B155" s="157">
        <v>42614</v>
      </c>
      <c r="C155" s="157"/>
      <c r="D155" s="158" t="s">
        <v>671</v>
      </c>
      <c r="E155" s="159" t="s">
        <v>570</v>
      </c>
      <c r="F155" s="160">
        <v>160.5</v>
      </c>
      <c r="G155" s="159"/>
      <c r="H155" s="159">
        <v>210</v>
      </c>
      <c r="I155" s="161">
        <v>210</v>
      </c>
      <c r="J155" s="162" t="s">
        <v>572</v>
      </c>
      <c r="K155" s="163">
        <f t="shared" si="36"/>
        <v>49.5</v>
      </c>
      <c r="L155" s="164">
        <f t="shared" si="37"/>
        <v>0.30841121495327101</v>
      </c>
      <c r="M155" s="159" t="s">
        <v>540</v>
      </c>
      <c r="N155" s="165">
        <v>42871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70</v>
      </c>
      <c r="B156" s="157">
        <v>42646</v>
      </c>
      <c r="C156" s="157"/>
      <c r="D156" s="158" t="s">
        <v>380</v>
      </c>
      <c r="E156" s="159" t="s">
        <v>570</v>
      </c>
      <c r="F156" s="160">
        <v>430</v>
      </c>
      <c r="G156" s="159"/>
      <c r="H156" s="159">
        <v>596</v>
      </c>
      <c r="I156" s="161">
        <v>575</v>
      </c>
      <c r="J156" s="162" t="s">
        <v>672</v>
      </c>
      <c r="K156" s="163">
        <v>166</v>
      </c>
      <c r="L156" s="164">
        <v>0.38604651162790699</v>
      </c>
      <c r="M156" s="159" t="s">
        <v>540</v>
      </c>
      <c r="N156" s="165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71</v>
      </c>
      <c r="B157" s="157">
        <v>42657</v>
      </c>
      <c r="C157" s="157"/>
      <c r="D157" s="158" t="s">
        <v>673</v>
      </c>
      <c r="E157" s="159" t="s">
        <v>570</v>
      </c>
      <c r="F157" s="160">
        <v>280</v>
      </c>
      <c r="G157" s="159"/>
      <c r="H157" s="159">
        <v>345</v>
      </c>
      <c r="I157" s="161">
        <v>345</v>
      </c>
      <c r="J157" s="162" t="s">
        <v>572</v>
      </c>
      <c r="K157" s="163">
        <f t="shared" ref="K157:K162" si="38">H157-F157</f>
        <v>65</v>
      </c>
      <c r="L157" s="164">
        <f>K157/F157</f>
        <v>0.23214285714285715</v>
      </c>
      <c r="M157" s="159" t="s">
        <v>540</v>
      </c>
      <c r="N157" s="165">
        <v>42814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72</v>
      </c>
      <c r="B158" s="157">
        <v>42657</v>
      </c>
      <c r="C158" s="157"/>
      <c r="D158" s="158" t="s">
        <v>674</v>
      </c>
      <c r="E158" s="159" t="s">
        <v>570</v>
      </c>
      <c r="F158" s="160">
        <v>245</v>
      </c>
      <c r="G158" s="159"/>
      <c r="H158" s="159">
        <v>325.5</v>
      </c>
      <c r="I158" s="161">
        <v>330</v>
      </c>
      <c r="J158" s="162" t="s">
        <v>675</v>
      </c>
      <c r="K158" s="163">
        <f t="shared" si="38"/>
        <v>80.5</v>
      </c>
      <c r="L158" s="164">
        <f>K158/F158</f>
        <v>0.32857142857142857</v>
      </c>
      <c r="M158" s="159" t="s">
        <v>540</v>
      </c>
      <c r="N158" s="165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73</v>
      </c>
      <c r="B159" s="157">
        <v>42660</v>
      </c>
      <c r="C159" s="157"/>
      <c r="D159" s="158" t="s">
        <v>336</v>
      </c>
      <c r="E159" s="159" t="s">
        <v>570</v>
      </c>
      <c r="F159" s="160">
        <v>125</v>
      </c>
      <c r="G159" s="159"/>
      <c r="H159" s="159">
        <v>160</v>
      </c>
      <c r="I159" s="161">
        <v>160</v>
      </c>
      <c r="J159" s="162" t="s">
        <v>628</v>
      </c>
      <c r="K159" s="163">
        <f t="shared" si="38"/>
        <v>35</v>
      </c>
      <c r="L159" s="164">
        <v>0.28000000000000003</v>
      </c>
      <c r="M159" s="159" t="s">
        <v>540</v>
      </c>
      <c r="N159" s="165">
        <v>42803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74</v>
      </c>
      <c r="B160" s="157">
        <v>42660</v>
      </c>
      <c r="C160" s="157"/>
      <c r="D160" s="158" t="s">
        <v>437</v>
      </c>
      <c r="E160" s="159" t="s">
        <v>570</v>
      </c>
      <c r="F160" s="160">
        <v>114</v>
      </c>
      <c r="G160" s="159"/>
      <c r="H160" s="159">
        <v>145</v>
      </c>
      <c r="I160" s="161">
        <v>145</v>
      </c>
      <c r="J160" s="162" t="s">
        <v>628</v>
      </c>
      <c r="K160" s="163">
        <f t="shared" si="38"/>
        <v>31</v>
      </c>
      <c r="L160" s="164">
        <f>K160/F160</f>
        <v>0.27192982456140352</v>
      </c>
      <c r="M160" s="159" t="s">
        <v>540</v>
      </c>
      <c r="N160" s="165">
        <v>42859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75</v>
      </c>
      <c r="B161" s="157">
        <v>42660</v>
      </c>
      <c r="C161" s="157"/>
      <c r="D161" s="158" t="s">
        <v>676</v>
      </c>
      <c r="E161" s="159" t="s">
        <v>570</v>
      </c>
      <c r="F161" s="160">
        <v>212</v>
      </c>
      <c r="G161" s="159"/>
      <c r="H161" s="159">
        <v>280</v>
      </c>
      <c r="I161" s="161">
        <v>276</v>
      </c>
      <c r="J161" s="162" t="s">
        <v>677</v>
      </c>
      <c r="K161" s="163">
        <f t="shared" si="38"/>
        <v>68</v>
      </c>
      <c r="L161" s="164">
        <f>K161/F161</f>
        <v>0.32075471698113206</v>
      </c>
      <c r="M161" s="159" t="s">
        <v>540</v>
      </c>
      <c r="N161" s="165">
        <v>42858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76</v>
      </c>
      <c r="B162" s="157">
        <v>42678</v>
      </c>
      <c r="C162" s="157"/>
      <c r="D162" s="158" t="s">
        <v>428</v>
      </c>
      <c r="E162" s="159" t="s">
        <v>570</v>
      </c>
      <c r="F162" s="160">
        <v>155</v>
      </c>
      <c r="G162" s="159"/>
      <c r="H162" s="159">
        <v>210</v>
      </c>
      <c r="I162" s="161">
        <v>210</v>
      </c>
      <c r="J162" s="162" t="s">
        <v>678</v>
      </c>
      <c r="K162" s="163">
        <f t="shared" si="38"/>
        <v>55</v>
      </c>
      <c r="L162" s="164">
        <f>K162/F162</f>
        <v>0.35483870967741937</v>
      </c>
      <c r="M162" s="159" t="s">
        <v>540</v>
      </c>
      <c r="N162" s="165">
        <v>42944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6">
        <v>77</v>
      </c>
      <c r="B163" s="167">
        <v>42710</v>
      </c>
      <c r="C163" s="167"/>
      <c r="D163" s="168" t="s">
        <v>679</v>
      </c>
      <c r="E163" s="169" t="s">
        <v>570</v>
      </c>
      <c r="F163" s="170">
        <v>150.5</v>
      </c>
      <c r="G163" s="170"/>
      <c r="H163" s="171">
        <v>72.5</v>
      </c>
      <c r="I163" s="171">
        <v>174</v>
      </c>
      <c r="J163" s="172" t="s">
        <v>680</v>
      </c>
      <c r="K163" s="173">
        <v>-78</v>
      </c>
      <c r="L163" s="174">
        <v>-0.51827242524916906</v>
      </c>
      <c r="M163" s="170" t="s">
        <v>552</v>
      </c>
      <c r="N163" s="167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78</v>
      </c>
      <c r="B164" s="157">
        <v>42712</v>
      </c>
      <c r="C164" s="157"/>
      <c r="D164" s="158" t="s">
        <v>681</v>
      </c>
      <c r="E164" s="159" t="s">
        <v>570</v>
      </c>
      <c r="F164" s="160">
        <v>380</v>
      </c>
      <c r="G164" s="159"/>
      <c r="H164" s="159">
        <v>478</v>
      </c>
      <c r="I164" s="161">
        <v>468</v>
      </c>
      <c r="J164" s="162" t="s">
        <v>628</v>
      </c>
      <c r="K164" s="163">
        <f>H164-F164</f>
        <v>98</v>
      </c>
      <c r="L164" s="164">
        <f>K164/F164</f>
        <v>0.25789473684210529</v>
      </c>
      <c r="M164" s="159" t="s">
        <v>540</v>
      </c>
      <c r="N164" s="165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79</v>
      </c>
      <c r="B165" s="157">
        <v>42734</v>
      </c>
      <c r="C165" s="157"/>
      <c r="D165" s="158" t="s">
        <v>108</v>
      </c>
      <c r="E165" s="159" t="s">
        <v>570</v>
      </c>
      <c r="F165" s="160">
        <v>305</v>
      </c>
      <c r="G165" s="159"/>
      <c r="H165" s="159">
        <v>375</v>
      </c>
      <c r="I165" s="161">
        <v>375</v>
      </c>
      <c r="J165" s="162" t="s">
        <v>628</v>
      </c>
      <c r="K165" s="163">
        <f>H165-F165</f>
        <v>70</v>
      </c>
      <c r="L165" s="164">
        <f>K165/F165</f>
        <v>0.22950819672131148</v>
      </c>
      <c r="M165" s="159" t="s">
        <v>540</v>
      </c>
      <c r="N165" s="165">
        <v>42768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80</v>
      </c>
      <c r="B166" s="157">
        <v>42739</v>
      </c>
      <c r="C166" s="157"/>
      <c r="D166" s="158" t="s">
        <v>94</v>
      </c>
      <c r="E166" s="159" t="s">
        <v>570</v>
      </c>
      <c r="F166" s="160">
        <v>99.5</v>
      </c>
      <c r="G166" s="159"/>
      <c r="H166" s="159">
        <v>158</v>
      </c>
      <c r="I166" s="161">
        <v>158</v>
      </c>
      <c r="J166" s="162" t="s">
        <v>628</v>
      </c>
      <c r="K166" s="163">
        <f>H166-F166</f>
        <v>58.5</v>
      </c>
      <c r="L166" s="164">
        <f>K166/F166</f>
        <v>0.5879396984924623</v>
      </c>
      <c r="M166" s="159" t="s">
        <v>540</v>
      </c>
      <c r="N166" s="165">
        <v>42898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81</v>
      </c>
      <c r="B167" s="157">
        <v>42739</v>
      </c>
      <c r="C167" s="157"/>
      <c r="D167" s="158" t="s">
        <v>94</v>
      </c>
      <c r="E167" s="159" t="s">
        <v>570</v>
      </c>
      <c r="F167" s="160">
        <v>99.5</v>
      </c>
      <c r="G167" s="159"/>
      <c r="H167" s="159">
        <v>158</v>
      </c>
      <c r="I167" s="161">
        <v>158</v>
      </c>
      <c r="J167" s="162" t="s">
        <v>628</v>
      </c>
      <c r="K167" s="163">
        <v>58.5</v>
      </c>
      <c r="L167" s="164">
        <v>0.58793969849246197</v>
      </c>
      <c r="M167" s="159" t="s">
        <v>540</v>
      </c>
      <c r="N167" s="165">
        <v>42898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82</v>
      </c>
      <c r="B168" s="157">
        <v>42786</v>
      </c>
      <c r="C168" s="157"/>
      <c r="D168" s="158" t="s">
        <v>183</v>
      </c>
      <c r="E168" s="159" t="s">
        <v>570</v>
      </c>
      <c r="F168" s="160">
        <v>140.5</v>
      </c>
      <c r="G168" s="159"/>
      <c r="H168" s="159">
        <v>220</v>
      </c>
      <c r="I168" s="161">
        <v>220</v>
      </c>
      <c r="J168" s="162" t="s">
        <v>628</v>
      </c>
      <c r="K168" s="163">
        <f>H168-F168</f>
        <v>79.5</v>
      </c>
      <c r="L168" s="164">
        <f>K168/F168</f>
        <v>0.5658362989323843</v>
      </c>
      <c r="M168" s="159" t="s">
        <v>540</v>
      </c>
      <c r="N168" s="165">
        <v>42864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83</v>
      </c>
      <c r="B169" s="157">
        <v>42786</v>
      </c>
      <c r="C169" s="157"/>
      <c r="D169" s="158" t="s">
        <v>682</v>
      </c>
      <c r="E169" s="159" t="s">
        <v>570</v>
      </c>
      <c r="F169" s="160">
        <v>202.5</v>
      </c>
      <c r="G169" s="159"/>
      <c r="H169" s="159">
        <v>234</v>
      </c>
      <c r="I169" s="161">
        <v>234</v>
      </c>
      <c r="J169" s="162" t="s">
        <v>628</v>
      </c>
      <c r="K169" s="163">
        <v>31.5</v>
      </c>
      <c r="L169" s="164">
        <v>0.155555555555556</v>
      </c>
      <c r="M169" s="159" t="s">
        <v>540</v>
      </c>
      <c r="N169" s="165">
        <v>42836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84</v>
      </c>
      <c r="B170" s="157">
        <v>42818</v>
      </c>
      <c r="C170" s="157"/>
      <c r="D170" s="158" t="s">
        <v>683</v>
      </c>
      <c r="E170" s="159" t="s">
        <v>570</v>
      </c>
      <c r="F170" s="160">
        <v>300.5</v>
      </c>
      <c r="G170" s="159"/>
      <c r="H170" s="159">
        <v>417.5</v>
      </c>
      <c r="I170" s="161">
        <v>420</v>
      </c>
      <c r="J170" s="162" t="s">
        <v>684</v>
      </c>
      <c r="K170" s="163">
        <f>H170-F170</f>
        <v>117</v>
      </c>
      <c r="L170" s="164">
        <f>K170/F170</f>
        <v>0.38935108153078202</v>
      </c>
      <c r="M170" s="159" t="s">
        <v>540</v>
      </c>
      <c r="N170" s="165">
        <v>43070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85</v>
      </c>
      <c r="B171" s="157">
        <v>42818</v>
      </c>
      <c r="C171" s="157"/>
      <c r="D171" s="158" t="s">
        <v>658</v>
      </c>
      <c r="E171" s="159" t="s">
        <v>570</v>
      </c>
      <c r="F171" s="160">
        <v>850</v>
      </c>
      <c r="G171" s="159"/>
      <c r="H171" s="159">
        <v>1042.5</v>
      </c>
      <c r="I171" s="161">
        <v>1023</v>
      </c>
      <c r="J171" s="162" t="s">
        <v>685</v>
      </c>
      <c r="K171" s="163">
        <v>192.5</v>
      </c>
      <c r="L171" s="164">
        <v>0.22647058823529401</v>
      </c>
      <c r="M171" s="159" t="s">
        <v>540</v>
      </c>
      <c r="N171" s="165">
        <v>42830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86</v>
      </c>
      <c r="B172" s="157">
        <v>42830</v>
      </c>
      <c r="C172" s="157"/>
      <c r="D172" s="158" t="s">
        <v>456</v>
      </c>
      <c r="E172" s="159" t="s">
        <v>570</v>
      </c>
      <c r="F172" s="160">
        <v>785</v>
      </c>
      <c r="G172" s="159"/>
      <c r="H172" s="159">
        <v>930</v>
      </c>
      <c r="I172" s="161">
        <v>920</v>
      </c>
      <c r="J172" s="162" t="s">
        <v>686</v>
      </c>
      <c r="K172" s="163">
        <f>H172-F172</f>
        <v>145</v>
      </c>
      <c r="L172" s="164">
        <f>K172/F172</f>
        <v>0.18471337579617833</v>
      </c>
      <c r="M172" s="159" t="s">
        <v>540</v>
      </c>
      <c r="N172" s="165">
        <v>42976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6">
        <v>87</v>
      </c>
      <c r="B173" s="167">
        <v>42831</v>
      </c>
      <c r="C173" s="167"/>
      <c r="D173" s="168" t="s">
        <v>687</v>
      </c>
      <c r="E173" s="169" t="s">
        <v>570</v>
      </c>
      <c r="F173" s="170">
        <v>40</v>
      </c>
      <c r="G173" s="170"/>
      <c r="H173" s="171">
        <v>13.1</v>
      </c>
      <c r="I173" s="171">
        <v>60</v>
      </c>
      <c r="J173" s="172" t="s">
        <v>688</v>
      </c>
      <c r="K173" s="173">
        <v>-26.9</v>
      </c>
      <c r="L173" s="174">
        <v>-0.67249999999999999</v>
      </c>
      <c r="M173" s="170" t="s">
        <v>552</v>
      </c>
      <c r="N173" s="167">
        <v>43138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88</v>
      </c>
      <c r="B174" s="157">
        <v>42837</v>
      </c>
      <c r="C174" s="157"/>
      <c r="D174" s="158" t="s">
        <v>93</v>
      </c>
      <c r="E174" s="159" t="s">
        <v>570</v>
      </c>
      <c r="F174" s="160">
        <v>289.5</v>
      </c>
      <c r="G174" s="159"/>
      <c r="H174" s="159">
        <v>354</v>
      </c>
      <c r="I174" s="161">
        <v>360</v>
      </c>
      <c r="J174" s="162" t="s">
        <v>689</v>
      </c>
      <c r="K174" s="163">
        <f t="shared" ref="K174:K182" si="39">H174-F174</f>
        <v>64.5</v>
      </c>
      <c r="L174" s="164">
        <f t="shared" ref="L174:L182" si="40">K174/F174</f>
        <v>0.22279792746113988</v>
      </c>
      <c r="M174" s="159" t="s">
        <v>540</v>
      </c>
      <c r="N174" s="165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89</v>
      </c>
      <c r="B175" s="157">
        <v>42845</v>
      </c>
      <c r="C175" s="157"/>
      <c r="D175" s="158" t="s">
        <v>404</v>
      </c>
      <c r="E175" s="159" t="s">
        <v>570</v>
      </c>
      <c r="F175" s="160">
        <v>700</v>
      </c>
      <c r="G175" s="159"/>
      <c r="H175" s="159">
        <v>840</v>
      </c>
      <c r="I175" s="161">
        <v>840</v>
      </c>
      <c r="J175" s="162" t="s">
        <v>690</v>
      </c>
      <c r="K175" s="163">
        <f t="shared" si="39"/>
        <v>140</v>
      </c>
      <c r="L175" s="164">
        <f t="shared" si="40"/>
        <v>0.2</v>
      </c>
      <c r="M175" s="159" t="s">
        <v>540</v>
      </c>
      <c r="N175" s="165">
        <v>42893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90</v>
      </c>
      <c r="B176" s="157">
        <v>42887</v>
      </c>
      <c r="C176" s="157"/>
      <c r="D176" s="158" t="s">
        <v>691</v>
      </c>
      <c r="E176" s="159" t="s">
        <v>570</v>
      </c>
      <c r="F176" s="160">
        <v>130</v>
      </c>
      <c r="G176" s="159"/>
      <c r="H176" s="159">
        <v>144.25</v>
      </c>
      <c r="I176" s="161">
        <v>170</v>
      </c>
      <c r="J176" s="162" t="s">
        <v>692</v>
      </c>
      <c r="K176" s="163">
        <f t="shared" si="39"/>
        <v>14.25</v>
      </c>
      <c r="L176" s="164">
        <f t="shared" si="40"/>
        <v>0.10961538461538461</v>
      </c>
      <c r="M176" s="159" t="s">
        <v>540</v>
      </c>
      <c r="N176" s="165">
        <v>43675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91</v>
      </c>
      <c r="B177" s="157">
        <v>42901</v>
      </c>
      <c r="C177" s="157"/>
      <c r="D177" s="158" t="s">
        <v>693</v>
      </c>
      <c r="E177" s="159" t="s">
        <v>570</v>
      </c>
      <c r="F177" s="160">
        <v>214.5</v>
      </c>
      <c r="G177" s="159"/>
      <c r="H177" s="159">
        <v>262</v>
      </c>
      <c r="I177" s="161">
        <v>262</v>
      </c>
      <c r="J177" s="162" t="s">
        <v>694</v>
      </c>
      <c r="K177" s="163">
        <f t="shared" si="39"/>
        <v>47.5</v>
      </c>
      <c r="L177" s="164">
        <f t="shared" si="40"/>
        <v>0.22144522144522144</v>
      </c>
      <c r="M177" s="159" t="s">
        <v>540</v>
      </c>
      <c r="N177" s="165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7">
        <v>92</v>
      </c>
      <c r="B178" s="188">
        <v>42933</v>
      </c>
      <c r="C178" s="188"/>
      <c r="D178" s="189" t="s">
        <v>695</v>
      </c>
      <c r="E178" s="190" t="s">
        <v>570</v>
      </c>
      <c r="F178" s="191">
        <v>370</v>
      </c>
      <c r="G178" s="190"/>
      <c r="H178" s="190">
        <v>447.5</v>
      </c>
      <c r="I178" s="192">
        <v>450</v>
      </c>
      <c r="J178" s="193" t="s">
        <v>628</v>
      </c>
      <c r="K178" s="163">
        <f t="shared" si="39"/>
        <v>77.5</v>
      </c>
      <c r="L178" s="194">
        <f t="shared" si="40"/>
        <v>0.20945945945945946</v>
      </c>
      <c r="M178" s="190" t="s">
        <v>540</v>
      </c>
      <c r="N178" s="195">
        <v>43035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7">
        <v>93</v>
      </c>
      <c r="B179" s="188">
        <v>42943</v>
      </c>
      <c r="C179" s="188"/>
      <c r="D179" s="189" t="s">
        <v>181</v>
      </c>
      <c r="E179" s="190" t="s">
        <v>570</v>
      </c>
      <c r="F179" s="191">
        <v>657.5</v>
      </c>
      <c r="G179" s="190"/>
      <c r="H179" s="190">
        <v>825</v>
      </c>
      <c r="I179" s="192">
        <v>820</v>
      </c>
      <c r="J179" s="193" t="s">
        <v>628</v>
      </c>
      <c r="K179" s="163">
        <f t="shared" si="39"/>
        <v>167.5</v>
      </c>
      <c r="L179" s="194">
        <f t="shared" si="40"/>
        <v>0.25475285171102663</v>
      </c>
      <c r="M179" s="190" t="s">
        <v>540</v>
      </c>
      <c r="N179" s="195">
        <v>43090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94</v>
      </c>
      <c r="B180" s="157">
        <v>42964</v>
      </c>
      <c r="C180" s="157"/>
      <c r="D180" s="158" t="s">
        <v>349</v>
      </c>
      <c r="E180" s="159" t="s">
        <v>570</v>
      </c>
      <c r="F180" s="160">
        <v>605</v>
      </c>
      <c r="G180" s="159"/>
      <c r="H180" s="159">
        <v>750</v>
      </c>
      <c r="I180" s="161">
        <v>750</v>
      </c>
      <c r="J180" s="162" t="s">
        <v>686</v>
      </c>
      <c r="K180" s="163">
        <f t="shared" si="39"/>
        <v>145</v>
      </c>
      <c r="L180" s="164">
        <f t="shared" si="40"/>
        <v>0.23966942148760331</v>
      </c>
      <c r="M180" s="159" t="s">
        <v>540</v>
      </c>
      <c r="N180" s="165">
        <v>43027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6">
        <v>95</v>
      </c>
      <c r="B181" s="167">
        <v>42979</v>
      </c>
      <c r="C181" s="167"/>
      <c r="D181" s="175" t="s">
        <v>696</v>
      </c>
      <c r="E181" s="170" t="s">
        <v>570</v>
      </c>
      <c r="F181" s="170">
        <v>255</v>
      </c>
      <c r="G181" s="171"/>
      <c r="H181" s="171">
        <v>217.25</v>
      </c>
      <c r="I181" s="171">
        <v>320</v>
      </c>
      <c r="J181" s="172" t="s">
        <v>697</v>
      </c>
      <c r="K181" s="173">
        <f t="shared" si="39"/>
        <v>-37.75</v>
      </c>
      <c r="L181" s="176">
        <f t="shared" si="40"/>
        <v>-0.14803921568627451</v>
      </c>
      <c r="M181" s="170" t="s">
        <v>552</v>
      </c>
      <c r="N181" s="167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96</v>
      </c>
      <c r="B182" s="157">
        <v>42997</v>
      </c>
      <c r="C182" s="157"/>
      <c r="D182" s="158" t="s">
        <v>698</v>
      </c>
      <c r="E182" s="159" t="s">
        <v>570</v>
      </c>
      <c r="F182" s="160">
        <v>215</v>
      </c>
      <c r="G182" s="159"/>
      <c r="H182" s="159">
        <v>258</v>
      </c>
      <c r="I182" s="161">
        <v>258</v>
      </c>
      <c r="J182" s="162" t="s">
        <v>628</v>
      </c>
      <c r="K182" s="163">
        <f t="shared" si="39"/>
        <v>43</v>
      </c>
      <c r="L182" s="164">
        <f t="shared" si="40"/>
        <v>0.2</v>
      </c>
      <c r="M182" s="159" t="s">
        <v>540</v>
      </c>
      <c r="N182" s="165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97</v>
      </c>
      <c r="B183" s="157">
        <v>42997</v>
      </c>
      <c r="C183" s="157"/>
      <c r="D183" s="158" t="s">
        <v>698</v>
      </c>
      <c r="E183" s="159" t="s">
        <v>570</v>
      </c>
      <c r="F183" s="160">
        <v>215</v>
      </c>
      <c r="G183" s="159"/>
      <c r="H183" s="159">
        <v>258</v>
      </c>
      <c r="I183" s="161">
        <v>258</v>
      </c>
      <c r="J183" s="193" t="s">
        <v>628</v>
      </c>
      <c r="K183" s="163">
        <v>43</v>
      </c>
      <c r="L183" s="164">
        <v>0.2</v>
      </c>
      <c r="M183" s="159" t="s">
        <v>540</v>
      </c>
      <c r="N183" s="165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7">
        <v>98</v>
      </c>
      <c r="B184" s="188">
        <v>42998</v>
      </c>
      <c r="C184" s="188"/>
      <c r="D184" s="189" t="s">
        <v>699</v>
      </c>
      <c r="E184" s="190" t="s">
        <v>570</v>
      </c>
      <c r="F184" s="160">
        <v>75</v>
      </c>
      <c r="G184" s="190"/>
      <c r="H184" s="190">
        <v>90</v>
      </c>
      <c r="I184" s="192">
        <v>90</v>
      </c>
      <c r="J184" s="162" t="s">
        <v>700</v>
      </c>
      <c r="K184" s="163">
        <f t="shared" ref="K184:K189" si="41">H184-F184</f>
        <v>15</v>
      </c>
      <c r="L184" s="164">
        <f t="shared" ref="L184:L189" si="42">K184/F184</f>
        <v>0.2</v>
      </c>
      <c r="M184" s="159" t="s">
        <v>540</v>
      </c>
      <c r="N184" s="165">
        <v>43019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7">
        <v>99</v>
      </c>
      <c r="B185" s="188">
        <v>43011</v>
      </c>
      <c r="C185" s="188"/>
      <c r="D185" s="189" t="s">
        <v>554</v>
      </c>
      <c r="E185" s="190" t="s">
        <v>570</v>
      </c>
      <c r="F185" s="191">
        <v>315</v>
      </c>
      <c r="G185" s="190"/>
      <c r="H185" s="190">
        <v>392</v>
      </c>
      <c r="I185" s="192">
        <v>384</v>
      </c>
      <c r="J185" s="193" t="s">
        <v>701</v>
      </c>
      <c r="K185" s="163">
        <f t="shared" si="41"/>
        <v>77</v>
      </c>
      <c r="L185" s="194">
        <f t="shared" si="42"/>
        <v>0.24444444444444444</v>
      </c>
      <c r="M185" s="190" t="s">
        <v>540</v>
      </c>
      <c r="N185" s="195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7">
        <v>100</v>
      </c>
      <c r="B186" s="188">
        <v>43013</v>
      </c>
      <c r="C186" s="188"/>
      <c r="D186" s="189" t="s">
        <v>432</v>
      </c>
      <c r="E186" s="190" t="s">
        <v>570</v>
      </c>
      <c r="F186" s="191">
        <v>145</v>
      </c>
      <c r="G186" s="190"/>
      <c r="H186" s="190">
        <v>179</v>
      </c>
      <c r="I186" s="192">
        <v>180</v>
      </c>
      <c r="J186" s="193" t="s">
        <v>702</v>
      </c>
      <c r="K186" s="163">
        <f t="shared" si="41"/>
        <v>34</v>
      </c>
      <c r="L186" s="194">
        <f t="shared" si="42"/>
        <v>0.23448275862068965</v>
      </c>
      <c r="M186" s="190" t="s">
        <v>540</v>
      </c>
      <c r="N186" s="195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7">
        <v>101</v>
      </c>
      <c r="B187" s="188">
        <v>43014</v>
      </c>
      <c r="C187" s="188"/>
      <c r="D187" s="189" t="s">
        <v>326</v>
      </c>
      <c r="E187" s="190" t="s">
        <v>570</v>
      </c>
      <c r="F187" s="191">
        <v>256</v>
      </c>
      <c r="G187" s="190"/>
      <c r="H187" s="190">
        <v>323</v>
      </c>
      <c r="I187" s="192">
        <v>320</v>
      </c>
      <c r="J187" s="193" t="s">
        <v>628</v>
      </c>
      <c r="K187" s="163">
        <f t="shared" si="41"/>
        <v>67</v>
      </c>
      <c r="L187" s="194">
        <f t="shared" si="42"/>
        <v>0.26171875</v>
      </c>
      <c r="M187" s="190" t="s">
        <v>540</v>
      </c>
      <c r="N187" s="195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7">
        <v>102</v>
      </c>
      <c r="B188" s="188">
        <v>43017</v>
      </c>
      <c r="C188" s="188"/>
      <c r="D188" s="189" t="s">
        <v>341</v>
      </c>
      <c r="E188" s="190" t="s">
        <v>570</v>
      </c>
      <c r="F188" s="191">
        <v>137.5</v>
      </c>
      <c r="G188" s="190"/>
      <c r="H188" s="190">
        <v>184</v>
      </c>
      <c r="I188" s="192">
        <v>183</v>
      </c>
      <c r="J188" s="193" t="s">
        <v>703</v>
      </c>
      <c r="K188" s="163">
        <f t="shared" si="41"/>
        <v>46.5</v>
      </c>
      <c r="L188" s="194">
        <f t="shared" si="42"/>
        <v>0.33818181818181819</v>
      </c>
      <c r="M188" s="190" t="s">
        <v>540</v>
      </c>
      <c r="N188" s="195">
        <v>43108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7">
        <v>103</v>
      </c>
      <c r="B189" s="188">
        <v>43018</v>
      </c>
      <c r="C189" s="188"/>
      <c r="D189" s="189" t="s">
        <v>704</v>
      </c>
      <c r="E189" s="190" t="s">
        <v>570</v>
      </c>
      <c r="F189" s="191">
        <v>125.5</v>
      </c>
      <c r="G189" s="190"/>
      <c r="H189" s="190">
        <v>158</v>
      </c>
      <c r="I189" s="192">
        <v>155</v>
      </c>
      <c r="J189" s="193" t="s">
        <v>705</v>
      </c>
      <c r="K189" s="163">
        <f t="shared" si="41"/>
        <v>32.5</v>
      </c>
      <c r="L189" s="194">
        <f t="shared" si="42"/>
        <v>0.25896414342629481</v>
      </c>
      <c r="M189" s="190" t="s">
        <v>540</v>
      </c>
      <c r="N189" s="195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104</v>
      </c>
      <c r="B190" s="188">
        <v>43018</v>
      </c>
      <c r="C190" s="188"/>
      <c r="D190" s="189" t="s">
        <v>706</v>
      </c>
      <c r="E190" s="190" t="s">
        <v>570</v>
      </c>
      <c r="F190" s="191">
        <v>895</v>
      </c>
      <c r="G190" s="190"/>
      <c r="H190" s="190">
        <v>1122.5</v>
      </c>
      <c r="I190" s="192">
        <v>1078</v>
      </c>
      <c r="J190" s="193" t="s">
        <v>707</v>
      </c>
      <c r="K190" s="163">
        <v>227.5</v>
      </c>
      <c r="L190" s="194">
        <v>0.25418994413407803</v>
      </c>
      <c r="M190" s="190" t="s">
        <v>540</v>
      </c>
      <c r="N190" s="195">
        <v>43117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105</v>
      </c>
      <c r="B191" s="188">
        <v>43020</v>
      </c>
      <c r="C191" s="188"/>
      <c r="D191" s="189" t="s">
        <v>335</v>
      </c>
      <c r="E191" s="190" t="s">
        <v>570</v>
      </c>
      <c r="F191" s="191">
        <v>525</v>
      </c>
      <c r="G191" s="190"/>
      <c r="H191" s="190">
        <v>629</v>
      </c>
      <c r="I191" s="192">
        <v>629</v>
      </c>
      <c r="J191" s="193" t="s">
        <v>628</v>
      </c>
      <c r="K191" s="163">
        <v>104</v>
      </c>
      <c r="L191" s="194">
        <v>0.19809523809523799</v>
      </c>
      <c r="M191" s="190" t="s">
        <v>540</v>
      </c>
      <c r="N191" s="195">
        <v>43119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106</v>
      </c>
      <c r="B192" s="188">
        <v>43046</v>
      </c>
      <c r="C192" s="188"/>
      <c r="D192" s="189" t="s">
        <v>372</v>
      </c>
      <c r="E192" s="190" t="s">
        <v>570</v>
      </c>
      <c r="F192" s="191">
        <v>740</v>
      </c>
      <c r="G192" s="190"/>
      <c r="H192" s="190">
        <v>892.5</v>
      </c>
      <c r="I192" s="192">
        <v>900</v>
      </c>
      <c r="J192" s="193" t="s">
        <v>708</v>
      </c>
      <c r="K192" s="163">
        <f>H192-F192</f>
        <v>152.5</v>
      </c>
      <c r="L192" s="194">
        <f>K192/F192</f>
        <v>0.20608108108108109</v>
      </c>
      <c r="M192" s="190" t="s">
        <v>540</v>
      </c>
      <c r="N192" s="195">
        <v>43052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107</v>
      </c>
      <c r="B193" s="157">
        <v>43073</v>
      </c>
      <c r="C193" s="157"/>
      <c r="D193" s="158" t="s">
        <v>709</v>
      </c>
      <c r="E193" s="159" t="s">
        <v>570</v>
      </c>
      <c r="F193" s="160">
        <v>118.5</v>
      </c>
      <c r="G193" s="159"/>
      <c r="H193" s="159">
        <v>143.5</v>
      </c>
      <c r="I193" s="161">
        <v>145</v>
      </c>
      <c r="J193" s="162" t="s">
        <v>561</v>
      </c>
      <c r="K193" s="163">
        <f>H193-F193</f>
        <v>25</v>
      </c>
      <c r="L193" s="164">
        <f>K193/F193</f>
        <v>0.2109704641350211</v>
      </c>
      <c r="M193" s="159" t="s">
        <v>540</v>
      </c>
      <c r="N193" s="165">
        <v>43097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6">
        <v>108</v>
      </c>
      <c r="B194" s="167">
        <v>43090</v>
      </c>
      <c r="C194" s="167"/>
      <c r="D194" s="168" t="s">
        <v>409</v>
      </c>
      <c r="E194" s="169" t="s">
        <v>570</v>
      </c>
      <c r="F194" s="170">
        <v>715</v>
      </c>
      <c r="G194" s="170"/>
      <c r="H194" s="171">
        <v>500</v>
      </c>
      <c r="I194" s="171">
        <v>872</v>
      </c>
      <c r="J194" s="172" t="s">
        <v>710</v>
      </c>
      <c r="K194" s="173">
        <f>H194-F194</f>
        <v>-215</v>
      </c>
      <c r="L194" s="174">
        <f>K194/F194</f>
        <v>-0.30069930069930068</v>
      </c>
      <c r="M194" s="170" t="s">
        <v>552</v>
      </c>
      <c r="N194" s="167">
        <v>43670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109</v>
      </c>
      <c r="B195" s="157">
        <v>43098</v>
      </c>
      <c r="C195" s="157"/>
      <c r="D195" s="158" t="s">
        <v>554</v>
      </c>
      <c r="E195" s="159" t="s">
        <v>570</v>
      </c>
      <c r="F195" s="160">
        <v>435</v>
      </c>
      <c r="G195" s="159"/>
      <c r="H195" s="159">
        <v>542.5</v>
      </c>
      <c r="I195" s="161">
        <v>539</v>
      </c>
      <c r="J195" s="162" t="s">
        <v>628</v>
      </c>
      <c r="K195" s="163">
        <v>107.5</v>
      </c>
      <c r="L195" s="164">
        <v>0.247126436781609</v>
      </c>
      <c r="M195" s="159" t="s">
        <v>540</v>
      </c>
      <c r="N195" s="165">
        <v>43206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110</v>
      </c>
      <c r="B196" s="157">
        <v>43098</v>
      </c>
      <c r="C196" s="157"/>
      <c r="D196" s="158" t="s">
        <v>512</v>
      </c>
      <c r="E196" s="159" t="s">
        <v>570</v>
      </c>
      <c r="F196" s="160">
        <v>885</v>
      </c>
      <c r="G196" s="159"/>
      <c r="H196" s="159">
        <v>1090</v>
      </c>
      <c r="I196" s="161">
        <v>1084</v>
      </c>
      <c r="J196" s="162" t="s">
        <v>628</v>
      </c>
      <c r="K196" s="163">
        <v>205</v>
      </c>
      <c r="L196" s="164">
        <v>0.23163841807909599</v>
      </c>
      <c r="M196" s="159" t="s">
        <v>540</v>
      </c>
      <c r="N196" s="165">
        <v>43213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6">
        <v>111</v>
      </c>
      <c r="B197" s="197">
        <v>43192</v>
      </c>
      <c r="C197" s="197"/>
      <c r="D197" s="175" t="s">
        <v>711</v>
      </c>
      <c r="E197" s="170" t="s">
        <v>570</v>
      </c>
      <c r="F197" s="198">
        <v>478.5</v>
      </c>
      <c r="G197" s="170"/>
      <c r="H197" s="170">
        <v>442</v>
      </c>
      <c r="I197" s="171">
        <v>613</v>
      </c>
      <c r="J197" s="172" t="s">
        <v>712</v>
      </c>
      <c r="K197" s="173">
        <f>H197-F197</f>
        <v>-36.5</v>
      </c>
      <c r="L197" s="174">
        <f>K197/F197</f>
        <v>-7.6280041797283177E-2</v>
      </c>
      <c r="M197" s="170" t="s">
        <v>552</v>
      </c>
      <c r="N197" s="167">
        <v>43762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6">
        <v>112</v>
      </c>
      <c r="B198" s="167">
        <v>43194</v>
      </c>
      <c r="C198" s="167"/>
      <c r="D198" s="168" t="s">
        <v>713</v>
      </c>
      <c r="E198" s="169" t="s">
        <v>570</v>
      </c>
      <c r="F198" s="170">
        <f>141.5-7.3</f>
        <v>134.19999999999999</v>
      </c>
      <c r="G198" s="170"/>
      <c r="H198" s="171">
        <v>77</v>
      </c>
      <c r="I198" s="171">
        <v>180</v>
      </c>
      <c r="J198" s="172" t="s">
        <v>714</v>
      </c>
      <c r="K198" s="173">
        <f>H198-F198</f>
        <v>-57.199999999999989</v>
      </c>
      <c r="L198" s="174">
        <f>K198/F198</f>
        <v>-0.42622950819672129</v>
      </c>
      <c r="M198" s="170" t="s">
        <v>552</v>
      </c>
      <c r="N198" s="167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6">
        <v>113</v>
      </c>
      <c r="B199" s="167">
        <v>43209</v>
      </c>
      <c r="C199" s="167"/>
      <c r="D199" s="168" t="s">
        <v>715</v>
      </c>
      <c r="E199" s="169" t="s">
        <v>570</v>
      </c>
      <c r="F199" s="170">
        <v>430</v>
      </c>
      <c r="G199" s="170"/>
      <c r="H199" s="171">
        <v>220</v>
      </c>
      <c r="I199" s="171">
        <v>537</v>
      </c>
      <c r="J199" s="172" t="s">
        <v>716</v>
      </c>
      <c r="K199" s="173">
        <f>H199-F199</f>
        <v>-210</v>
      </c>
      <c r="L199" s="174">
        <f>K199/F199</f>
        <v>-0.48837209302325579</v>
      </c>
      <c r="M199" s="170" t="s">
        <v>552</v>
      </c>
      <c r="N199" s="167">
        <v>43252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114</v>
      </c>
      <c r="B200" s="188">
        <v>43220</v>
      </c>
      <c r="C200" s="188"/>
      <c r="D200" s="189" t="s">
        <v>373</v>
      </c>
      <c r="E200" s="190" t="s">
        <v>570</v>
      </c>
      <c r="F200" s="190">
        <v>153.5</v>
      </c>
      <c r="G200" s="190"/>
      <c r="H200" s="190">
        <v>196</v>
      </c>
      <c r="I200" s="192">
        <v>196</v>
      </c>
      <c r="J200" s="162" t="s">
        <v>717</v>
      </c>
      <c r="K200" s="163">
        <f>H200-F200</f>
        <v>42.5</v>
      </c>
      <c r="L200" s="164">
        <f>K200/F200</f>
        <v>0.27687296416938112</v>
      </c>
      <c r="M200" s="159" t="s">
        <v>540</v>
      </c>
      <c r="N200" s="165">
        <v>43605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6">
        <v>115</v>
      </c>
      <c r="B201" s="167">
        <v>43306</v>
      </c>
      <c r="C201" s="167"/>
      <c r="D201" s="168" t="s">
        <v>687</v>
      </c>
      <c r="E201" s="169" t="s">
        <v>570</v>
      </c>
      <c r="F201" s="170">
        <v>27.5</v>
      </c>
      <c r="G201" s="170"/>
      <c r="H201" s="171">
        <v>13.1</v>
      </c>
      <c r="I201" s="171">
        <v>60</v>
      </c>
      <c r="J201" s="172" t="s">
        <v>718</v>
      </c>
      <c r="K201" s="173">
        <v>-14.4</v>
      </c>
      <c r="L201" s="174">
        <v>-0.52363636363636401</v>
      </c>
      <c r="M201" s="170" t="s">
        <v>552</v>
      </c>
      <c r="N201" s="167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6">
        <v>116</v>
      </c>
      <c r="B202" s="197">
        <v>43318</v>
      </c>
      <c r="C202" s="197"/>
      <c r="D202" s="175" t="s">
        <v>719</v>
      </c>
      <c r="E202" s="170" t="s">
        <v>570</v>
      </c>
      <c r="F202" s="170">
        <v>148.5</v>
      </c>
      <c r="G202" s="170"/>
      <c r="H202" s="170">
        <v>102</v>
      </c>
      <c r="I202" s="171">
        <v>182</v>
      </c>
      <c r="J202" s="172" t="s">
        <v>720</v>
      </c>
      <c r="K202" s="173">
        <f>H202-F202</f>
        <v>-46.5</v>
      </c>
      <c r="L202" s="174">
        <f>K202/F202</f>
        <v>-0.31313131313131315</v>
      </c>
      <c r="M202" s="170" t="s">
        <v>552</v>
      </c>
      <c r="N202" s="167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117</v>
      </c>
      <c r="B203" s="157">
        <v>43335</v>
      </c>
      <c r="C203" s="157"/>
      <c r="D203" s="158" t="s">
        <v>721</v>
      </c>
      <c r="E203" s="159" t="s">
        <v>570</v>
      </c>
      <c r="F203" s="190">
        <v>285</v>
      </c>
      <c r="G203" s="159"/>
      <c r="H203" s="159">
        <v>355</v>
      </c>
      <c r="I203" s="161">
        <v>364</v>
      </c>
      <c r="J203" s="162" t="s">
        <v>722</v>
      </c>
      <c r="K203" s="163">
        <v>70</v>
      </c>
      <c r="L203" s="164">
        <v>0.24561403508771901</v>
      </c>
      <c r="M203" s="159" t="s">
        <v>540</v>
      </c>
      <c r="N203" s="165">
        <v>43455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118</v>
      </c>
      <c r="B204" s="157">
        <v>43341</v>
      </c>
      <c r="C204" s="157"/>
      <c r="D204" s="158" t="s">
        <v>361</v>
      </c>
      <c r="E204" s="159" t="s">
        <v>570</v>
      </c>
      <c r="F204" s="190">
        <v>525</v>
      </c>
      <c r="G204" s="159"/>
      <c r="H204" s="159">
        <v>585</v>
      </c>
      <c r="I204" s="161">
        <v>635</v>
      </c>
      <c r="J204" s="162" t="s">
        <v>723</v>
      </c>
      <c r="K204" s="163">
        <f t="shared" ref="K204:K221" si="43">H204-F204</f>
        <v>60</v>
      </c>
      <c r="L204" s="164">
        <f t="shared" ref="L204:L221" si="44">K204/F204</f>
        <v>0.11428571428571428</v>
      </c>
      <c r="M204" s="159" t="s">
        <v>540</v>
      </c>
      <c r="N204" s="165">
        <v>43662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119</v>
      </c>
      <c r="B205" s="157">
        <v>43395</v>
      </c>
      <c r="C205" s="157"/>
      <c r="D205" s="158" t="s">
        <v>349</v>
      </c>
      <c r="E205" s="159" t="s">
        <v>570</v>
      </c>
      <c r="F205" s="190">
        <v>475</v>
      </c>
      <c r="G205" s="159"/>
      <c r="H205" s="159">
        <v>574</v>
      </c>
      <c r="I205" s="161">
        <v>570</v>
      </c>
      <c r="J205" s="162" t="s">
        <v>628</v>
      </c>
      <c r="K205" s="163">
        <f t="shared" si="43"/>
        <v>99</v>
      </c>
      <c r="L205" s="164">
        <f t="shared" si="44"/>
        <v>0.20842105263157895</v>
      </c>
      <c r="M205" s="159" t="s">
        <v>540</v>
      </c>
      <c r="N205" s="165">
        <v>43403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120</v>
      </c>
      <c r="B206" s="188">
        <v>43397</v>
      </c>
      <c r="C206" s="188"/>
      <c r="D206" s="189" t="s">
        <v>368</v>
      </c>
      <c r="E206" s="190" t="s">
        <v>570</v>
      </c>
      <c r="F206" s="190">
        <v>707.5</v>
      </c>
      <c r="G206" s="190"/>
      <c r="H206" s="190">
        <v>872</v>
      </c>
      <c r="I206" s="192">
        <v>872</v>
      </c>
      <c r="J206" s="193" t="s">
        <v>628</v>
      </c>
      <c r="K206" s="163">
        <f t="shared" si="43"/>
        <v>164.5</v>
      </c>
      <c r="L206" s="194">
        <f t="shared" si="44"/>
        <v>0.23250883392226149</v>
      </c>
      <c r="M206" s="190" t="s">
        <v>540</v>
      </c>
      <c r="N206" s="195">
        <v>43482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121</v>
      </c>
      <c r="B207" s="188">
        <v>43398</v>
      </c>
      <c r="C207" s="188"/>
      <c r="D207" s="189" t="s">
        <v>724</v>
      </c>
      <c r="E207" s="190" t="s">
        <v>570</v>
      </c>
      <c r="F207" s="190">
        <v>162</v>
      </c>
      <c r="G207" s="190"/>
      <c r="H207" s="190">
        <v>204</v>
      </c>
      <c r="I207" s="192">
        <v>209</v>
      </c>
      <c r="J207" s="193" t="s">
        <v>725</v>
      </c>
      <c r="K207" s="163">
        <f t="shared" si="43"/>
        <v>42</v>
      </c>
      <c r="L207" s="194">
        <f t="shared" si="44"/>
        <v>0.25925925925925924</v>
      </c>
      <c r="M207" s="190" t="s">
        <v>540</v>
      </c>
      <c r="N207" s="195">
        <v>43539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122</v>
      </c>
      <c r="B208" s="188">
        <v>43399</v>
      </c>
      <c r="C208" s="188"/>
      <c r="D208" s="189" t="s">
        <v>449</v>
      </c>
      <c r="E208" s="190" t="s">
        <v>570</v>
      </c>
      <c r="F208" s="190">
        <v>240</v>
      </c>
      <c r="G208" s="190"/>
      <c r="H208" s="190">
        <v>297</v>
      </c>
      <c r="I208" s="192">
        <v>297</v>
      </c>
      <c r="J208" s="193" t="s">
        <v>628</v>
      </c>
      <c r="K208" s="199">
        <f t="shared" si="43"/>
        <v>57</v>
      </c>
      <c r="L208" s="194">
        <f t="shared" si="44"/>
        <v>0.23749999999999999</v>
      </c>
      <c r="M208" s="190" t="s">
        <v>540</v>
      </c>
      <c r="N208" s="195">
        <v>43417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123</v>
      </c>
      <c r="B209" s="157">
        <v>43439</v>
      </c>
      <c r="C209" s="157"/>
      <c r="D209" s="158" t="s">
        <v>726</v>
      </c>
      <c r="E209" s="159" t="s">
        <v>570</v>
      </c>
      <c r="F209" s="159">
        <v>202.5</v>
      </c>
      <c r="G209" s="159"/>
      <c r="H209" s="159">
        <v>255</v>
      </c>
      <c r="I209" s="161">
        <v>252</v>
      </c>
      <c r="J209" s="162" t="s">
        <v>628</v>
      </c>
      <c r="K209" s="163">
        <f t="shared" si="43"/>
        <v>52.5</v>
      </c>
      <c r="L209" s="164">
        <f t="shared" si="44"/>
        <v>0.25925925925925924</v>
      </c>
      <c r="M209" s="159" t="s">
        <v>540</v>
      </c>
      <c r="N209" s="165">
        <v>43542</v>
      </c>
      <c r="O209" s="1"/>
      <c r="P209" s="1"/>
      <c r="Q209" s="1"/>
      <c r="R209" s="6" t="s">
        <v>727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124</v>
      </c>
      <c r="B210" s="188">
        <v>43465</v>
      </c>
      <c r="C210" s="157"/>
      <c r="D210" s="189" t="s">
        <v>396</v>
      </c>
      <c r="E210" s="190" t="s">
        <v>570</v>
      </c>
      <c r="F210" s="190">
        <v>710</v>
      </c>
      <c r="G210" s="190"/>
      <c r="H210" s="190">
        <v>866</v>
      </c>
      <c r="I210" s="192">
        <v>866</v>
      </c>
      <c r="J210" s="193" t="s">
        <v>628</v>
      </c>
      <c r="K210" s="163">
        <f t="shared" si="43"/>
        <v>156</v>
      </c>
      <c r="L210" s="164">
        <f t="shared" si="44"/>
        <v>0.21971830985915494</v>
      </c>
      <c r="M210" s="159" t="s">
        <v>540</v>
      </c>
      <c r="N210" s="165">
        <v>43553</v>
      </c>
      <c r="O210" s="1"/>
      <c r="P210" s="1"/>
      <c r="Q210" s="1"/>
      <c r="R210" s="6" t="s">
        <v>727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125</v>
      </c>
      <c r="B211" s="188">
        <v>43522</v>
      </c>
      <c r="C211" s="188"/>
      <c r="D211" s="189" t="s">
        <v>152</v>
      </c>
      <c r="E211" s="190" t="s">
        <v>570</v>
      </c>
      <c r="F211" s="190">
        <v>337.25</v>
      </c>
      <c r="G211" s="190"/>
      <c r="H211" s="190">
        <v>398.5</v>
      </c>
      <c r="I211" s="192">
        <v>411</v>
      </c>
      <c r="J211" s="162" t="s">
        <v>728</v>
      </c>
      <c r="K211" s="163">
        <f t="shared" si="43"/>
        <v>61.25</v>
      </c>
      <c r="L211" s="164">
        <f t="shared" si="44"/>
        <v>0.1816160118606375</v>
      </c>
      <c r="M211" s="159" t="s">
        <v>540</v>
      </c>
      <c r="N211" s="165">
        <v>43760</v>
      </c>
      <c r="O211" s="1"/>
      <c r="P211" s="1"/>
      <c r="Q211" s="1"/>
      <c r="R211" s="6" t="s">
        <v>727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0">
        <v>126</v>
      </c>
      <c r="B212" s="201">
        <v>43559</v>
      </c>
      <c r="C212" s="201"/>
      <c r="D212" s="202" t="s">
        <v>729</v>
      </c>
      <c r="E212" s="203" t="s">
        <v>570</v>
      </c>
      <c r="F212" s="203">
        <v>130</v>
      </c>
      <c r="G212" s="203"/>
      <c r="H212" s="203">
        <v>65</v>
      </c>
      <c r="I212" s="204">
        <v>158</v>
      </c>
      <c r="J212" s="172" t="s">
        <v>730</v>
      </c>
      <c r="K212" s="173">
        <f t="shared" si="43"/>
        <v>-65</v>
      </c>
      <c r="L212" s="174">
        <f t="shared" si="44"/>
        <v>-0.5</v>
      </c>
      <c r="M212" s="170" t="s">
        <v>552</v>
      </c>
      <c r="N212" s="167">
        <v>43726</v>
      </c>
      <c r="O212" s="1"/>
      <c r="P212" s="1"/>
      <c r="Q212" s="1"/>
      <c r="R212" s="6" t="s">
        <v>731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127</v>
      </c>
      <c r="B213" s="188">
        <v>43017</v>
      </c>
      <c r="C213" s="188"/>
      <c r="D213" s="189" t="s">
        <v>183</v>
      </c>
      <c r="E213" s="190" t="s">
        <v>570</v>
      </c>
      <c r="F213" s="190">
        <v>141.5</v>
      </c>
      <c r="G213" s="190"/>
      <c r="H213" s="190">
        <v>183.5</v>
      </c>
      <c r="I213" s="192">
        <v>210</v>
      </c>
      <c r="J213" s="162" t="s">
        <v>725</v>
      </c>
      <c r="K213" s="163">
        <f t="shared" si="43"/>
        <v>42</v>
      </c>
      <c r="L213" s="164">
        <f t="shared" si="44"/>
        <v>0.29681978798586572</v>
      </c>
      <c r="M213" s="159" t="s">
        <v>540</v>
      </c>
      <c r="N213" s="165">
        <v>43042</v>
      </c>
      <c r="O213" s="1"/>
      <c r="P213" s="1"/>
      <c r="Q213" s="1"/>
      <c r="R213" s="6" t="s">
        <v>731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0">
        <v>128</v>
      </c>
      <c r="B214" s="201">
        <v>43074</v>
      </c>
      <c r="C214" s="201"/>
      <c r="D214" s="202" t="s">
        <v>732</v>
      </c>
      <c r="E214" s="203" t="s">
        <v>570</v>
      </c>
      <c r="F214" s="198">
        <v>172</v>
      </c>
      <c r="G214" s="203"/>
      <c r="H214" s="203">
        <v>155.25</v>
      </c>
      <c r="I214" s="204">
        <v>230</v>
      </c>
      <c r="J214" s="172" t="s">
        <v>733</v>
      </c>
      <c r="K214" s="173">
        <f t="shared" si="43"/>
        <v>-16.75</v>
      </c>
      <c r="L214" s="174">
        <f t="shared" si="44"/>
        <v>-9.7383720930232565E-2</v>
      </c>
      <c r="M214" s="170" t="s">
        <v>552</v>
      </c>
      <c r="N214" s="167">
        <v>43787</v>
      </c>
      <c r="O214" s="1"/>
      <c r="P214" s="1"/>
      <c r="Q214" s="1"/>
      <c r="R214" s="6" t="s">
        <v>731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129</v>
      </c>
      <c r="B215" s="188">
        <v>43398</v>
      </c>
      <c r="C215" s="188"/>
      <c r="D215" s="189" t="s">
        <v>107</v>
      </c>
      <c r="E215" s="190" t="s">
        <v>570</v>
      </c>
      <c r="F215" s="190">
        <v>698.5</v>
      </c>
      <c r="G215" s="190"/>
      <c r="H215" s="190">
        <v>890</v>
      </c>
      <c r="I215" s="192">
        <v>890</v>
      </c>
      <c r="J215" s="162" t="s">
        <v>794</v>
      </c>
      <c r="K215" s="163">
        <f t="shared" si="43"/>
        <v>191.5</v>
      </c>
      <c r="L215" s="164">
        <f t="shared" si="44"/>
        <v>0.27415891195418757</v>
      </c>
      <c r="M215" s="159" t="s">
        <v>540</v>
      </c>
      <c r="N215" s="165">
        <v>44328</v>
      </c>
      <c r="O215" s="1"/>
      <c r="P215" s="1"/>
      <c r="Q215" s="1"/>
      <c r="R215" s="6" t="s">
        <v>727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130</v>
      </c>
      <c r="B216" s="188">
        <v>42877</v>
      </c>
      <c r="C216" s="188"/>
      <c r="D216" s="189" t="s">
        <v>360</v>
      </c>
      <c r="E216" s="190" t="s">
        <v>570</v>
      </c>
      <c r="F216" s="190">
        <v>127.6</v>
      </c>
      <c r="G216" s="190"/>
      <c r="H216" s="190">
        <v>138</v>
      </c>
      <c r="I216" s="192">
        <v>190</v>
      </c>
      <c r="J216" s="162" t="s">
        <v>734</v>
      </c>
      <c r="K216" s="163">
        <f t="shared" si="43"/>
        <v>10.400000000000006</v>
      </c>
      <c r="L216" s="164">
        <f t="shared" si="44"/>
        <v>8.1504702194357417E-2</v>
      </c>
      <c r="M216" s="159" t="s">
        <v>540</v>
      </c>
      <c r="N216" s="165">
        <v>43774</v>
      </c>
      <c r="O216" s="1"/>
      <c r="P216" s="1"/>
      <c r="Q216" s="1"/>
      <c r="R216" s="6" t="s">
        <v>731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131</v>
      </c>
      <c r="B217" s="188">
        <v>43158</v>
      </c>
      <c r="C217" s="188"/>
      <c r="D217" s="189" t="s">
        <v>735</v>
      </c>
      <c r="E217" s="190" t="s">
        <v>570</v>
      </c>
      <c r="F217" s="190">
        <v>317</v>
      </c>
      <c r="G217" s="190"/>
      <c r="H217" s="190">
        <v>382.5</v>
      </c>
      <c r="I217" s="192">
        <v>398</v>
      </c>
      <c r="J217" s="162" t="s">
        <v>736</v>
      </c>
      <c r="K217" s="163">
        <f t="shared" si="43"/>
        <v>65.5</v>
      </c>
      <c r="L217" s="164">
        <f t="shared" si="44"/>
        <v>0.20662460567823343</v>
      </c>
      <c r="M217" s="159" t="s">
        <v>540</v>
      </c>
      <c r="N217" s="165">
        <v>44238</v>
      </c>
      <c r="O217" s="1"/>
      <c r="P217" s="1"/>
      <c r="Q217" s="1"/>
      <c r="R217" s="6" t="s">
        <v>731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0">
        <v>132</v>
      </c>
      <c r="B218" s="201">
        <v>43164</v>
      </c>
      <c r="C218" s="201"/>
      <c r="D218" s="202" t="s">
        <v>144</v>
      </c>
      <c r="E218" s="203" t="s">
        <v>570</v>
      </c>
      <c r="F218" s="198">
        <f>510-14.4</f>
        <v>495.6</v>
      </c>
      <c r="G218" s="203"/>
      <c r="H218" s="203">
        <v>350</v>
      </c>
      <c r="I218" s="204">
        <v>672</v>
      </c>
      <c r="J218" s="172" t="s">
        <v>737</v>
      </c>
      <c r="K218" s="173">
        <f t="shared" si="43"/>
        <v>-145.60000000000002</v>
      </c>
      <c r="L218" s="174">
        <f t="shared" si="44"/>
        <v>-0.29378531073446329</v>
      </c>
      <c r="M218" s="170" t="s">
        <v>552</v>
      </c>
      <c r="N218" s="167">
        <v>43887</v>
      </c>
      <c r="O218" s="1"/>
      <c r="P218" s="1"/>
      <c r="Q218" s="1"/>
      <c r="R218" s="6" t="s">
        <v>727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0">
        <v>133</v>
      </c>
      <c r="B219" s="201">
        <v>43237</v>
      </c>
      <c r="C219" s="201"/>
      <c r="D219" s="202" t="s">
        <v>441</v>
      </c>
      <c r="E219" s="203" t="s">
        <v>570</v>
      </c>
      <c r="F219" s="198">
        <v>230.3</v>
      </c>
      <c r="G219" s="203"/>
      <c r="H219" s="203">
        <v>102.5</v>
      </c>
      <c r="I219" s="204">
        <v>348</v>
      </c>
      <c r="J219" s="172" t="s">
        <v>738</v>
      </c>
      <c r="K219" s="173">
        <f t="shared" si="43"/>
        <v>-127.80000000000001</v>
      </c>
      <c r="L219" s="174">
        <f t="shared" si="44"/>
        <v>-0.55492835432045162</v>
      </c>
      <c r="M219" s="170" t="s">
        <v>552</v>
      </c>
      <c r="N219" s="167">
        <v>43896</v>
      </c>
      <c r="O219" s="1"/>
      <c r="P219" s="1"/>
      <c r="Q219" s="1"/>
      <c r="R219" s="6" t="s">
        <v>727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134</v>
      </c>
      <c r="B220" s="188">
        <v>43258</v>
      </c>
      <c r="C220" s="188"/>
      <c r="D220" s="189" t="s">
        <v>413</v>
      </c>
      <c r="E220" s="190" t="s">
        <v>570</v>
      </c>
      <c r="F220" s="190">
        <f>342.5-5.1</f>
        <v>337.4</v>
      </c>
      <c r="G220" s="190"/>
      <c r="H220" s="190">
        <v>412.5</v>
      </c>
      <c r="I220" s="192">
        <v>439</v>
      </c>
      <c r="J220" s="162" t="s">
        <v>739</v>
      </c>
      <c r="K220" s="163">
        <f t="shared" si="43"/>
        <v>75.100000000000023</v>
      </c>
      <c r="L220" s="164">
        <f t="shared" si="44"/>
        <v>0.22258446947243635</v>
      </c>
      <c r="M220" s="159" t="s">
        <v>540</v>
      </c>
      <c r="N220" s="165">
        <v>44230</v>
      </c>
      <c r="O220" s="1"/>
      <c r="P220" s="1"/>
      <c r="Q220" s="1"/>
      <c r="R220" s="6" t="s">
        <v>731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1">
        <v>135</v>
      </c>
      <c r="B221" s="180">
        <v>43285</v>
      </c>
      <c r="C221" s="180"/>
      <c r="D221" s="181" t="s">
        <v>55</v>
      </c>
      <c r="E221" s="182" t="s">
        <v>570</v>
      </c>
      <c r="F221" s="182">
        <f>127.5-5.53</f>
        <v>121.97</v>
      </c>
      <c r="G221" s="183"/>
      <c r="H221" s="183">
        <v>122.5</v>
      </c>
      <c r="I221" s="183">
        <v>170</v>
      </c>
      <c r="J221" s="184" t="s">
        <v>766</v>
      </c>
      <c r="K221" s="185">
        <f t="shared" si="43"/>
        <v>0.53000000000000114</v>
      </c>
      <c r="L221" s="186">
        <f t="shared" si="44"/>
        <v>4.3453308190538747E-3</v>
      </c>
      <c r="M221" s="182" t="s">
        <v>661</v>
      </c>
      <c r="N221" s="180">
        <v>44431</v>
      </c>
      <c r="O221" s="1"/>
      <c r="P221" s="1"/>
      <c r="Q221" s="1"/>
      <c r="R221" s="6" t="s">
        <v>727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0">
        <v>136</v>
      </c>
      <c r="B222" s="201">
        <v>43294</v>
      </c>
      <c r="C222" s="201"/>
      <c r="D222" s="202" t="s">
        <v>351</v>
      </c>
      <c r="E222" s="203" t="s">
        <v>570</v>
      </c>
      <c r="F222" s="198">
        <v>46.5</v>
      </c>
      <c r="G222" s="203"/>
      <c r="H222" s="203">
        <v>17</v>
      </c>
      <c r="I222" s="204">
        <v>59</v>
      </c>
      <c r="J222" s="172" t="s">
        <v>740</v>
      </c>
      <c r="K222" s="173">
        <f t="shared" ref="K222:K230" si="45">H222-F222</f>
        <v>-29.5</v>
      </c>
      <c r="L222" s="174">
        <f t="shared" ref="L222:L230" si="46">K222/F222</f>
        <v>-0.63440860215053763</v>
      </c>
      <c r="M222" s="170" t="s">
        <v>552</v>
      </c>
      <c r="N222" s="167">
        <v>43887</v>
      </c>
      <c r="O222" s="1"/>
      <c r="P222" s="1"/>
      <c r="Q222" s="1"/>
      <c r="R222" s="6" t="s">
        <v>727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137</v>
      </c>
      <c r="B223" s="188">
        <v>43396</v>
      </c>
      <c r="C223" s="188"/>
      <c r="D223" s="189" t="s">
        <v>398</v>
      </c>
      <c r="E223" s="190" t="s">
        <v>570</v>
      </c>
      <c r="F223" s="190">
        <v>156.5</v>
      </c>
      <c r="G223" s="190"/>
      <c r="H223" s="190">
        <v>207.5</v>
      </c>
      <c r="I223" s="192">
        <v>191</v>
      </c>
      <c r="J223" s="162" t="s">
        <v>628</v>
      </c>
      <c r="K223" s="163">
        <f t="shared" si="45"/>
        <v>51</v>
      </c>
      <c r="L223" s="164">
        <f t="shared" si="46"/>
        <v>0.32587859424920129</v>
      </c>
      <c r="M223" s="159" t="s">
        <v>540</v>
      </c>
      <c r="N223" s="165">
        <v>44369</v>
      </c>
      <c r="O223" s="1"/>
      <c r="P223" s="1"/>
      <c r="Q223" s="1"/>
      <c r="R223" s="6" t="s">
        <v>727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138</v>
      </c>
      <c r="B224" s="188">
        <v>43439</v>
      </c>
      <c r="C224" s="188"/>
      <c r="D224" s="189" t="s">
        <v>316</v>
      </c>
      <c r="E224" s="190" t="s">
        <v>570</v>
      </c>
      <c r="F224" s="190">
        <v>259.5</v>
      </c>
      <c r="G224" s="190"/>
      <c r="H224" s="190">
        <v>320</v>
      </c>
      <c r="I224" s="192">
        <v>320</v>
      </c>
      <c r="J224" s="162" t="s">
        <v>628</v>
      </c>
      <c r="K224" s="163">
        <f t="shared" si="45"/>
        <v>60.5</v>
      </c>
      <c r="L224" s="164">
        <f t="shared" si="46"/>
        <v>0.23314065510597304</v>
      </c>
      <c r="M224" s="159" t="s">
        <v>540</v>
      </c>
      <c r="N224" s="165">
        <v>44323</v>
      </c>
      <c r="O224" s="1"/>
      <c r="P224" s="1"/>
      <c r="Q224" s="1"/>
      <c r="R224" s="6" t="s">
        <v>727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0">
        <v>139</v>
      </c>
      <c r="B225" s="201">
        <v>43439</v>
      </c>
      <c r="C225" s="201"/>
      <c r="D225" s="202" t="s">
        <v>741</v>
      </c>
      <c r="E225" s="203" t="s">
        <v>570</v>
      </c>
      <c r="F225" s="203">
        <v>715</v>
      </c>
      <c r="G225" s="203"/>
      <c r="H225" s="203">
        <v>445</v>
      </c>
      <c r="I225" s="204">
        <v>840</v>
      </c>
      <c r="J225" s="172" t="s">
        <v>742</v>
      </c>
      <c r="K225" s="173">
        <f t="shared" si="45"/>
        <v>-270</v>
      </c>
      <c r="L225" s="174">
        <f t="shared" si="46"/>
        <v>-0.3776223776223776</v>
      </c>
      <c r="M225" s="170" t="s">
        <v>552</v>
      </c>
      <c r="N225" s="167">
        <v>43800</v>
      </c>
      <c r="O225" s="1"/>
      <c r="P225" s="1"/>
      <c r="Q225" s="1"/>
      <c r="R225" s="6" t="s">
        <v>727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140</v>
      </c>
      <c r="B226" s="188">
        <v>43469</v>
      </c>
      <c r="C226" s="188"/>
      <c r="D226" s="189" t="s">
        <v>157</v>
      </c>
      <c r="E226" s="190" t="s">
        <v>570</v>
      </c>
      <c r="F226" s="190">
        <v>875</v>
      </c>
      <c r="G226" s="190"/>
      <c r="H226" s="190">
        <v>1165</v>
      </c>
      <c r="I226" s="192">
        <v>1185</v>
      </c>
      <c r="J226" s="162" t="s">
        <v>743</v>
      </c>
      <c r="K226" s="163">
        <f t="shared" si="45"/>
        <v>290</v>
      </c>
      <c r="L226" s="164">
        <f t="shared" si="46"/>
        <v>0.33142857142857141</v>
      </c>
      <c r="M226" s="159" t="s">
        <v>540</v>
      </c>
      <c r="N226" s="165">
        <v>43847</v>
      </c>
      <c r="O226" s="1"/>
      <c r="P226" s="1"/>
      <c r="Q226" s="1"/>
      <c r="R226" s="6" t="s">
        <v>727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141</v>
      </c>
      <c r="B227" s="188">
        <v>43559</v>
      </c>
      <c r="C227" s="188"/>
      <c r="D227" s="189" t="s">
        <v>332</v>
      </c>
      <c r="E227" s="190" t="s">
        <v>570</v>
      </c>
      <c r="F227" s="190">
        <f>387-14.63</f>
        <v>372.37</v>
      </c>
      <c r="G227" s="190"/>
      <c r="H227" s="190">
        <v>490</v>
      </c>
      <c r="I227" s="192">
        <v>490</v>
      </c>
      <c r="J227" s="162" t="s">
        <v>628</v>
      </c>
      <c r="K227" s="163">
        <f t="shared" si="45"/>
        <v>117.63</v>
      </c>
      <c r="L227" s="164">
        <f t="shared" si="46"/>
        <v>0.31589548030185027</v>
      </c>
      <c r="M227" s="159" t="s">
        <v>540</v>
      </c>
      <c r="N227" s="165">
        <v>43850</v>
      </c>
      <c r="O227" s="1"/>
      <c r="P227" s="1"/>
      <c r="Q227" s="1"/>
      <c r="R227" s="6" t="s">
        <v>727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0">
        <v>142</v>
      </c>
      <c r="B228" s="201">
        <v>43578</v>
      </c>
      <c r="C228" s="201"/>
      <c r="D228" s="202" t="s">
        <v>744</v>
      </c>
      <c r="E228" s="203" t="s">
        <v>542</v>
      </c>
      <c r="F228" s="203">
        <v>220</v>
      </c>
      <c r="G228" s="203"/>
      <c r="H228" s="203">
        <v>127.5</v>
      </c>
      <c r="I228" s="204">
        <v>284</v>
      </c>
      <c r="J228" s="172" t="s">
        <v>745</v>
      </c>
      <c r="K228" s="173">
        <f t="shared" si="45"/>
        <v>-92.5</v>
      </c>
      <c r="L228" s="174">
        <f t="shared" si="46"/>
        <v>-0.42045454545454547</v>
      </c>
      <c r="M228" s="170" t="s">
        <v>552</v>
      </c>
      <c r="N228" s="167">
        <v>43896</v>
      </c>
      <c r="O228" s="1"/>
      <c r="P228" s="1"/>
      <c r="Q228" s="1"/>
      <c r="R228" s="6" t="s">
        <v>727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143</v>
      </c>
      <c r="B229" s="188">
        <v>43622</v>
      </c>
      <c r="C229" s="188"/>
      <c r="D229" s="189" t="s">
        <v>450</v>
      </c>
      <c r="E229" s="190" t="s">
        <v>542</v>
      </c>
      <c r="F229" s="190">
        <v>332.8</v>
      </c>
      <c r="G229" s="190"/>
      <c r="H229" s="190">
        <v>405</v>
      </c>
      <c r="I229" s="192">
        <v>419</v>
      </c>
      <c r="J229" s="162" t="s">
        <v>746</v>
      </c>
      <c r="K229" s="163">
        <f t="shared" si="45"/>
        <v>72.199999999999989</v>
      </c>
      <c r="L229" s="164">
        <f t="shared" si="46"/>
        <v>0.21694711538461534</v>
      </c>
      <c r="M229" s="159" t="s">
        <v>540</v>
      </c>
      <c r="N229" s="165">
        <v>43860</v>
      </c>
      <c r="O229" s="1"/>
      <c r="P229" s="1"/>
      <c r="Q229" s="1"/>
      <c r="R229" s="6" t="s">
        <v>731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1">
        <v>144</v>
      </c>
      <c r="B230" s="180">
        <v>43641</v>
      </c>
      <c r="C230" s="180"/>
      <c r="D230" s="181" t="s">
        <v>150</v>
      </c>
      <c r="E230" s="182" t="s">
        <v>570</v>
      </c>
      <c r="F230" s="182">
        <v>386</v>
      </c>
      <c r="G230" s="183"/>
      <c r="H230" s="183">
        <v>395</v>
      </c>
      <c r="I230" s="183">
        <v>452</v>
      </c>
      <c r="J230" s="184" t="s">
        <v>747</v>
      </c>
      <c r="K230" s="185">
        <f t="shared" si="45"/>
        <v>9</v>
      </c>
      <c r="L230" s="186">
        <f t="shared" si="46"/>
        <v>2.3316062176165803E-2</v>
      </c>
      <c r="M230" s="182" t="s">
        <v>661</v>
      </c>
      <c r="N230" s="180">
        <v>43868</v>
      </c>
      <c r="O230" s="1"/>
      <c r="P230" s="1"/>
      <c r="Q230" s="1"/>
      <c r="R230" s="6" t="s">
        <v>731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1">
        <v>145</v>
      </c>
      <c r="B231" s="180">
        <v>43707</v>
      </c>
      <c r="C231" s="180"/>
      <c r="D231" s="181" t="s">
        <v>130</v>
      </c>
      <c r="E231" s="182" t="s">
        <v>570</v>
      </c>
      <c r="F231" s="182">
        <v>137.5</v>
      </c>
      <c r="G231" s="183"/>
      <c r="H231" s="183">
        <v>138.5</v>
      </c>
      <c r="I231" s="183">
        <v>190</v>
      </c>
      <c r="J231" s="184" t="s">
        <v>765</v>
      </c>
      <c r="K231" s="185">
        <f>H231-F231</f>
        <v>1</v>
      </c>
      <c r="L231" s="186">
        <f>K231/F231</f>
        <v>7.2727272727272727E-3</v>
      </c>
      <c r="M231" s="182" t="s">
        <v>661</v>
      </c>
      <c r="N231" s="180">
        <v>44432</v>
      </c>
      <c r="O231" s="1"/>
      <c r="P231" s="1"/>
      <c r="Q231" s="1"/>
      <c r="R231" s="6" t="s">
        <v>727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146</v>
      </c>
      <c r="B232" s="188">
        <v>43731</v>
      </c>
      <c r="C232" s="188"/>
      <c r="D232" s="189" t="s">
        <v>406</v>
      </c>
      <c r="E232" s="190" t="s">
        <v>570</v>
      </c>
      <c r="F232" s="190">
        <v>235</v>
      </c>
      <c r="G232" s="190"/>
      <c r="H232" s="190">
        <v>295</v>
      </c>
      <c r="I232" s="192">
        <v>296</v>
      </c>
      <c r="J232" s="162" t="s">
        <v>748</v>
      </c>
      <c r="K232" s="163">
        <f t="shared" ref="K232:K238" si="47">H232-F232</f>
        <v>60</v>
      </c>
      <c r="L232" s="164">
        <f t="shared" ref="L232:L238" si="48">K232/F232</f>
        <v>0.25531914893617019</v>
      </c>
      <c r="M232" s="159" t="s">
        <v>540</v>
      </c>
      <c r="N232" s="165">
        <v>43844</v>
      </c>
      <c r="O232" s="1"/>
      <c r="P232" s="1"/>
      <c r="Q232" s="1"/>
      <c r="R232" s="6" t="s">
        <v>731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147</v>
      </c>
      <c r="B233" s="188">
        <v>43752</v>
      </c>
      <c r="C233" s="188"/>
      <c r="D233" s="189" t="s">
        <v>749</v>
      </c>
      <c r="E233" s="190" t="s">
        <v>570</v>
      </c>
      <c r="F233" s="190">
        <v>277.5</v>
      </c>
      <c r="G233" s="190"/>
      <c r="H233" s="190">
        <v>333</v>
      </c>
      <c r="I233" s="192">
        <v>333</v>
      </c>
      <c r="J233" s="162" t="s">
        <v>750</v>
      </c>
      <c r="K233" s="163">
        <f t="shared" si="47"/>
        <v>55.5</v>
      </c>
      <c r="L233" s="164">
        <f t="shared" si="48"/>
        <v>0.2</v>
      </c>
      <c r="M233" s="159" t="s">
        <v>540</v>
      </c>
      <c r="N233" s="165">
        <v>43846</v>
      </c>
      <c r="O233" s="1"/>
      <c r="P233" s="1"/>
      <c r="Q233" s="1"/>
      <c r="R233" s="6" t="s">
        <v>727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148</v>
      </c>
      <c r="B234" s="188">
        <v>43752</v>
      </c>
      <c r="C234" s="188"/>
      <c r="D234" s="189" t="s">
        <v>751</v>
      </c>
      <c r="E234" s="190" t="s">
        <v>570</v>
      </c>
      <c r="F234" s="190">
        <v>930</v>
      </c>
      <c r="G234" s="190"/>
      <c r="H234" s="190">
        <v>1165</v>
      </c>
      <c r="I234" s="192">
        <v>1200</v>
      </c>
      <c r="J234" s="162" t="s">
        <v>752</v>
      </c>
      <c r="K234" s="163">
        <f t="shared" si="47"/>
        <v>235</v>
      </c>
      <c r="L234" s="164">
        <f t="shared" si="48"/>
        <v>0.25268817204301075</v>
      </c>
      <c r="M234" s="159" t="s">
        <v>540</v>
      </c>
      <c r="N234" s="165">
        <v>43847</v>
      </c>
      <c r="O234" s="1"/>
      <c r="P234" s="1"/>
      <c r="Q234" s="1"/>
      <c r="R234" s="6" t="s">
        <v>731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149</v>
      </c>
      <c r="B235" s="188">
        <v>43753</v>
      </c>
      <c r="C235" s="188"/>
      <c r="D235" s="189" t="s">
        <v>753</v>
      </c>
      <c r="E235" s="190" t="s">
        <v>570</v>
      </c>
      <c r="F235" s="160">
        <v>111</v>
      </c>
      <c r="G235" s="190"/>
      <c r="H235" s="190">
        <v>141</v>
      </c>
      <c r="I235" s="192">
        <v>141</v>
      </c>
      <c r="J235" s="162" t="s">
        <v>555</v>
      </c>
      <c r="K235" s="163">
        <f t="shared" si="47"/>
        <v>30</v>
      </c>
      <c r="L235" s="164">
        <f t="shared" si="48"/>
        <v>0.27027027027027029</v>
      </c>
      <c r="M235" s="159" t="s">
        <v>540</v>
      </c>
      <c r="N235" s="165">
        <v>44328</v>
      </c>
      <c r="O235" s="1"/>
      <c r="P235" s="1"/>
      <c r="Q235" s="1"/>
      <c r="R235" s="6" t="s">
        <v>731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150</v>
      </c>
      <c r="B236" s="188">
        <v>43753</v>
      </c>
      <c r="C236" s="188"/>
      <c r="D236" s="189" t="s">
        <v>754</v>
      </c>
      <c r="E236" s="190" t="s">
        <v>570</v>
      </c>
      <c r="F236" s="160">
        <v>296</v>
      </c>
      <c r="G236" s="190"/>
      <c r="H236" s="190">
        <v>370</v>
      </c>
      <c r="I236" s="192">
        <v>370</v>
      </c>
      <c r="J236" s="162" t="s">
        <v>628</v>
      </c>
      <c r="K236" s="163">
        <f t="shared" si="47"/>
        <v>74</v>
      </c>
      <c r="L236" s="164">
        <f t="shared" si="48"/>
        <v>0.25</v>
      </c>
      <c r="M236" s="159" t="s">
        <v>540</v>
      </c>
      <c r="N236" s="165">
        <v>43853</v>
      </c>
      <c r="O236" s="1"/>
      <c r="P236" s="1"/>
      <c r="Q236" s="1"/>
      <c r="R236" s="6" t="s">
        <v>731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151</v>
      </c>
      <c r="B237" s="188">
        <v>43754</v>
      </c>
      <c r="C237" s="188"/>
      <c r="D237" s="189" t="s">
        <v>755</v>
      </c>
      <c r="E237" s="190" t="s">
        <v>570</v>
      </c>
      <c r="F237" s="160">
        <v>300</v>
      </c>
      <c r="G237" s="190"/>
      <c r="H237" s="190">
        <v>382.5</v>
      </c>
      <c r="I237" s="192">
        <v>344</v>
      </c>
      <c r="J237" s="162" t="s">
        <v>798</v>
      </c>
      <c r="K237" s="163">
        <f t="shared" si="47"/>
        <v>82.5</v>
      </c>
      <c r="L237" s="164">
        <f t="shared" si="48"/>
        <v>0.27500000000000002</v>
      </c>
      <c r="M237" s="159" t="s">
        <v>540</v>
      </c>
      <c r="N237" s="165">
        <v>44238</v>
      </c>
      <c r="O237" s="1"/>
      <c r="P237" s="1"/>
      <c r="Q237" s="1"/>
      <c r="R237" s="6" t="s">
        <v>731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152</v>
      </c>
      <c r="B238" s="188">
        <v>43832</v>
      </c>
      <c r="C238" s="188"/>
      <c r="D238" s="189" t="s">
        <v>756</v>
      </c>
      <c r="E238" s="190" t="s">
        <v>570</v>
      </c>
      <c r="F238" s="160">
        <v>495</v>
      </c>
      <c r="G238" s="190"/>
      <c r="H238" s="190">
        <v>595</v>
      </c>
      <c r="I238" s="192">
        <v>590</v>
      </c>
      <c r="J238" s="162" t="s">
        <v>797</v>
      </c>
      <c r="K238" s="163">
        <f t="shared" si="47"/>
        <v>100</v>
      </c>
      <c r="L238" s="164">
        <f t="shared" si="48"/>
        <v>0.20202020202020202</v>
      </c>
      <c r="M238" s="159" t="s">
        <v>540</v>
      </c>
      <c r="N238" s="165">
        <v>44589</v>
      </c>
      <c r="O238" s="1"/>
      <c r="P238" s="1"/>
      <c r="Q238" s="1"/>
      <c r="R238" s="6" t="s">
        <v>731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153</v>
      </c>
      <c r="B239" s="188">
        <v>43966</v>
      </c>
      <c r="C239" s="188"/>
      <c r="D239" s="189" t="s">
        <v>71</v>
      </c>
      <c r="E239" s="190" t="s">
        <v>570</v>
      </c>
      <c r="F239" s="160">
        <v>67.5</v>
      </c>
      <c r="G239" s="190"/>
      <c r="H239" s="190">
        <v>86</v>
      </c>
      <c r="I239" s="192">
        <v>86</v>
      </c>
      <c r="J239" s="162" t="s">
        <v>757</v>
      </c>
      <c r="K239" s="163">
        <f t="shared" ref="K239:K247" si="49">H239-F239</f>
        <v>18.5</v>
      </c>
      <c r="L239" s="164">
        <f t="shared" ref="L239:L247" si="50">K239/F239</f>
        <v>0.27407407407407408</v>
      </c>
      <c r="M239" s="159" t="s">
        <v>540</v>
      </c>
      <c r="N239" s="165">
        <v>44008</v>
      </c>
      <c r="O239" s="1"/>
      <c r="P239" s="1"/>
      <c r="Q239" s="1"/>
      <c r="R239" s="6" t="s">
        <v>731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154</v>
      </c>
      <c r="B240" s="188">
        <v>44035</v>
      </c>
      <c r="C240" s="188"/>
      <c r="D240" s="189" t="s">
        <v>449</v>
      </c>
      <c r="E240" s="190" t="s">
        <v>570</v>
      </c>
      <c r="F240" s="160">
        <v>231</v>
      </c>
      <c r="G240" s="190"/>
      <c r="H240" s="190">
        <v>281</v>
      </c>
      <c r="I240" s="192">
        <v>281</v>
      </c>
      <c r="J240" s="162" t="s">
        <v>628</v>
      </c>
      <c r="K240" s="163">
        <f t="shared" si="49"/>
        <v>50</v>
      </c>
      <c r="L240" s="164">
        <f t="shared" si="50"/>
        <v>0.21645021645021645</v>
      </c>
      <c r="M240" s="159" t="s">
        <v>540</v>
      </c>
      <c r="N240" s="165">
        <v>44358</v>
      </c>
      <c r="O240" s="1"/>
      <c r="P240" s="1"/>
      <c r="Q240" s="1"/>
      <c r="R240" s="6" t="s">
        <v>731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155</v>
      </c>
      <c r="B241" s="188">
        <v>44092</v>
      </c>
      <c r="C241" s="188"/>
      <c r="D241" s="189" t="s">
        <v>389</v>
      </c>
      <c r="E241" s="190" t="s">
        <v>570</v>
      </c>
      <c r="F241" s="190">
        <v>206</v>
      </c>
      <c r="G241" s="190"/>
      <c r="H241" s="190">
        <v>248</v>
      </c>
      <c r="I241" s="192">
        <v>248</v>
      </c>
      <c r="J241" s="162" t="s">
        <v>628</v>
      </c>
      <c r="K241" s="163">
        <f t="shared" si="49"/>
        <v>42</v>
      </c>
      <c r="L241" s="164">
        <f t="shared" si="50"/>
        <v>0.20388349514563106</v>
      </c>
      <c r="M241" s="159" t="s">
        <v>540</v>
      </c>
      <c r="N241" s="165">
        <v>44214</v>
      </c>
      <c r="O241" s="1"/>
      <c r="P241" s="1"/>
      <c r="Q241" s="1"/>
      <c r="R241" s="6" t="s">
        <v>731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156</v>
      </c>
      <c r="B242" s="188">
        <v>44140</v>
      </c>
      <c r="C242" s="188"/>
      <c r="D242" s="189" t="s">
        <v>389</v>
      </c>
      <c r="E242" s="190" t="s">
        <v>570</v>
      </c>
      <c r="F242" s="190">
        <v>182.5</v>
      </c>
      <c r="G242" s="190"/>
      <c r="H242" s="190">
        <v>248</v>
      </c>
      <c r="I242" s="192">
        <v>248</v>
      </c>
      <c r="J242" s="162" t="s">
        <v>628</v>
      </c>
      <c r="K242" s="163">
        <f t="shared" si="49"/>
        <v>65.5</v>
      </c>
      <c r="L242" s="164">
        <f t="shared" si="50"/>
        <v>0.35890410958904112</v>
      </c>
      <c r="M242" s="159" t="s">
        <v>540</v>
      </c>
      <c r="N242" s="165">
        <v>44214</v>
      </c>
      <c r="O242" s="1"/>
      <c r="P242" s="1"/>
      <c r="Q242" s="1"/>
      <c r="R242" s="6" t="s">
        <v>731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157</v>
      </c>
      <c r="B243" s="188">
        <v>44140</v>
      </c>
      <c r="C243" s="188"/>
      <c r="D243" s="189" t="s">
        <v>316</v>
      </c>
      <c r="E243" s="190" t="s">
        <v>570</v>
      </c>
      <c r="F243" s="190">
        <v>247.5</v>
      </c>
      <c r="G243" s="190"/>
      <c r="H243" s="190">
        <v>320</v>
      </c>
      <c r="I243" s="192">
        <v>320</v>
      </c>
      <c r="J243" s="162" t="s">
        <v>628</v>
      </c>
      <c r="K243" s="163">
        <f t="shared" si="49"/>
        <v>72.5</v>
      </c>
      <c r="L243" s="164">
        <f t="shared" si="50"/>
        <v>0.29292929292929293</v>
      </c>
      <c r="M243" s="159" t="s">
        <v>540</v>
      </c>
      <c r="N243" s="165">
        <v>44323</v>
      </c>
      <c r="O243" s="1"/>
      <c r="P243" s="1"/>
      <c r="Q243" s="1"/>
      <c r="R243" s="6" t="s">
        <v>731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158</v>
      </c>
      <c r="B244" s="188">
        <v>44140</v>
      </c>
      <c r="C244" s="188"/>
      <c r="D244" s="189" t="s">
        <v>269</v>
      </c>
      <c r="E244" s="190" t="s">
        <v>570</v>
      </c>
      <c r="F244" s="160">
        <v>925</v>
      </c>
      <c r="G244" s="190"/>
      <c r="H244" s="190">
        <v>1095</v>
      </c>
      <c r="I244" s="192">
        <v>1093</v>
      </c>
      <c r="J244" s="162" t="s">
        <v>758</v>
      </c>
      <c r="K244" s="163">
        <f t="shared" si="49"/>
        <v>170</v>
      </c>
      <c r="L244" s="164">
        <f t="shared" si="50"/>
        <v>0.18378378378378379</v>
      </c>
      <c r="M244" s="159" t="s">
        <v>540</v>
      </c>
      <c r="N244" s="165">
        <v>44201</v>
      </c>
      <c r="O244" s="1"/>
      <c r="P244" s="1"/>
      <c r="Q244" s="1"/>
      <c r="R244" s="6" t="s">
        <v>731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159</v>
      </c>
      <c r="B245" s="188">
        <v>44140</v>
      </c>
      <c r="C245" s="188"/>
      <c r="D245" s="189" t="s">
        <v>332</v>
      </c>
      <c r="E245" s="190" t="s">
        <v>570</v>
      </c>
      <c r="F245" s="160">
        <v>332.5</v>
      </c>
      <c r="G245" s="190"/>
      <c r="H245" s="190">
        <v>393</v>
      </c>
      <c r="I245" s="192">
        <v>406</v>
      </c>
      <c r="J245" s="162" t="s">
        <v>759</v>
      </c>
      <c r="K245" s="163">
        <f t="shared" si="49"/>
        <v>60.5</v>
      </c>
      <c r="L245" s="164">
        <f t="shared" si="50"/>
        <v>0.18195488721804512</v>
      </c>
      <c r="M245" s="159" t="s">
        <v>540</v>
      </c>
      <c r="N245" s="165">
        <v>44256</v>
      </c>
      <c r="O245" s="1"/>
      <c r="P245" s="1"/>
      <c r="Q245" s="1"/>
      <c r="R245" s="6" t="s">
        <v>731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160</v>
      </c>
      <c r="B246" s="188">
        <v>44141</v>
      </c>
      <c r="C246" s="188"/>
      <c r="D246" s="189" t="s">
        <v>449</v>
      </c>
      <c r="E246" s="190" t="s">
        <v>570</v>
      </c>
      <c r="F246" s="160">
        <v>231</v>
      </c>
      <c r="G246" s="190"/>
      <c r="H246" s="190">
        <v>281</v>
      </c>
      <c r="I246" s="192">
        <v>281</v>
      </c>
      <c r="J246" s="162" t="s">
        <v>628</v>
      </c>
      <c r="K246" s="163">
        <f t="shared" si="49"/>
        <v>50</v>
      </c>
      <c r="L246" s="164">
        <f t="shared" si="50"/>
        <v>0.21645021645021645</v>
      </c>
      <c r="M246" s="159" t="s">
        <v>540</v>
      </c>
      <c r="N246" s="165">
        <v>44358</v>
      </c>
      <c r="O246" s="1"/>
      <c r="P246" s="1"/>
      <c r="Q246" s="1"/>
      <c r="R246" s="6" t="s">
        <v>731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161</v>
      </c>
      <c r="B247" s="188">
        <v>44187</v>
      </c>
      <c r="C247" s="188"/>
      <c r="D247" s="189" t="s">
        <v>425</v>
      </c>
      <c r="E247" s="190" t="s">
        <v>570</v>
      </c>
      <c r="F247" s="160">
        <v>190</v>
      </c>
      <c r="G247" s="190"/>
      <c r="H247" s="190">
        <v>239</v>
      </c>
      <c r="I247" s="192">
        <v>239</v>
      </c>
      <c r="J247" s="162" t="s">
        <v>851</v>
      </c>
      <c r="K247" s="163">
        <f t="shared" si="49"/>
        <v>49</v>
      </c>
      <c r="L247" s="164">
        <f t="shared" si="50"/>
        <v>0.25789473684210529</v>
      </c>
      <c r="M247" s="159" t="s">
        <v>540</v>
      </c>
      <c r="N247" s="165">
        <v>44844</v>
      </c>
      <c r="O247" s="1"/>
      <c r="P247" s="1"/>
      <c r="Q247" s="1"/>
      <c r="R247" s="6" t="s">
        <v>731</v>
      </c>
    </row>
    <row r="248" spans="1:26" ht="12.75" customHeight="1">
      <c r="A248" s="187">
        <v>162</v>
      </c>
      <c r="B248" s="188">
        <v>44258</v>
      </c>
      <c r="C248" s="188"/>
      <c r="D248" s="189" t="s">
        <v>756</v>
      </c>
      <c r="E248" s="190" t="s">
        <v>570</v>
      </c>
      <c r="F248" s="160">
        <v>495</v>
      </c>
      <c r="G248" s="190"/>
      <c r="H248" s="190">
        <v>595</v>
      </c>
      <c r="I248" s="192">
        <v>590</v>
      </c>
      <c r="J248" s="162" t="s">
        <v>797</v>
      </c>
      <c r="K248" s="163">
        <f t="shared" ref="K248:K255" si="51">H248-F248</f>
        <v>100</v>
      </c>
      <c r="L248" s="164">
        <f t="shared" ref="L248:L255" si="52">K248/F248</f>
        <v>0.20202020202020202</v>
      </c>
      <c r="M248" s="159" t="s">
        <v>540</v>
      </c>
      <c r="N248" s="165">
        <v>44589</v>
      </c>
      <c r="O248" s="1"/>
      <c r="P248" s="1"/>
      <c r="R248" s="6" t="s">
        <v>731</v>
      </c>
    </row>
    <row r="249" spans="1:26" ht="12.75" customHeight="1">
      <c r="A249" s="187">
        <v>163</v>
      </c>
      <c r="B249" s="188">
        <v>44274</v>
      </c>
      <c r="C249" s="188"/>
      <c r="D249" s="189" t="s">
        <v>332</v>
      </c>
      <c r="E249" s="190" t="s">
        <v>570</v>
      </c>
      <c r="F249" s="160">
        <v>355</v>
      </c>
      <c r="G249" s="190"/>
      <c r="H249" s="190">
        <v>422.5</v>
      </c>
      <c r="I249" s="192">
        <v>420</v>
      </c>
      <c r="J249" s="162" t="s">
        <v>760</v>
      </c>
      <c r="K249" s="163">
        <f t="shared" si="51"/>
        <v>67.5</v>
      </c>
      <c r="L249" s="164">
        <f t="shared" si="52"/>
        <v>0.19014084507042253</v>
      </c>
      <c r="M249" s="159" t="s">
        <v>540</v>
      </c>
      <c r="N249" s="165">
        <v>44361</v>
      </c>
      <c r="O249" s="1"/>
      <c r="R249" s="205" t="s">
        <v>731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164</v>
      </c>
      <c r="B250" s="188">
        <v>44295</v>
      </c>
      <c r="C250" s="188"/>
      <c r="D250" s="189" t="s">
        <v>761</v>
      </c>
      <c r="E250" s="190" t="s">
        <v>570</v>
      </c>
      <c r="F250" s="160">
        <v>555</v>
      </c>
      <c r="G250" s="190"/>
      <c r="H250" s="190">
        <v>663</v>
      </c>
      <c r="I250" s="192">
        <v>663</v>
      </c>
      <c r="J250" s="162" t="s">
        <v>762</v>
      </c>
      <c r="K250" s="163">
        <f t="shared" si="51"/>
        <v>108</v>
      </c>
      <c r="L250" s="164">
        <f t="shared" si="52"/>
        <v>0.19459459459459461</v>
      </c>
      <c r="M250" s="159" t="s">
        <v>540</v>
      </c>
      <c r="N250" s="165">
        <v>44321</v>
      </c>
      <c r="O250" s="1"/>
      <c r="P250" s="1"/>
      <c r="Q250" s="1"/>
      <c r="R250" s="205" t="s">
        <v>731</v>
      </c>
    </row>
    <row r="251" spans="1:26" ht="12.75" customHeight="1">
      <c r="A251" s="187">
        <v>165</v>
      </c>
      <c r="B251" s="188">
        <v>44308</v>
      </c>
      <c r="C251" s="188"/>
      <c r="D251" s="189" t="s">
        <v>360</v>
      </c>
      <c r="E251" s="190" t="s">
        <v>570</v>
      </c>
      <c r="F251" s="160">
        <v>126.5</v>
      </c>
      <c r="G251" s="190"/>
      <c r="H251" s="190">
        <v>155</v>
      </c>
      <c r="I251" s="192">
        <v>155</v>
      </c>
      <c r="J251" s="162" t="s">
        <v>628</v>
      </c>
      <c r="K251" s="163">
        <f t="shared" si="51"/>
        <v>28.5</v>
      </c>
      <c r="L251" s="164">
        <f t="shared" si="52"/>
        <v>0.22529644268774704</v>
      </c>
      <c r="M251" s="159" t="s">
        <v>540</v>
      </c>
      <c r="N251" s="165">
        <v>44362</v>
      </c>
      <c r="O251" s="1"/>
      <c r="R251" s="205" t="s">
        <v>731</v>
      </c>
    </row>
    <row r="252" spans="1:26" ht="12.75" customHeight="1">
      <c r="A252" s="234">
        <v>166</v>
      </c>
      <c r="B252" s="235">
        <v>44368</v>
      </c>
      <c r="C252" s="235"/>
      <c r="D252" s="236" t="s">
        <v>377</v>
      </c>
      <c r="E252" s="237" t="s">
        <v>570</v>
      </c>
      <c r="F252" s="238">
        <v>287.5</v>
      </c>
      <c r="G252" s="237"/>
      <c r="H252" s="237">
        <v>245</v>
      </c>
      <c r="I252" s="239">
        <v>344</v>
      </c>
      <c r="J252" s="172" t="s">
        <v>792</v>
      </c>
      <c r="K252" s="173">
        <f t="shared" si="51"/>
        <v>-42.5</v>
      </c>
      <c r="L252" s="174">
        <f t="shared" si="52"/>
        <v>-0.14782608695652175</v>
      </c>
      <c r="M252" s="170" t="s">
        <v>552</v>
      </c>
      <c r="N252" s="167">
        <v>44508</v>
      </c>
      <c r="O252" s="1"/>
      <c r="R252" s="205" t="s">
        <v>731</v>
      </c>
    </row>
    <row r="253" spans="1:26" ht="12.75" customHeight="1">
      <c r="A253" s="187">
        <v>167</v>
      </c>
      <c r="B253" s="188">
        <v>44368</v>
      </c>
      <c r="C253" s="188"/>
      <c r="D253" s="189" t="s">
        <v>449</v>
      </c>
      <c r="E253" s="190" t="s">
        <v>570</v>
      </c>
      <c r="F253" s="160">
        <v>241</v>
      </c>
      <c r="G253" s="190"/>
      <c r="H253" s="190">
        <v>298</v>
      </c>
      <c r="I253" s="192">
        <v>320</v>
      </c>
      <c r="J253" s="162" t="s">
        <v>628</v>
      </c>
      <c r="K253" s="163">
        <f t="shared" si="51"/>
        <v>57</v>
      </c>
      <c r="L253" s="164">
        <f t="shared" si="52"/>
        <v>0.23651452282157676</v>
      </c>
      <c r="M253" s="159" t="s">
        <v>540</v>
      </c>
      <c r="N253" s="165">
        <v>44802</v>
      </c>
      <c r="O253" s="41"/>
      <c r="R253" s="205" t="s">
        <v>731</v>
      </c>
    </row>
    <row r="254" spans="1:26" ht="12.75" customHeight="1">
      <c r="A254" s="187">
        <v>168</v>
      </c>
      <c r="B254" s="188">
        <v>44406</v>
      </c>
      <c r="C254" s="188"/>
      <c r="D254" s="189" t="s">
        <v>360</v>
      </c>
      <c r="E254" s="190" t="s">
        <v>570</v>
      </c>
      <c r="F254" s="160">
        <v>162.5</v>
      </c>
      <c r="G254" s="190"/>
      <c r="H254" s="190">
        <v>200</v>
      </c>
      <c r="I254" s="192">
        <v>200</v>
      </c>
      <c r="J254" s="162" t="s">
        <v>628</v>
      </c>
      <c r="K254" s="163">
        <f t="shared" si="51"/>
        <v>37.5</v>
      </c>
      <c r="L254" s="164">
        <f t="shared" si="52"/>
        <v>0.23076923076923078</v>
      </c>
      <c r="M254" s="159" t="s">
        <v>540</v>
      </c>
      <c r="N254" s="165">
        <v>44802</v>
      </c>
      <c r="O254" s="1"/>
      <c r="R254" s="205" t="s">
        <v>731</v>
      </c>
    </row>
    <row r="255" spans="1:26" ht="12.75" customHeight="1">
      <c r="A255" s="187">
        <v>169</v>
      </c>
      <c r="B255" s="188">
        <v>44462</v>
      </c>
      <c r="C255" s="188"/>
      <c r="D255" s="189" t="s">
        <v>767</v>
      </c>
      <c r="E255" s="190" t="s">
        <v>570</v>
      </c>
      <c r="F255" s="160">
        <v>1235</v>
      </c>
      <c r="G255" s="190"/>
      <c r="H255" s="190">
        <v>1505</v>
      </c>
      <c r="I255" s="192">
        <v>1500</v>
      </c>
      <c r="J255" s="162" t="s">
        <v>628</v>
      </c>
      <c r="K255" s="163">
        <f t="shared" si="51"/>
        <v>270</v>
      </c>
      <c r="L255" s="164">
        <f t="shared" si="52"/>
        <v>0.21862348178137653</v>
      </c>
      <c r="M255" s="159" t="s">
        <v>540</v>
      </c>
      <c r="N255" s="165">
        <v>44564</v>
      </c>
      <c r="O255" s="1"/>
      <c r="R255" s="205" t="s">
        <v>731</v>
      </c>
    </row>
    <row r="256" spans="1:26" ht="12.75" customHeight="1">
      <c r="A256" s="218">
        <v>170</v>
      </c>
      <c r="B256" s="219">
        <v>44480</v>
      </c>
      <c r="C256" s="219"/>
      <c r="D256" s="220" t="s">
        <v>769</v>
      </c>
      <c r="E256" s="221" t="s">
        <v>570</v>
      </c>
      <c r="F256" s="222" t="s">
        <v>772</v>
      </c>
      <c r="G256" s="221"/>
      <c r="H256" s="221"/>
      <c r="I256" s="221">
        <v>145</v>
      </c>
      <c r="J256" s="223" t="s">
        <v>543</v>
      </c>
      <c r="K256" s="218"/>
      <c r="L256" s="219"/>
      <c r="M256" s="219"/>
      <c r="N256" s="220"/>
      <c r="O256" s="41"/>
      <c r="R256" s="205" t="s">
        <v>731</v>
      </c>
    </row>
    <row r="257" spans="1:18" ht="12.75" customHeight="1">
      <c r="A257" s="224">
        <v>171</v>
      </c>
      <c r="B257" s="225">
        <v>44481</v>
      </c>
      <c r="C257" s="225"/>
      <c r="D257" s="226" t="s">
        <v>258</v>
      </c>
      <c r="E257" s="227" t="s">
        <v>570</v>
      </c>
      <c r="F257" s="228" t="s">
        <v>771</v>
      </c>
      <c r="G257" s="227"/>
      <c r="H257" s="227"/>
      <c r="I257" s="227">
        <v>380</v>
      </c>
      <c r="J257" s="229" t="s">
        <v>543</v>
      </c>
      <c r="K257" s="224"/>
      <c r="L257" s="225"/>
      <c r="M257" s="225"/>
      <c r="N257" s="226"/>
      <c r="O257" s="41"/>
      <c r="R257" s="205" t="s">
        <v>731</v>
      </c>
    </row>
    <row r="258" spans="1:18" ht="12.75" customHeight="1">
      <c r="A258" s="187">
        <v>172</v>
      </c>
      <c r="B258" s="188">
        <v>44481</v>
      </c>
      <c r="C258" s="188"/>
      <c r="D258" s="189" t="s">
        <v>384</v>
      </c>
      <c r="E258" s="190" t="s">
        <v>570</v>
      </c>
      <c r="F258" s="160">
        <v>45.5</v>
      </c>
      <c r="G258" s="190"/>
      <c r="H258" s="190">
        <v>56.5</v>
      </c>
      <c r="I258" s="192">
        <v>56</v>
      </c>
      <c r="J258" s="162" t="s">
        <v>891</v>
      </c>
      <c r="K258" s="163">
        <f>H258-F258</f>
        <v>11</v>
      </c>
      <c r="L258" s="164">
        <f>K258/F258</f>
        <v>0.24175824175824176</v>
      </c>
      <c r="M258" s="159" t="s">
        <v>540</v>
      </c>
      <c r="N258" s="165">
        <v>44881</v>
      </c>
      <c r="O258" s="41"/>
      <c r="R258" s="205"/>
    </row>
    <row r="259" spans="1:18" ht="12.75" customHeight="1">
      <c r="A259" s="187">
        <v>173</v>
      </c>
      <c r="B259" s="188">
        <v>44551</v>
      </c>
      <c r="C259" s="188"/>
      <c r="D259" s="189" t="s">
        <v>118</v>
      </c>
      <c r="E259" s="190" t="s">
        <v>570</v>
      </c>
      <c r="F259" s="160">
        <v>2300</v>
      </c>
      <c r="G259" s="190"/>
      <c r="H259" s="190">
        <f>(2820+2200)/2</f>
        <v>2510</v>
      </c>
      <c r="I259" s="192">
        <v>3000</v>
      </c>
      <c r="J259" s="162" t="s">
        <v>805</v>
      </c>
      <c r="K259" s="163">
        <f>H259-F259</f>
        <v>210</v>
      </c>
      <c r="L259" s="164">
        <f>K259/F259</f>
        <v>9.1304347826086957E-2</v>
      </c>
      <c r="M259" s="159" t="s">
        <v>540</v>
      </c>
      <c r="N259" s="165">
        <v>44649</v>
      </c>
      <c r="O259" s="1"/>
      <c r="R259" s="205"/>
    </row>
    <row r="260" spans="1:18" ht="12.75" customHeight="1">
      <c r="A260" s="230">
        <v>174</v>
      </c>
      <c r="B260" s="225">
        <v>44606</v>
      </c>
      <c r="C260" s="230"/>
      <c r="D260" s="230" t="s">
        <v>404</v>
      </c>
      <c r="E260" s="227" t="s">
        <v>570</v>
      </c>
      <c r="F260" s="227" t="s">
        <v>800</v>
      </c>
      <c r="G260" s="227"/>
      <c r="H260" s="227"/>
      <c r="I260" s="227">
        <v>764</v>
      </c>
      <c r="J260" s="227" t="s">
        <v>543</v>
      </c>
      <c r="K260" s="227"/>
      <c r="L260" s="227"/>
      <c r="M260" s="227"/>
      <c r="N260" s="230"/>
      <c r="O260" s="41"/>
      <c r="R260" s="205"/>
    </row>
    <row r="261" spans="1:18" ht="12.75" customHeight="1">
      <c r="A261" s="187">
        <v>175</v>
      </c>
      <c r="B261" s="188">
        <v>44613</v>
      </c>
      <c r="C261" s="188"/>
      <c r="D261" s="189" t="s">
        <v>767</v>
      </c>
      <c r="E261" s="190" t="s">
        <v>570</v>
      </c>
      <c r="F261" s="160">
        <v>1255</v>
      </c>
      <c r="G261" s="190"/>
      <c r="H261" s="190">
        <v>1515</v>
      </c>
      <c r="I261" s="192">
        <v>1510</v>
      </c>
      <c r="J261" s="162" t="s">
        <v>628</v>
      </c>
      <c r="K261" s="163">
        <f>H261-F261</f>
        <v>260</v>
      </c>
      <c r="L261" s="164">
        <f>K261/F261</f>
        <v>0.20717131474103587</v>
      </c>
      <c r="M261" s="159" t="s">
        <v>540</v>
      </c>
      <c r="N261" s="165">
        <v>44834</v>
      </c>
      <c r="O261" s="41"/>
      <c r="R261" s="205"/>
    </row>
    <row r="262" spans="1:18" ht="12.75" customHeight="1">
      <c r="A262">
        <v>176</v>
      </c>
      <c r="B262" s="225">
        <v>44670</v>
      </c>
      <c r="C262" s="225"/>
      <c r="D262" s="230" t="s">
        <v>505</v>
      </c>
      <c r="E262" s="276" t="s">
        <v>570</v>
      </c>
      <c r="F262" s="227" t="s">
        <v>807</v>
      </c>
      <c r="G262" s="227"/>
      <c r="H262" s="227"/>
      <c r="I262" s="227">
        <v>553</v>
      </c>
      <c r="J262" s="227" t="s">
        <v>543</v>
      </c>
      <c r="K262" s="227"/>
      <c r="L262" s="227"/>
      <c r="M262" s="227"/>
      <c r="N262" s="227"/>
      <c r="O262" s="41"/>
      <c r="R262" s="205"/>
    </row>
    <row r="263" spans="1:18" ht="12.75" customHeight="1">
      <c r="A263" s="187">
        <v>177</v>
      </c>
      <c r="B263" s="188">
        <v>44746</v>
      </c>
      <c r="C263" s="188"/>
      <c r="D263" s="189" t="s">
        <v>841</v>
      </c>
      <c r="E263" s="190" t="s">
        <v>570</v>
      </c>
      <c r="F263" s="160">
        <v>207.5</v>
      </c>
      <c r="G263" s="190"/>
      <c r="H263" s="190">
        <v>254</v>
      </c>
      <c r="I263" s="192">
        <v>254</v>
      </c>
      <c r="J263" s="162" t="s">
        <v>628</v>
      </c>
      <c r="K263" s="163">
        <f>H263-F263</f>
        <v>46.5</v>
      </c>
      <c r="L263" s="164">
        <f>K263/F263</f>
        <v>0.22409638554216868</v>
      </c>
      <c r="M263" s="159" t="s">
        <v>540</v>
      </c>
      <c r="N263" s="165">
        <v>44792</v>
      </c>
      <c r="O263" s="1"/>
      <c r="R263" s="205"/>
    </row>
    <row r="264" spans="1:18" ht="12.75" customHeight="1">
      <c r="A264" s="187">
        <v>178</v>
      </c>
      <c r="B264" s="188">
        <v>44775</v>
      </c>
      <c r="C264" s="188"/>
      <c r="D264" s="189" t="s">
        <v>451</v>
      </c>
      <c r="E264" s="190" t="s">
        <v>570</v>
      </c>
      <c r="F264" s="160">
        <v>31.25</v>
      </c>
      <c r="G264" s="190"/>
      <c r="H264" s="190">
        <v>38.75</v>
      </c>
      <c r="I264" s="192">
        <v>38</v>
      </c>
      <c r="J264" s="162" t="s">
        <v>628</v>
      </c>
      <c r="K264" s="163">
        <f t="shared" ref="K264" si="53">H264-F264</f>
        <v>7.5</v>
      </c>
      <c r="L264" s="164">
        <f t="shared" ref="L264" si="54">K264/F264</f>
        <v>0.24</v>
      </c>
      <c r="M264" s="159" t="s">
        <v>540</v>
      </c>
      <c r="N264" s="165">
        <v>44844</v>
      </c>
      <c r="O264" s="41"/>
      <c r="R264" s="54"/>
    </row>
    <row r="265" spans="1:18" ht="12.75" customHeight="1">
      <c r="A265" s="224">
        <v>179</v>
      </c>
      <c r="B265" s="225">
        <v>44841</v>
      </c>
      <c r="C265" s="230"/>
      <c r="D265" s="301" t="s">
        <v>849</v>
      </c>
      <c r="E265" s="300" t="s">
        <v>570</v>
      </c>
      <c r="F265" s="227" t="s">
        <v>850</v>
      </c>
      <c r="G265" s="227"/>
      <c r="H265" s="227"/>
      <c r="I265" s="227">
        <v>840</v>
      </c>
      <c r="J265" s="227" t="s">
        <v>543</v>
      </c>
      <c r="K265" s="227"/>
      <c r="L265" s="227"/>
      <c r="M265" s="227"/>
      <c r="N265" s="227"/>
      <c r="O265" s="41"/>
      <c r="Q265" s="208"/>
      <c r="R265" s="54"/>
    </row>
    <row r="266" spans="1:18" ht="12.75" customHeight="1">
      <c r="A266" s="224">
        <v>180</v>
      </c>
      <c r="B266" s="225">
        <v>44844</v>
      </c>
      <c r="C266" s="230"/>
      <c r="D266" s="301" t="s">
        <v>406</v>
      </c>
      <c r="E266" s="300" t="s">
        <v>570</v>
      </c>
      <c r="F266" s="227" t="s">
        <v>852</v>
      </c>
      <c r="G266" s="227"/>
      <c r="H266" s="227"/>
      <c r="I266" s="227">
        <v>291</v>
      </c>
      <c r="J266" s="227" t="s">
        <v>543</v>
      </c>
      <c r="K266" s="227"/>
      <c r="L266" s="227"/>
      <c r="M266" s="227"/>
      <c r="N266" s="227"/>
      <c r="O266" s="41"/>
      <c r="Q266" s="208"/>
      <c r="R266" s="54"/>
    </row>
    <row r="267" spans="1:18" ht="12.75" customHeight="1">
      <c r="A267" s="224">
        <v>181</v>
      </c>
      <c r="B267" s="225">
        <v>44845</v>
      </c>
      <c r="C267" s="230"/>
      <c r="D267" s="301" t="s">
        <v>404</v>
      </c>
      <c r="E267" s="300" t="s">
        <v>570</v>
      </c>
      <c r="F267" s="227" t="s">
        <v>887</v>
      </c>
      <c r="G267" s="227"/>
      <c r="H267" s="227"/>
      <c r="I267" s="227">
        <v>765</v>
      </c>
      <c r="J267" s="227" t="s">
        <v>543</v>
      </c>
      <c r="K267" s="227"/>
      <c r="L267" s="227"/>
      <c r="M267" s="227"/>
      <c r="N267" s="227"/>
      <c r="O267" s="41"/>
      <c r="Q267" s="208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B270" s="206" t="s">
        <v>763</v>
      </c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1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1:18" ht="12.75" customHeight="1">
      <c r="A274" s="207"/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A275" s="207"/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A276" s="53"/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</sheetData>
  <autoFilter ref="R1:R272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2022-12-05T02:39:24Z</dcterms:modified>
</cp:coreProperties>
</file>