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D2675029-FC9C-42A0-AA31-5BB94EB17A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F&amp;O)'!$S$1:$S$269</definedName>
  </definedNames>
  <calcPr calcId="191029"/>
</workbook>
</file>

<file path=xl/calcChain.xml><?xml version="1.0" encoding="utf-8"?>
<calcChain xmlns="http://schemas.openxmlformats.org/spreadsheetml/2006/main">
  <c r="K50" i="6" l="1"/>
  <c r="M50" i="6"/>
  <c r="L13" i="6"/>
  <c r="K13" i="6"/>
  <c r="M13" i="6" s="1"/>
  <c r="K43" i="6" l="1"/>
  <c r="K47" i="6"/>
  <c r="M47" i="6" s="1"/>
  <c r="L32" i="6"/>
  <c r="K32" i="6"/>
  <c r="P19" i="6"/>
  <c r="P18" i="6"/>
  <c r="M32" i="6" l="1"/>
  <c r="P17" i="6" l="1"/>
  <c r="P16" i="6" l="1"/>
  <c r="P15" i="6" l="1"/>
  <c r="P14" i="6" l="1"/>
  <c r="P12" i="6" l="1"/>
  <c r="P11" i="6" l="1"/>
  <c r="P10" i="6" l="1"/>
  <c r="K260" i="6" l="1"/>
  <c r="L260" i="6" s="1"/>
  <c r="K254" i="6"/>
  <c r="L254" i="6" s="1"/>
  <c r="K262" i="6" l="1"/>
  <c r="L262" i="6" s="1"/>
  <c r="K250" i="6" l="1"/>
  <c r="L250" i="6" s="1"/>
  <c r="K251" i="6" l="1"/>
  <c r="L251" i="6" s="1"/>
  <c r="K244" i="6"/>
  <c r="L244" i="6" s="1"/>
  <c r="K261" i="6" l="1"/>
  <c r="L261" i="6" s="1"/>
  <c r="K255" i="6"/>
  <c r="L255" i="6" s="1"/>
  <c r="K257" i="6" l="1"/>
  <c r="L257" i="6" s="1"/>
  <c r="L6" i="2" l="1"/>
  <c r="K6" i="3"/>
  <c r="D7" i="5" l="1"/>
  <c r="M7" i="6"/>
  <c r="K252" i="6" l="1"/>
  <c r="L252" i="6" s="1"/>
  <c r="K249" i="6" l="1"/>
  <c r="L249" i="6" s="1"/>
  <c r="K253" i="6" l="1"/>
  <c r="L253" i="6" s="1"/>
  <c r="K248" i="6"/>
  <c r="L248" i="6" s="1"/>
  <c r="K247" i="6"/>
  <c r="L247" i="6" s="1"/>
  <c r="K245" i="6"/>
  <c r="L245" i="6" s="1"/>
  <c r="H243" i="6"/>
  <c r="K243" i="6" s="1"/>
  <c r="L243" i="6" s="1"/>
  <c r="K242" i="6"/>
  <c r="L242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F211" i="6"/>
  <c r="K211" i="6" s="1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F205" i="6"/>
  <c r="K205" i="6" s="1"/>
  <c r="L205" i="6" s="1"/>
  <c r="F204" i="6"/>
  <c r="K204" i="6" s="1"/>
  <c r="L204" i="6" s="1"/>
  <c r="K203" i="6"/>
  <c r="L203" i="6" s="1"/>
  <c r="F202" i="6"/>
  <c r="K202" i="6" s="1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6" i="6"/>
  <c r="L186" i="6" s="1"/>
  <c r="K184" i="6"/>
  <c r="L184" i="6" s="1"/>
  <c r="K183" i="6"/>
  <c r="L183" i="6" s="1"/>
  <c r="F182" i="6"/>
  <c r="K182" i="6" s="1"/>
  <c r="L182" i="6" s="1"/>
  <c r="K181" i="6"/>
  <c r="L181" i="6" s="1"/>
  <c r="K178" i="6"/>
  <c r="L178" i="6" s="1"/>
  <c r="K177" i="6"/>
  <c r="L177" i="6" s="1"/>
  <c r="K176" i="6"/>
  <c r="L176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6" i="6"/>
  <c r="L156" i="6" s="1"/>
  <c r="K154" i="6"/>
  <c r="L154" i="6" s="1"/>
  <c r="K152" i="6"/>
  <c r="L152" i="6" s="1"/>
  <c r="K150" i="6"/>
  <c r="L150" i="6" s="1"/>
  <c r="K149" i="6"/>
  <c r="L149" i="6" s="1"/>
  <c r="K148" i="6"/>
  <c r="L148" i="6" s="1"/>
  <c r="K146" i="6"/>
  <c r="L146" i="6" s="1"/>
  <c r="K145" i="6"/>
  <c r="L145" i="6" s="1"/>
  <c r="K144" i="6"/>
  <c r="L144" i="6" s="1"/>
  <c r="K143" i="6"/>
  <c r="K142" i="6"/>
  <c r="L142" i="6" s="1"/>
  <c r="K141" i="6"/>
  <c r="L141" i="6" s="1"/>
  <c r="K139" i="6"/>
  <c r="L139" i="6" s="1"/>
  <c r="K138" i="6"/>
  <c r="L138" i="6" s="1"/>
  <c r="K137" i="6"/>
  <c r="L137" i="6" s="1"/>
  <c r="K136" i="6"/>
  <c r="L136" i="6" s="1"/>
  <c r="K135" i="6"/>
  <c r="L135" i="6" s="1"/>
  <c r="F134" i="6"/>
  <c r="K134" i="6" s="1"/>
  <c r="L134" i="6" s="1"/>
  <c r="H133" i="6"/>
  <c r="K133" i="6" s="1"/>
  <c r="L133" i="6" s="1"/>
  <c r="K130" i="6"/>
  <c r="L130" i="6" s="1"/>
  <c r="K129" i="6"/>
  <c r="L129" i="6" s="1"/>
  <c r="K128" i="6"/>
  <c r="L128" i="6" s="1"/>
  <c r="K127" i="6"/>
  <c r="L127" i="6" s="1"/>
  <c r="K126" i="6"/>
  <c r="L126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H99" i="6"/>
  <c r="K99" i="6" s="1"/>
  <c r="L99" i="6" s="1"/>
  <c r="F98" i="6"/>
  <c r="K98" i="6" s="1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6" i="4"/>
</calcChain>
</file>

<file path=xl/sharedStrings.xml><?xml version="1.0" encoding="utf-8"?>
<sst xmlns="http://schemas.openxmlformats.org/spreadsheetml/2006/main" count="2869" uniqueCount="1075">
  <si>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</si>
  <si>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</si>
  <si>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</si>
  <si>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</si>
  <si>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</si>
  <si>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</si>
  <si>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</si>
  <si>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</si>
  <si>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</si>
  <si>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</si>
  <si>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</si>
  <si>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</si>
  <si>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</si>
  <si>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</si>
  <si>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</si>
  <si>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</si>
  <si>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</si>
  <si>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</si>
  <si>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</si>
  <si>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</si>
  <si>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</si>
  <si>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</si>
  <si>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</si>
  <si>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</si>
  <si>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</si>
  <si>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</si>
  <si>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</si>
  <si>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</si>
  <si>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</si>
  <si>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</si>
  <si>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</si>
  <si>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</si>
  <si>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</si>
  <si>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</si>
  <si>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</si>
  <si>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</si>
  <si>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</si>
  <si>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</si>
  <si>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</si>
  <si>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</si>
  <si>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</si>
  <si>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</si>
  <si>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</si>
  <si>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</si>
  <si>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</si>
  <si>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</si>
  <si>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</si>
  <si>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</si>
  <si>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</si>
  <si>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</si>
  <si>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</si>
  <si>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</si>
  <si>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</si>
  <si>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</si>
  <si>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</si>
  <si>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</si>
  <si>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</si>
  <si>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</si>
  <si>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</si>
  <si>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</si>
  <si>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</si>
  <si>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</si>
  <si>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</si>
  <si>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</si>
  <si>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</si>
  <si>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</si>
  <si>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</si>
  <si>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</si>
  <si>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</si>
  <si>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</si>
  <si>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</si>
  <si>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</si>
  <si>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</si>
  <si>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</si>
  <si>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</si>
  <si>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</si>
  <si>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</si>
  <si>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</si>
  <si>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</si>
  <si>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</si>
  <si>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</si>
  <si>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</si>
  <si>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</si>
  <si>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</si>
  <si>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</si>
  <si>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</si>
  <si>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</si>
  <si>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</si>
  <si>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</si>
  <si>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</si>
  <si>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</si>
  <si>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</si>
  <si>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</si>
  <si>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</si>
  <si>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</si>
  <si>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</si>
  <si>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</si>
  <si>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</si>
  <si>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</si>
  <si>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</si>
  <si>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</si>
  <si>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</si>
  <si>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</si>
  <si>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</si>
  <si>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</si>
  <si>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</si>
  <si>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</si>
  <si>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</si>
  <si>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</si>
  <si>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</si>
  <si>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</si>
  <si>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</si>
  <si>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</si>
  <si>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</si>
  <si>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</si>
  <si>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</si>
  <si>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</si>
  <si>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</si>
  <si>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</si>
  <si>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</si>
  <si>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</si>
  <si>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</si>
  <si>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</si>
  <si>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</si>
  <si>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</si>
  <si>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</si>
  <si>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</si>
  <si>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</si>
  <si>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</si>
  <si>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</si>
  <si>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</si>
  <si>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</si>
  <si>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</si>
  <si>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</si>
  <si>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</si>
  <si>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</si>
  <si>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</si>
  <si>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</si>
  <si>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</si>
  <si>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</si>
  <si>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</si>
  <si>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</si>
  <si>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</si>
  <si>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</si>
  <si>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</si>
  <si>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</si>
  <si>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</si>
  <si>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</si>
  <si>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</si>
  <si>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</si>
  <si>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</si>
  <si>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</si>
  <si>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</si>
  <si>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</si>
  <si>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</si>
  <si>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</si>
  <si>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</si>
  <si>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</si>
  <si>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</si>
  <si>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</si>
  <si>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</si>
  <si>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</si>
  <si>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</si>
  <si>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</si>
  <si>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</si>
  <si>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</si>
  <si>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</si>
  <si>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</si>
  <si>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</si>
  <si>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</si>
  <si>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</si>
  <si>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</si>
  <si>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</si>
  <si>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</si>
  <si>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</si>
  <si>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</si>
  <si>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</si>
  <si>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</si>
  <si>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</si>
  <si>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</si>
  <si>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</si>
  <si>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</si>
  <si>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</si>
  <si>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</si>
  <si>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</si>
  <si>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</si>
  <si>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</si>
  <si>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</si>
  <si>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</si>
  <si>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</si>
  <si>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</si>
  <si>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</si>
  <si>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</si>
  <si>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</si>
  <si>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</si>
  <si>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</si>
  <si>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</si>
  <si>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</si>
  <si>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</si>
  <si>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</si>
  <si>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</si>
  <si>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</si>
  <si>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</si>
  <si>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</si>
  <si>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</si>
  <si>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</si>
  <si>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</si>
  <si>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</si>
  <si>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</si>
  <si>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</si>
  <si>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</si>
  <si>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</si>
  <si>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</si>
  <si>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</si>
  <si>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</si>
  <si>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</si>
  <si>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</si>
  <si>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</si>
  <si>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</si>
  <si>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</si>
  <si>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</si>
  <si>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</si>
  <si>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</si>
  <si>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</si>
  <si>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</si>
  <si>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</si>
  <si>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</si>
  <si>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</si>
  <si>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</si>
  <si>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</si>
  <si>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</si>
  <si>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</si>
  <si>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</si>
  <si>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</si>
  <si>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</si>
  <si>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</si>
  <si>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</si>
  <si>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</si>
  <si>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</si>
  <si>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</si>
  <si>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</si>
  <si>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</si>
  <si>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</si>
  <si>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</si>
  <si>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</si>
  <si>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</si>
  <si>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</si>
  <si>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</si>
  <si>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</si>
  <si>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</si>
  <si>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</si>
  <si>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</si>
  <si>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</si>
  <si>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</si>
  <si>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</si>
  <si>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</si>
  <si>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</si>
  <si>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</si>
  <si>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</si>
  <si>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</si>
  <si>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</si>
  <si>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</si>
  <si>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</si>
  <si>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</si>
  <si>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</si>
  <si>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</si>
  <si>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</si>
  <si>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</si>
  <si>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</si>
  <si>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</si>
  <si>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</si>
  <si>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</si>
  <si>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</si>
  <si>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</si>
  <si>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</si>
  <si>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</si>
  <si>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</si>
  <si>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</si>
  <si>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</si>
  <si>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</si>
  <si>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</si>
  <si>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</si>
  <si>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</si>
  <si>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</si>
  <si>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</si>
  <si>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</si>
  <si>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</si>
  <si>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</si>
  <si>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</si>
  <si>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</si>
  <si>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</si>
  <si>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</si>
  <si>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</si>
  <si>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</si>
  <si>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</si>
  <si>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</si>
  <si>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</si>
  <si>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</si>
  <si>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</si>
  <si>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</si>
  <si>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</si>
  <si>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</si>
  <si>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</si>
  <si>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</si>
  <si>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</si>
  <si>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</si>
  <si>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</si>
  <si>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</si>
  <si>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</si>
  <si>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</si>
  <si>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</si>
  <si>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</si>
  <si>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</si>
  <si>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</si>
  <si>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</si>
  <si>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</si>
  <si>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</si>
  <si>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</si>
  <si>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</si>
  <si>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</si>
  <si>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</si>
  <si>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</si>
  <si>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</si>
  <si>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</si>
  <si>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</si>
  <si>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</si>
  <si>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</si>
  <si>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</si>
  <si>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</si>
  <si>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</si>
  <si>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</si>
  <si>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</si>
  <si>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</si>
  <si>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</si>
  <si>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</si>
  <si>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</si>
  <si>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</si>
  <si>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</si>
  <si>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</si>
  <si>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</si>
  <si>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</si>
  <si>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</si>
  <si>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</si>
  <si>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</si>
  <si>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</si>
  <si>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</si>
  <si>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</si>
  <si>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</si>
  <si>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</si>
  <si>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</si>
  <si>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</si>
  <si>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</si>
  <si>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</si>
  <si>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</si>
  <si>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</si>
  <si>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</si>
  <si>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</si>
  <si>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</si>
  <si>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</si>
  <si>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</si>
  <si>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</si>
  <si>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</si>
  <si>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</si>
  <si>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</si>
  <si>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</si>
  <si>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</si>
  <si>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</si>
  <si>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</si>
  <si>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</si>
  <si>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</si>
  <si>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</si>
  <si>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</si>
  <si>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</si>
  <si>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</si>
  <si>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</si>
  <si>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</si>
  <si>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</si>
  <si>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</si>
  <si>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</si>
  <si>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</si>
  <si>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</si>
  <si>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</si>
  <si>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</si>
  <si>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</si>
  <si>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</si>
  <si>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</si>
  <si>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</si>
  <si>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</si>
  <si>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</si>
  <si>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</si>
  <si>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</si>
  <si>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</si>
  <si>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</si>
  <si>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</si>
  <si>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</si>
  <si>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</si>
  <si>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</si>
  <si>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</si>
  <si>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</si>
  <si>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</si>
  <si>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</si>
  <si>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</si>
  <si>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</si>
  <si>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</si>
  <si>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</si>
  <si>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</si>
  <si>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</si>
  <si>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</si>
  <si>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</si>
  <si>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</si>
  <si>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</si>
  <si>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</si>
  <si>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</si>
  <si>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</si>
  <si>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</si>
  <si>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</si>
  <si>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</si>
  <si>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</si>
  <si>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</si>
  <si>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</si>
  <si>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</si>
  <si>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</si>
  <si>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</si>
  <si>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</si>
  <si>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</si>
  <si>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</si>
  <si>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</si>
  <si>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</si>
  <si>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</si>
  <si>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</si>
  <si>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</si>
  <si>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</si>
  <si>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</si>
  <si>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</si>
  <si>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</si>
  <si>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</si>
  <si>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</si>
  <si>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</si>
  <si>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</si>
  <si>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</si>
  <si>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</si>
  <si>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</si>
  <si>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</si>
  <si>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</si>
  <si>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</si>
  <si>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</si>
  <si>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</si>
  <si>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</si>
  <si>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</si>
  <si>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</si>
  <si>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</si>
  <si>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</si>
  <si>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</si>
  <si>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</si>
  <si>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</si>
  <si>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</si>
  <si>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</si>
  <si>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</si>
  <si>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</si>
  <si>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</si>
  <si>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</si>
  <si>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</si>
  <si>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</si>
  <si>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</si>
  <si>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</si>
  <si>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</si>
  <si>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</si>
  <si>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</si>
  <si>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</si>
  <si>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</si>
  <si>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</si>
  <si>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</si>
  <si>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</si>
  <si>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</si>
  <si>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</si>
  <si>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</si>
  <si>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</si>
  <si>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</si>
  <si>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</si>
  <si>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</si>
  <si>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</si>
  <si>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</si>
  <si>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</si>
  <si>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</si>
  <si>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</si>
  <si>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</si>
  <si>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</si>
  <si>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</si>
  <si>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</si>
  <si>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</si>
  <si>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</si>
  <si>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</si>
  <si>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</si>
  <si>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</si>
  <si>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</si>
  <si>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</si>
  <si>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</si>
  <si>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</si>
  <si>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</si>
  <si>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</si>
  <si>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</si>
  <si>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</si>
  <si>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</si>
  <si>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</si>
  <si>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</si>
  <si>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</si>
  <si>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</si>
  <si>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</si>
  <si>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</si>
  <si>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</si>
  <si>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</si>
  <si>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</si>
  <si>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</si>
  <si>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</si>
  <si>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</si>
  <si>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</si>
  <si>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</si>
  <si>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</si>
  <si>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</si>
  <si>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</si>
  <si>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</si>
  <si>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</si>
  <si>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</si>
  <si>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</si>
  <si>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</si>
  <si>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</si>
  <si>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</si>
  <si>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</si>
  <si>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</si>
  <si>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</si>
  <si>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</si>
  <si>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</si>
  <si>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</si>
  <si>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</si>
  <si>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</si>
  <si>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</si>
  <si>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</si>
  <si>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</si>
  <si>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</si>
  <si>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</si>
  <si>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</si>
  <si>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</si>
  <si>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</si>
  <si>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</si>
  <si>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</si>
  <si>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</si>
  <si>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</si>
  <si>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</si>
  <si>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</si>
  <si>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</si>
  <si>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</si>
  <si>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</si>
  <si>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</si>
  <si>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</si>
  <si>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</si>
  <si>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</si>
  <si>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</si>
  <si>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</si>
  <si>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</si>
  <si>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</si>
  <si>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</si>
  <si>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</si>
  <si>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</si>
  <si>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</si>
  <si>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</si>
  <si>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</si>
  <si>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</si>
  <si>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</si>
  <si>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</si>
  <si>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</si>
  <si>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</si>
  <si>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</si>
  <si>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</si>
  <si>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</si>
  <si>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</si>
  <si>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</si>
  <si>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</si>
  <si>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</si>
  <si>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</si>
  <si>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</si>
  <si>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</si>
  <si>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</si>
  <si>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</si>
  <si>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</si>
  <si>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</si>
  <si>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</si>
  <si>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</si>
  <si>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</si>
  <si>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</si>
  <si>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</si>
  <si>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</si>
  <si>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</si>
  <si>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</si>
  <si>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</si>
  <si>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</si>
  <si>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</si>
  <si>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</si>
  <si>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</si>
  <si>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</si>
  <si>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</si>
  <si>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</si>
  <si>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</si>
  <si>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</si>
  <si>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</si>
  <si>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</si>
  <si>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</si>
  <si>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</si>
  <si>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</si>
  <si>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</si>
  <si>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</si>
  <si>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</si>
  <si>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</si>
  <si>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</si>
  <si>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</si>
  <si>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</si>
  <si>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</si>
  <si>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</si>
  <si>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</si>
  <si>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</si>
  <si>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</si>
  <si>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</si>
  <si>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</si>
  <si>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</si>
  <si>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</si>
  <si>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</si>
  <si>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</si>
  <si>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</si>
  <si>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</si>
  <si>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</si>
  <si>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</si>
  <si>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</si>
  <si>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</si>
  <si>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</si>
  <si>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</si>
  <si>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</si>
  <si>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</si>
  <si>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</si>
  <si>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</si>
  <si>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</si>
  <si>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</si>
  <si>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</si>
  <si>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</si>
  <si>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</si>
  <si>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</si>
  <si>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</si>
  <si>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</si>
  <si>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</si>
  <si>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</si>
  <si>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</si>
  <si>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</si>
  <si>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</si>
  <si>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</si>
  <si>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</si>
  <si>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</si>
  <si>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</si>
  <si>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</si>
  <si>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</si>
  <si>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</si>
  <si>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</si>
  <si>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</si>
  <si>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</si>
  <si>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</si>
  <si>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</si>
  <si>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</si>
  <si>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</si>
  <si>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</si>
  <si>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</si>
  <si>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</si>
  <si>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</si>
  <si>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</si>
  <si>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</si>
  <si>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</si>
  <si>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</si>
  <si>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</si>
  <si>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</si>
  <si>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</si>
  <si>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</si>
  <si>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</si>
  <si>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</si>
  <si>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</si>
  <si>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</si>
  <si>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</si>
  <si>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</si>
  <si>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</si>
  <si>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</si>
  <si>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</si>
  <si>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</si>
  <si>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</si>
  <si>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</si>
  <si>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</si>
  <si>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</si>
  <si>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</si>
  <si>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</si>
  <si>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</si>
  <si>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</si>
  <si>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</si>
  <si>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</si>
  <si>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</si>
  <si>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</si>
  <si>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</si>
  <si>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</si>
  <si>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</si>
  <si>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</si>
  <si>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</si>
  <si>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</si>
  <si>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</si>
  <si>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</si>
  <si>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</si>
  <si>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</si>
  <si>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</si>
  <si>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</si>
  <si>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</si>
  <si>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</si>
  <si>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</si>
  <si>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</si>
  <si>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</si>
  <si>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</si>
  <si>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</si>
  <si>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</si>
  <si>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</si>
  <si>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</si>
  <si>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</si>
  <si>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</si>
  <si>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</si>
  <si>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</si>
  <si>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</si>
  <si>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</si>
  <si>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</si>
  <si>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</si>
  <si>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</si>
  <si>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</si>
  <si>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</si>
  <si>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</si>
  <si>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</si>
  <si>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</si>
  <si>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</si>
  <si>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</si>
  <si>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</si>
  <si>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</si>
  <si>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</si>
  <si>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</si>
  <si>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</si>
  <si>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</si>
  <si>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</si>
  <si>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</si>
  <si>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</si>
  <si>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</si>
  <si>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</si>
  <si>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</si>
  <si>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</si>
  <si>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</si>
  <si>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</si>
  <si>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</si>
  <si>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</si>
  <si>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</si>
  <si>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</si>
  <si>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</si>
  <si>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</si>
  <si>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</si>
  <si>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</si>
  <si>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</si>
  <si>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</si>
  <si>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</si>
  <si>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</si>
  <si>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</si>
  <si>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</si>
  <si>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</si>
  <si>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</si>
  <si>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</si>
  <si>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</si>
  <si>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</si>
  <si>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</si>
  <si>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</si>
  <si>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</si>
  <si>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</si>
  <si>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</si>
  <si>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</si>
  <si>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</si>
  <si>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</si>
  <si>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</si>
  <si>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</si>
  <si>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</si>
  <si>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</si>
  <si>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</si>
  <si>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</si>
  <si>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</si>
  <si>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</si>
  <si>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</si>
  <si>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</si>
  <si>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</si>
  <si>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</si>
  <si>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</si>
  <si>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</si>
  <si>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</si>
  <si>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</si>
  <si>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</si>
  <si>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</si>
  <si>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</si>
  <si>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</si>
  <si>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</si>
  <si>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</si>
  <si>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</si>
  <si>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</si>
  <si>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</si>
  <si>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</si>
  <si>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</si>
  <si>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</si>
  <si>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</si>
  <si>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</si>
  <si>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</si>
  <si>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</si>
  <si>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</si>
  <si>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</si>
  <si>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</si>
  <si>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</si>
  <si>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</si>
  <si>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</si>
  <si>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</si>
  <si>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</si>
  <si>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</si>
  <si>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</si>
  <si>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</si>
  <si>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</si>
  <si>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</si>
  <si>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</si>
  <si>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</si>
  <si>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</si>
  <si>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</si>
  <si>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</si>
  <si>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</si>
  <si>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</si>
  <si>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</si>
  <si>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</si>
  <si>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</si>
  <si>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</si>
  <si>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</si>
  <si>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</si>
  <si>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</si>
  <si>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</si>
  <si>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</si>
  <si>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</si>
  <si>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</si>
  <si>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</si>
  <si>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</si>
  <si>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</si>
  <si>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</si>
  <si>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</si>
  <si>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</si>
  <si>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</si>
  <si>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</si>
  <si>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</si>
  <si>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</si>
  <si>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</si>
  <si>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</si>
  <si>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</si>
  <si>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</si>
  <si>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</si>
  <si>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</si>
  <si>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</si>
  <si>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</si>
  <si>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</si>
  <si>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</si>
  <si>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</si>
  <si>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</si>
  <si>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</si>
  <si>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</si>
  <si>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</si>
  <si>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</si>
  <si>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</si>
  <si>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</si>
  <si>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</si>
  <si>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 xml:space="preserve">LATENTVIEW </t>
  </si>
  <si>
    <t>500-550</t>
  </si>
  <si>
    <t>380-425</t>
  </si>
  <si>
    <t>5020-5270</t>
  </si>
  <si>
    <t>5700-6000</t>
  </si>
  <si>
    <t>629-649</t>
  </si>
  <si>
    <t>690-720</t>
  </si>
  <si>
    <t>EPIGRAL</t>
  </si>
  <si>
    <t>370-375</t>
  </si>
  <si>
    <t>2285-2385</t>
  </si>
  <si>
    <t>2550-2700</t>
  </si>
  <si>
    <t>285-305</t>
  </si>
  <si>
    <t>330-350</t>
  </si>
  <si>
    <t>Sell</t>
  </si>
  <si>
    <t>990-995</t>
  </si>
  <si>
    <t>QE SECURITIES LLP</t>
  </si>
  <si>
    <t>132-140</t>
  </si>
  <si>
    <t>3450-3550</t>
  </si>
  <si>
    <t>3800-4000</t>
  </si>
  <si>
    <t>5400-5450</t>
  </si>
  <si>
    <t>CAPLIPOINT</t>
  </si>
  <si>
    <t>1085-1095</t>
  </si>
  <si>
    <t>JAI VINAYAK SECURITIES</t>
  </si>
  <si>
    <t>CRONY VYAPAR PVT LTD</t>
  </si>
  <si>
    <t>245-265</t>
  </si>
  <si>
    <t>417-437</t>
  </si>
  <si>
    <t>465-495</t>
  </si>
  <si>
    <t>LIBAS</t>
  </si>
  <si>
    <t>Libas Consu Products Ltd</t>
  </si>
  <si>
    <t>234.5-246.5</t>
  </si>
  <si>
    <t>265-285</t>
  </si>
  <si>
    <t>Second Buying Date</t>
  </si>
  <si>
    <t>903-929</t>
  </si>
  <si>
    <t>990-1050</t>
  </si>
  <si>
    <t>SBLI</t>
  </si>
  <si>
    <t>TATAMOTORS 640 CE 30-NOV</t>
  </si>
  <si>
    <t>TATAMOTORS 670 CE 30-NOV</t>
  </si>
  <si>
    <t>ABBOTINDIA NOV FUT</t>
  </si>
  <si>
    <t>GODHA</t>
  </si>
  <si>
    <t>Godha Cabcon Insulat Ltd</t>
  </si>
  <si>
    <t>NIFTY 18950 PE 02-NOV</t>
  </si>
  <si>
    <t>NIFTY 18850 PE 02-NOV (2 Lots)</t>
  </si>
  <si>
    <t>ARE&amp;M</t>
  </si>
  <si>
    <t>KSHITIJPOL</t>
  </si>
  <si>
    <t>Kshitij Polyline Limited</t>
  </si>
  <si>
    <t>ZENAB AIYUB YACOOBALI</t>
  </si>
  <si>
    <t>TCS 3400 CE 30-NOV</t>
  </si>
  <si>
    <t>TCS 3480 CE 30-NOV</t>
  </si>
  <si>
    <t>22888-23150</t>
  </si>
  <si>
    <t>ESFL</t>
  </si>
  <si>
    <t>Essen Speciality Films L</t>
  </si>
  <si>
    <t>BANKNIFTY 42500 PE 1-NOV</t>
  </si>
  <si>
    <t>17-18</t>
  </si>
  <si>
    <t>08-09</t>
  </si>
  <si>
    <t>R</t>
  </si>
  <si>
    <t>AKM</t>
  </si>
  <si>
    <t>SUNITATOOL</t>
  </si>
  <si>
    <t>Central Depo Ser (I) Ltd</t>
  </si>
  <si>
    <t>PRRSAAR COMMODITIES PVT LTD</t>
  </si>
  <si>
    <t>MONARCH</t>
  </si>
  <si>
    <t>Monarch Networth Cap Ltd</t>
  </si>
  <si>
    <t>BHARAT HEMRAJ GALA</t>
  </si>
  <si>
    <t>212-222</t>
  </si>
  <si>
    <t>1035-1060</t>
  </si>
  <si>
    <t>1120-1180</t>
  </si>
  <si>
    <t>Profit of Rs.41/-</t>
  </si>
  <si>
    <t>TATACONSUM 925 CE 30-NOV</t>
  </si>
  <si>
    <t>TATACONSUM 940 CE 30-NOV</t>
  </si>
  <si>
    <t>Loss of Rs.5/-</t>
  </si>
  <si>
    <t>IFL</t>
  </si>
  <si>
    <t>CHANDAN CHAURASIYA</t>
  </si>
  <si>
    <t>LIESHA CORPORATION PRIVATE LIMITED .</t>
  </si>
  <si>
    <t>HRTI PRIVATE LIMITED</t>
  </si>
  <si>
    <t>BTML</t>
  </si>
  <si>
    <t>Bodhi Tree Multimedia Ltd</t>
  </si>
  <si>
    <t>JETFREIGHT</t>
  </si>
  <si>
    <t>Jet Freight Logistics Ltd</t>
  </si>
  <si>
    <t>SURESHKUMAR MAKWANA</t>
  </si>
  <si>
    <t>JPASSOCIAT</t>
  </si>
  <si>
    <t>Jaiprakash Associates Lim</t>
  </si>
  <si>
    <t>ONDOOR</t>
  </si>
  <si>
    <t>On Door Concepts Limited</t>
  </si>
  <si>
    <t>NARESH NAGPAL</t>
  </si>
  <si>
    <t>MANSI SHARE AND STOCK ADVISORS PVT LTD</t>
  </si>
  <si>
    <t>ADVANIHOTR</t>
  </si>
  <si>
    <t>Advani Hotels &amp; Resorts (</t>
  </si>
  <si>
    <t>MAHADEV MANUBHAI MAKVANA</t>
  </si>
  <si>
    <t>HOLMARC</t>
  </si>
  <si>
    <t>Holmarc Opto Mechatro L</t>
  </si>
  <si>
    <t>Retail Research Technical Calls &amp; Fundamental Performance Report for the month of November-2023</t>
  </si>
  <si>
    <t>Loss of Rs 275/-</t>
  </si>
  <si>
    <t>ITC NOV FUT</t>
  </si>
  <si>
    <t>431.5-432.5</t>
  </si>
  <si>
    <t>439-445</t>
  </si>
  <si>
    <t>BHARTIARTL NOV FUT</t>
  </si>
  <si>
    <t xml:space="preserve">919-921 </t>
  </si>
  <si>
    <t>930-941</t>
  </si>
  <si>
    <t>NIFTY 19150 CE 02-NOV</t>
  </si>
  <si>
    <t>25-35</t>
  </si>
  <si>
    <t>Loss of Rs.11/-</t>
  </si>
  <si>
    <t>ACTIVE</t>
  </si>
  <si>
    <t>PREM RATAN BHAIYA HUF</t>
  </si>
  <si>
    <t>VT CAPITAL MARKET PRIVATE LIMITED</t>
  </si>
  <si>
    <t>NEHA GAURANGBHAI HIRANI</t>
  </si>
  <si>
    <t>MAHAVIR RAMESHCHANDRA CHUDASAMA</t>
  </si>
  <si>
    <t>PARAMAR VAISHNAVIBEN</t>
  </si>
  <si>
    <t>CHANDNIMACH</t>
  </si>
  <si>
    <t>AJAY JAGDISH KAPUR</t>
  </si>
  <si>
    <t>CHOTHANI</t>
  </si>
  <si>
    <t>MUDRA OM COMMODITIES INDIA PVT.LTD.</t>
  </si>
  <si>
    <t>VEENA RAJESH SHAH</t>
  </si>
  <si>
    <t>ASHWINI NIRAJ SINGH</t>
  </si>
  <si>
    <t>COMSYN</t>
  </si>
  <si>
    <t>ECONO TRADING &amp; INVESTMENT PRIVATE LIMITED</t>
  </si>
  <si>
    <t>DHYAANI</t>
  </si>
  <si>
    <t>SAFAL FINSTOCK PRIVATE LIMITED</t>
  </si>
  <si>
    <t>PRADIP SHUDHAKARBHAI BIREWAR</t>
  </si>
  <si>
    <t>GREENPOWER</t>
  </si>
  <si>
    <t>M/S APEX VENTURES</t>
  </si>
  <si>
    <t>GSTL</t>
  </si>
  <si>
    <t>SETU SECURITIES PVT. LTD.</t>
  </si>
  <si>
    <t>BONANZA PORTFOLIO LIMITED</t>
  </si>
  <si>
    <t>ANAND GANESH RAO</t>
  </si>
  <si>
    <t>MAHACORP</t>
  </si>
  <si>
    <t>MARWADI SHARES AND FINANCE LIMITED</t>
  </si>
  <si>
    <t>ORIBEVER</t>
  </si>
  <si>
    <t>CHAUHAN TRISHUL JITUSINH</t>
  </si>
  <si>
    <t>HARDIKKUMAR MAIYAJIBHAI DESAI</t>
  </si>
  <si>
    <t>POLYMAC</t>
  </si>
  <si>
    <t>ATUL KUMAR MISHRA HUF</t>
  </si>
  <si>
    <t>PIYUSH SECURITIES PVT LTD</t>
  </si>
  <si>
    <t>KEERTI MAHESHWARI</t>
  </si>
  <si>
    <t>POOJA</t>
  </si>
  <si>
    <t>MEET PANCHMATIYA</t>
  </si>
  <si>
    <t>PRAVEG</t>
  </si>
  <si>
    <t>SAGEONE INVESTMENT MANAGERS LLP</t>
  </si>
  <si>
    <t>RAJESH KHANDUBHAI PATEL</t>
  </si>
  <si>
    <t>MORGAN STANLEY ASIA (SINGAPORE) PTE.</t>
  </si>
  <si>
    <t>RAJSPTR</t>
  </si>
  <si>
    <t>PRESSMAN REALTY PRIVATE LIMITED</t>
  </si>
  <si>
    <t>ROJL</t>
  </si>
  <si>
    <t>COMMENDAM INVESTMENTS PVT LTD</t>
  </si>
  <si>
    <t>HIREN ARVINDKUMAR SHAH</t>
  </si>
  <si>
    <t>RAJUBHAI RAVAL</t>
  </si>
  <si>
    <t>PURAB AGARWALLA</t>
  </si>
  <si>
    <t>SHIVAEXPO</t>
  </si>
  <si>
    <t>ABHINAV UPADHYAY</t>
  </si>
  <si>
    <t>KAUSHAL DEEPAK SHAH</t>
  </si>
  <si>
    <t>SVJ</t>
  </si>
  <si>
    <t>MAHESH JHAWAR</t>
  </si>
  <si>
    <t>MADHU SANJAYKUMAR BUCHA</t>
  </si>
  <si>
    <t>WITS</t>
  </si>
  <si>
    <t>VENKATRAMAN</t>
  </si>
  <si>
    <t>ARVIND</t>
  </si>
  <si>
    <t>Arvind Limited</t>
  </si>
  <si>
    <t>OREGANO LIFE PRIVATE LIMITED</t>
  </si>
  <si>
    <t>CIGNITITEC</t>
  </si>
  <si>
    <t>Cigniti Technologies Ltd</t>
  </si>
  <si>
    <t>CLOUDPP</t>
  </si>
  <si>
    <t>Var Cld Ltd Rs.2.5 ppd up</t>
  </si>
  <si>
    <t>BIPINBHAI DEVABHAI RAVAL</t>
  </si>
  <si>
    <t>CUPID</t>
  </si>
  <si>
    <t>Cupid Limited</t>
  </si>
  <si>
    <t>SW CAPITAL PRIVATE LIMITED</t>
  </si>
  <si>
    <t>CLIFF TREXIM PRIVATE LIMITED</t>
  </si>
  <si>
    <t>ISFT</t>
  </si>
  <si>
    <t>Intrasoft Tech. Ltd</t>
  </si>
  <si>
    <t>SALSET VINIMAY PVT.LTD.</t>
  </si>
  <si>
    <t>DIVYRAJSINH NARENDRASINH SOLANKI</t>
  </si>
  <si>
    <t>MATALIA STOCK BROKING PRIVATE LIMITED</t>
  </si>
  <si>
    <t>JKTYRE</t>
  </si>
  <si>
    <t>JK Tyre &amp; Industries Ltd</t>
  </si>
  <si>
    <t>CAPRI GLOBAL HOLDINGS PRIVATE LIMITED</t>
  </si>
  <si>
    <t>JPPOWER</t>
  </si>
  <si>
    <t>Jaiprakash Power Ven. Lt</t>
  </si>
  <si>
    <t>JAINAM BROKING LIMITED</t>
  </si>
  <si>
    <t>LINCOLN</t>
  </si>
  <si>
    <t>Lincoln Pharma Ltd</t>
  </si>
  <si>
    <t>NK SECURITIES RESEARCH PRIVATE LIMITED</t>
  </si>
  <si>
    <t>MAHESHWARI</t>
  </si>
  <si>
    <t>Maheshwari Logistics Limi</t>
  </si>
  <si>
    <t>Minda Corporation Ltd</t>
  </si>
  <si>
    <t>KOTAK MAHINDRA LIFE INSURANCE COMPANY LIMITED A/C CLASSIC OPPORTUNITIES FUND</t>
  </si>
  <si>
    <t>MKPL</t>
  </si>
  <si>
    <t>M K Proteins Limited</t>
  </si>
  <si>
    <t>SANJAYKUMAR TIKAMCHAND BUCHA</t>
  </si>
  <si>
    <t>ONELIFECAP</t>
  </si>
  <si>
    <t>Onelife Cap Advisors Ltd</t>
  </si>
  <si>
    <t>PUNEET MITTAL HUF</t>
  </si>
  <si>
    <t>PANSARI</t>
  </si>
  <si>
    <t>Pansari Developers Ltd</t>
  </si>
  <si>
    <t>PRAKASH KUMAR CHANDAK</t>
  </si>
  <si>
    <t>SILGO</t>
  </si>
  <si>
    <t>Silgo Retail Limited</t>
  </si>
  <si>
    <t>SOLARA</t>
  </si>
  <si>
    <t>Solara Active Pha Sci Ltd</t>
  </si>
  <si>
    <t>TRF</t>
  </si>
  <si>
    <t>TRF Limited</t>
  </si>
  <si>
    <t>WABAG</t>
  </si>
  <si>
    <t>VA Tech Wabag Ltd</t>
  </si>
  <si>
    <t>EVLI GEM FUND</t>
  </si>
  <si>
    <t>C. R. KOTHARI &amp; SONS COMMODITIES PVT. LTD.</t>
  </si>
  <si>
    <t>MAJESTIC COMMERCIAL PRIVATE LIMITED</t>
  </si>
  <si>
    <t>PRAYASH DEALTRADE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</si>
</sst>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6" borderId="35" applyNumberFormat="0" applyAlignment="0" applyProtection="0"/>
    <xf numFmtId="0" fontId="47" fillId="17" borderId="36" applyNumberFormat="0" applyAlignment="0" applyProtection="0"/>
    <xf numFmtId="0" fontId="48" fillId="17" borderId="35" applyNumberFormat="0" applyAlignment="0" applyProtection="0"/>
    <xf numFmtId="0" fontId="49" fillId="0" borderId="37" applyNumberFormat="0" applyFill="0" applyAlignment="0" applyProtection="0"/>
    <xf numFmtId="0" fontId="50" fillId="18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54" fillId="43" borderId="23" applyNumberFormat="0" applyBorder="0" applyAlignment="0" applyProtection="0"/>
    <xf numFmtId="0" fontId="54" fillId="20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44" fillId="14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3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5" borderId="23" applyNumberFormat="0" applyBorder="0" applyAlignment="0" applyProtection="0"/>
    <xf numFmtId="0" fontId="3" fillId="0" borderId="23"/>
    <xf numFmtId="0" fontId="3" fillId="0" borderId="23"/>
    <xf numFmtId="0" fontId="2" fillId="19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9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5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66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29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10" fontId="37" fillId="0" borderId="19" xfId="0" applyNumberFormat="1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0" fillId="0" borderId="30" xfId="0" applyBorder="1"/>
    <xf numFmtId="0" fontId="36" fillId="0" borderId="23" xfId="0" applyFont="1" applyBorder="1" applyAlignment="1">
      <alignment horizontal="center" vertical="center"/>
    </xf>
    <xf numFmtId="16" fontId="36" fillId="0" borderId="23" xfId="0" applyNumberFormat="1" applyFont="1" applyBorder="1" applyAlignment="1">
      <alignment horizontal="center" vertical="center"/>
    </xf>
    <xf numFmtId="0" fontId="36" fillId="0" borderId="23" xfId="0" applyFont="1" applyBorder="1"/>
    <xf numFmtId="0" fontId="37" fillId="0" borderId="23" xfId="0" applyFont="1" applyBorder="1" applyAlignment="1">
      <alignment horizontal="center" vertical="center"/>
    </xf>
    <xf numFmtId="2" fontId="36" fillId="0" borderId="23" xfId="0" applyNumberFormat="1" applyFont="1" applyBorder="1" applyAlignment="1">
      <alignment horizontal="center" vertical="center"/>
    </xf>
    <xf numFmtId="166" fontId="36" fillId="0" borderId="23" xfId="0" applyNumberFormat="1" applyFont="1" applyBorder="1" applyAlignment="1">
      <alignment horizontal="center" vertical="center"/>
    </xf>
    <xf numFmtId="165" fontId="36" fillId="0" borderId="23" xfId="0" applyNumberFormat="1" applyFont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6" fillId="44" borderId="2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0" fontId="36" fillId="0" borderId="30" xfId="0" applyFont="1" applyBorder="1"/>
    <xf numFmtId="2" fontId="36" fillId="0" borderId="30" xfId="0" applyNumberFormat="1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2" fontId="37" fillId="0" borderId="41" xfId="0" applyNumberFormat="1" applyFont="1" applyBorder="1" applyAlignment="1">
      <alignment horizontal="center" vertical="center"/>
    </xf>
    <xf numFmtId="10" fontId="37" fillId="0" borderId="41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15" fontId="3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/>
    </xf>
    <xf numFmtId="43" fontId="36" fillId="12" borderId="30" xfId="0" applyNumberFormat="1" applyFont="1" applyFill="1" applyBorder="1" applyAlignment="1">
      <alignment horizontal="center" vertical="top"/>
    </xf>
    <xf numFmtId="2" fontId="37" fillId="12" borderId="30" xfId="0" applyNumberFormat="1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12" borderId="19" xfId="0" applyFont="1" applyFill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37" fillId="44" borderId="46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165" fontId="36" fillId="0" borderId="47" xfId="0" applyNumberFormat="1" applyFont="1" applyBorder="1" applyAlignment="1">
      <alignment horizontal="center" vertical="center"/>
    </xf>
    <xf numFmtId="165" fontId="36" fillId="0" borderId="19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/>
    </xf>
    <xf numFmtId="0" fontId="37" fillId="0" borderId="41" xfId="0" applyFont="1" applyBorder="1" applyAlignment="1">
      <alignment vertical="center"/>
    </xf>
    <xf numFmtId="49" fontId="36" fillId="0" borderId="30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11" borderId="31" xfId="0" applyFont="1" applyFill="1" applyBorder="1"/>
    <xf numFmtId="0" fontId="36" fillId="44" borderId="30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10" fontId="36" fillId="44" borderId="30" xfId="0" applyNumberFormat="1" applyFont="1" applyFill="1" applyBorder="1" applyAlignment="1">
      <alignment horizontal="center" vertical="center" wrapText="1"/>
    </xf>
    <xf numFmtId="16" fontId="36" fillId="44" borderId="30" xfId="0" applyNumberFormat="1" applyFont="1" applyFill="1" applyBorder="1" applyAlignment="1">
      <alignment horizontal="center" vertical="center"/>
    </xf>
    <xf numFmtId="0" fontId="36" fillId="12" borderId="41" xfId="0" applyFont="1" applyFill="1" applyBorder="1" applyAlignment="1">
      <alignment horizontal="center" vertical="center"/>
    </xf>
    <xf numFmtId="16" fontId="36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/>
    <xf numFmtId="0" fontId="37" fillId="44" borderId="26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45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45233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45233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0" t="s">
        <v>16</v>
      </c>
      <c r="B9" s="342" t="s">
        <v>17</v>
      </c>
      <c r="C9" s="342" t="s">
        <v>18</v>
      </c>
      <c r="D9" s="342" t="s">
        <v>19</v>
      </c>
      <c r="E9" s="26" t="s">
        <v>20</v>
      </c>
      <c r="F9" s="26" t="s">
        <v>21</v>
      </c>
      <c r="G9" s="337" t="s">
        <v>22</v>
      </c>
      <c r="H9" s="338"/>
      <c r="I9" s="339"/>
      <c r="J9" s="337" t="s">
        <v>23</v>
      </c>
      <c r="K9" s="338"/>
      <c r="L9" s="339"/>
      <c r="M9" s="26"/>
      <c r="N9" s="27"/>
      <c r="O9" s="27"/>
      <c r="P9" s="27"/>
    </row>
    <row r="10" spans="1:16" ht="40.200000000000003">
      <c r="A10" s="341"/>
      <c r="B10" s="343"/>
      <c r="C10" s="343"/>
      <c r="D10" s="343"/>
      <c r="E10" s="28" t="s">
        <v>24</v>
      </c>
      <c r="F10" s="28" t="s">
        <v>24</v>
      </c>
      <c r="G10" s="258" t="s">
        <v>25</v>
      </c>
      <c r="H10" s="258" t="s">
        <v>26</v>
      </c>
      <c r="I10" s="258" t="s">
        <v>27</v>
      </c>
      <c r="J10" s="258" t="s">
        <v>28</v>
      </c>
      <c r="K10" s="258" t="s">
        <v>29</v>
      </c>
      <c r="L10" s="258" t="s">
        <v>30</v>
      </c>
      <c r="M10" s="258" t="s">
        <v>31</v>
      </c>
      <c r="N10" s="29" t="s">
        <v>32</v>
      </c>
      <c r="O10" s="29" t="s">
        <v>33</v>
      </c>
      <c r="P10" s="30" t="s">
        <v>860</v>
      </c>
    </row>
    <row r="11" spans="1:16" ht="12.75" customHeight="1">
      <c r="A11" s="265">
        <v>1</v>
      </c>
      <c r="B11" s="278" t="s">
        <v>34</v>
      </c>
      <c r="C11" s="254" t="s">
        <v>35</v>
      </c>
      <c r="D11" s="269">
        <v>45260</v>
      </c>
      <c r="E11" s="254">
        <v>19238.849999999999</v>
      </c>
      <c r="F11" s="254">
        <v>19276.699999999997</v>
      </c>
      <c r="G11" s="253">
        <v>19102.349999999995</v>
      </c>
      <c r="H11" s="253">
        <v>18965.849999999999</v>
      </c>
      <c r="I11" s="253">
        <v>18791.499999999996</v>
      </c>
      <c r="J11" s="253">
        <v>19413.199999999993</v>
      </c>
      <c r="K11" s="253">
        <v>19587.55</v>
      </c>
      <c r="L11" s="253">
        <v>19724.049999999992</v>
      </c>
      <c r="M11" s="252">
        <v>19451.05</v>
      </c>
      <c r="N11" s="252">
        <v>19140.2</v>
      </c>
      <c r="O11" s="252">
        <v>12777250</v>
      </c>
      <c r="P11" s="255">
        <v>2.5029582238623373E-2</v>
      </c>
    </row>
    <row r="12" spans="1:16" ht="12.75" customHeight="1">
      <c r="A12" s="265">
        <v>2</v>
      </c>
      <c r="B12" s="278" t="s">
        <v>34</v>
      </c>
      <c r="C12" s="254" t="s">
        <v>36</v>
      </c>
      <c r="D12" s="269">
        <v>45260</v>
      </c>
      <c r="E12" s="254">
        <v>43320.55</v>
      </c>
      <c r="F12" s="254">
        <v>43284.5</v>
      </c>
      <c r="G12" s="253">
        <v>43014.15</v>
      </c>
      <c r="H12" s="253">
        <v>42707.75</v>
      </c>
      <c r="I12" s="253">
        <v>42437.4</v>
      </c>
      <c r="J12" s="253">
        <v>43590.9</v>
      </c>
      <c r="K12" s="253">
        <v>43861.250000000007</v>
      </c>
      <c r="L12" s="253">
        <v>44167.65</v>
      </c>
      <c r="M12" s="252">
        <v>43554.85</v>
      </c>
      <c r="N12" s="252">
        <v>42978.1</v>
      </c>
      <c r="O12" s="252">
        <v>2714550</v>
      </c>
      <c r="P12" s="255">
        <v>1.3031649891962696E-2</v>
      </c>
    </row>
    <row r="13" spans="1:16" ht="12.75" customHeight="1">
      <c r="A13" s="265">
        <v>3</v>
      </c>
      <c r="B13" s="278" t="s">
        <v>34</v>
      </c>
      <c r="C13" s="277" t="s">
        <v>37</v>
      </c>
      <c r="D13" s="271">
        <v>45258</v>
      </c>
      <c r="E13" s="270">
        <v>19422.45</v>
      </c>
      <c r="F13" s="270">
        <v>19405.566666666666</v>
      </c>
      <c r="G13" s="272">
        <v>19315.883333333331</v>
      </c>
      <c r="H13" s="272">
        <v>19209.316666666666</v>
      </c>
      <c r="I13" s="272">
        <v>19119.633333333331</v>
      </c>
      <c r="J13" s="272">
        <v>19512.133333333331</v>
      </c>
      <c r="K13" s="272">
        <v>19601.816666666666</v>
      </c>
      <c r="L13" s="272">
        <v>19708.383333333331</v>
      </c>
      <c r="M13" s="273">
        <v>19495.25</v>
      </c>
      <c r="N13" s="273">
        <v>19299</v>
      </c>
      <c r="O13" s="273">
        <v>51040</v>
      </c>
      <c r="P13" s="274">
        <v>6.8676716917922945E-2</v>
      </c>
    </row>
    <row r="14" spans="1:16" ht="12.75" customHeight="1">
      <c r="A14" s="265">
        <v>4</v>
      </c>
      <c r="B14" s="278" t="s">
        <v>34</v>
      </c>
      <c r="C14" s="277" t="s">
        <v>38</v>
      </c>
      <c r="D14" s="271">
        <v>45254</v>
      </c>
      <c r="E14" s="270">
        <v>8825.9500000000007</v>
      </c>
      <c r="F14" s="270">
        <v>8793.6666666666661</v>
      </c>
      <c r="G14" s="272">
        <v>8744.4333333333325</v>
      </c>
      <c r="H14" s="272">
        <v>8662.9166666666661</v>
      </c>
      <c r="I14" s="272">
        <v>8613.6833333333325</v>
      </c>
      <c r="J14" s="272">
        <v>8875.1833333333325</v>
      </c>
      <c r="K14" s="272">
        <v>8924.4166666666661</v>
      </c>
      <c r="L14" s="272">
        <v>9005.9333333333325</v>
      </c>
      <c r="M14" s="273">
        <v>8842.9</v>
      </c>
      <c r="N14" s="273">
        <v>8712.15</v>
      </c>
      <c r="O14" s="273">
        <v>678600</v>
      </c>
      <c r="P14" s="274">
        <v>1.8824050492747203E-3</v>
      </c>
    </row>
    <row r="15" spans="1:16" ht="12.75" customHeight="1">
      <c r="A15" s="265">
        <v>5</v>
      </c>
      <c r="B15" s="278" t="s">
        <v>39</v>
      </c>
      <c r="C15" s="270" t="s">
        <v>40</v>
      </c>
      <c r="D15" s="271">
        <v>45260</v>
      </c>
      <c r="E15" s="270">
        <v>459.5</v>
      </c>
      <c r="F15" s="270">
        <v>457.63333333333338</v>
      </c>
      <c r="G15" s="272">
        <v>454.26666666666677</v>
      </c>
      <c r="H15" s="272">
        <v>449.03333333333336</v>
      </c>
      <c r="I15" s="272">
        <v>445.66666666666674</v>
      </c>
      <c r="J15" s="272">
        <v>462.86666666666679</v>
      </c>
      <c r="K15" s="272">
        <v>466.23333333333346</v>
      </c>
      <c r="L15" s="272">
        <v>471.46666666666681</v>
      </c>
      <c r="M15" s="273">
        <v>461</v>
      </c>
      <c r="N15" s="273">
        <v>452.4</v>
      </c>
      <c r="O15" s="273">
        <v>15053000</v>
      </c>
      <c r="P15" s="274">
        <v>-9.0843262458034368E-3</v>
      </c>
    </row>
    <row r="16" spans="1:16" ht="12.75" customHeight="1">
      <c r="A16" s="265">
        <v>6</v>
      </c>
      <c r="B16" s="278" t="s">
        <v>41</v>
      </c>
      <c r="C16" s="275" t="s">
        <v>42</v>
      </c>
      <c r="D16" s="271">
        <v>45260</v>
      </c>
      <c r="E16" s="270">
        <v>4105.7</v>
      </c>
      <c r="F16" s="270">
        <v>4114.583333333333</v>
      </c>
      <c r="G16" s="272">
        <v>4089.1166666666659</v>
      </c>
      <c r="H16" s="272">
        <v>4072.5333333333328</v>
      </c>
      <c r="I16" s="272">
        <v>4047.0666666666657</v>
      </c>
      <c r="J16" s="272">
        <v>4131.1666666666661</v>
      </c>
      <c r="K16" s="272">
        <v>4156.6333333333332</v>
      </c>
      <c r="L16" s="272">
        <v>4173.2166666666662</v>
      </c>
      <c r="M16" s="273">
        <v>4140.05</v>
      </c>
      <c r="N16" s="273">
        <v>4098</v>
      </c>
      <c r="O16" s="273">
        <v>1651750</v>
      </c>
      <c r="P16" s="274">
        <v>6.2731220846067234E-2</v>
      </c>
    </row>
    <row r="17" spans="1:16" ht="12.75" customHeight="1">
      <c r="A17" s="265">
        <v>7</v>
      </c>
      <c r="B17" s="278" t="s">
        <v>43</v>
      </c>
      <c r="C17" s="275" t="s">
        <v>44</v>
      </c>
      <c r="D17" s="271">
        <v>45260</v>
      </c>
      <c r="E17" s="270">
        <v>22499.35</v>
      </c>
      <c r="F17" s="270">
        <v>22503.116666666669</v>
      </c>
      <c r="G17" s="272">
        <v>22281.233333333337</v>
      </c>
      <c r="H17" s="272">
        <v>22063.116666666669</v>
      </c>
      <c r="I17" s="272">
        <v>21841.233333333337</v>
      </c>
      <c r="J17" s="272">
        <v>22721.233333333337</v>
      </c>
      <c r="K17" s="272">
        <v>22943.116666666669</v>
      </c>
      <c r="L17" s="272">
        <v>23161.233333333337</v>
      </c>
      <c r="M17" s="273">
        <v>22725</v>
      </c>
      <c r="N17" s="273">
        <v>22285</v>
      </c>
      <c r="O17" s="273">
        <v>71280</v>
      </c>
      <c r="P17" s="274">
        <v>0</v>
      </c>
    </row>
    <row r="18" spans="1:16" ht="12.75" customHeight="1">
      <c r="A18" s="265">
        <v>8</v>
      </c>
      <c r="B18" s="278" t="s">
        <v>45</v>
      </c>
      <c r="C18" s="276" t="s">
        <v>46</v>
      </c>
      <c r="D18" s="271">
        <v>45260</v>
      </c>
      <c r="E18" s="270">
        <v>173.95</v>
      </c>
      <c r="F18" s="270">
        <v>173.4</v>
      </c>
      <c r="G18" s="272">
        <v>172.5</v>
      </c>
      <c r="H18" s="272">
        <v>171.04999999999998</v>
      </c>
      <c r="I18" s="272">
        <v>170.14999999999998</v>
      </c>
      <c r="J18" s="272">
        <v>174.85000000000002</v>
      </c>
      <c r="K18" s="272">
        <v>175.75000000000006</v>
      </c>
      <c r="L18" s="272">
        <v>177.20000000000005</v>
      </c>
      <c r="M18" s="273">
        <v>174.3</v>
      </c>
      <c r="N18" s="273">
        <v>171.95</v>
      </c>
      <c r="O18" s="273">
        <v>43540200</v>
      </c>
      <c r="P18" s="274">
        <v>-1.1281422440220724E-2</v>
      </c>
    </row>
    <row r="19" spans="1:16" ht="12.75" customHeight="1">
      <c r="A19" s="265">
        <v>9</v>
      </c>
      <c r="B19" s="278" t="s">
        <v>47</v>
      </c>
      <c r="C19" s="273" t="s">
        <v>48</v>
      </c>
      <c r="D19" s="271">
        <v>45260</v>
      </c>
      <c r="E19" s="270">
        <v>215.2</v>
      </c>
      <c r="F19" s="270">
        <v>214.51666666666665</v>
      </c>
      <c r="G19" s="272">
        <v>213.3833333333333</v>
      </c>
      <c r="H19" s="272">
        <v>211.56666666666663</v>
      </c>
      <c r="I19" s="272">
        <v>210.43333333333328</v>
      </c>
      <c r="J19" s="272">
        <v>216.33333333333331</v>
      </c>
      <c r="K19" s="272">
        <v>217.46666666666664</v>
      </c>
      <c r="L19" s="272">
        <v>219.28333333333333</v>
      </c>
      <c r="M19" s="273">
        <v>215.65</v>
      </c>
      <c r="N19" s="273">
        <v>212.7</v>
      </c>
      <c r="O19" s="273">
        <v>33061600</v>
      </c>
      <c r="P19" s="274">
        <v>1.121272365805169E-2</v>
      </c>
    </row>
    <row r="20" spans="1:16" ht="12.75" customHeight="1">
      <c r="A20" s="265">
        <v>10</v>
      </c>
      <c r="B20" s="278" t="s">
        <v>49</v>
      </c>
      <c r="C20" s="270" t="s">
        <v>50</v>
      </c>
      <c r="D20" s="271">
        <v>45260</v>
      </c>
      <c r="E20" s="270">
        <v>1876.6</v>
      </c>
      <c r="F20" s="270">
        <v>1871.9833333333333</v>
      </c>
      <c r="G20" s="272">
        <v>1854.5666666666666</v>
      </c>
      <c r="H20" s="272">
        <v>1832.5333333333333</v>
      </c>
      <c r="I20" s="272">
        <v>1815.1166666666666</v>
      </c>
      <c r="J20" s="272">
        <v>1894.0166666666667</v>
      </c>
      <c r="K20" s="272">
        <v>1911.4333333333332</v>
      </c>
      <c r="L20" s="272">
        <v>1933.4666666666667</v>
      </c>
      <c r="M20" s="273">
        <v>1889.4</v>
      </c>
      <c r="N20" s="273">
        <v>1849.95</v>
      </c>
      <c r="O20" s="273">
        <v>5382600</v>
      </c>
      <c r="P20" s="274">
        <v>-1.5312002634323033E-2</v>
      </c>
    </row>
    <row r="21" spans="1:16" ht="12.75" customHeight="1">
      <c r="A21" s="265">
        <v>11</v>
      </c>
      <c r="B21" s="278" t="s">
        <v>45</v>
      </c>
      <c r="C21" s="270" t="s">
        <v>51</v>
      </c>
      <c r="D21" s="271">
        <v>45260</v>
      </c>
      <c r="E21" s="270">
        <v>2228.15</v>
      </c>
      <c r="F21" s="270">
        <v>2252.8166666666671</v>
      </c>
      <c r="G21" s="272">
        <v>2191.983333333334</v>
      </c>
      <c r="H21" s="272">
        <v>2155.8166666666671</v>
      </c>
      <c r="I21" s="272">
        <v>2094.983333333334</v>
      </c>
      <c r="J21" s="272">
        <v>2288.983333333334</v>
      </c>
      <c r="K21" s="272">
        <v>2349.8166666666671</v>
      </c>
      <c r="L21" s="272">
        <v>2385.983333333334</v>
      </c>
      <c r="M21" s="273">
        <v>2313.65</v>
      </c>
      <c r="N21" s="273">
        <v>2216.65</v>
      </c>
      <c r="O21" s="273">
        <v>9317100</v>
      </c>
      <c r="P21" s="274">
        <v>1.2896153722152367E-3</v>
      </c>
    </row>
    <row r="22" spans="1:16" ht="12.75" customHeight="1">
      <c r="A22" s="265">
        <v>12</v>
      </c>
      <c r="B22" s="278" t="s">
        <v>45</v>
      </c>
      <c r="C22" s="270" t="s">
        <v>52</v>
      </c>
      <c r="D22" s="271">
        <v>45260</v>
      </c>
      <c r="E22" s="270">
        <v>779.25</v>
      </c>
      <c r="F22" s="270">
        <v>780.91666666666663</v>
      </c>
      <c r="G22" s="272">
        <v>773.93333333333328</v>
      </c>
      <c r="H22" s="272">
        <v>768.61666666666667</v>
      </c>
      <c r="I22" s="272">
        <v>761.63333333333333</v>
      </c>
      <c r="J22" s="272">
        <v>786.23333333333323</v>
      </c>
      <c r="K22" s="272">
        <v>793.21666666666658</v>
      </c>
      <c r="L22" s="272">
        <v>798.53333333333319</v>
      </c>
      <c r="M22" s="273">
        <v>787.9</v>
      </c>
      <c r="N22" s="273">
        <v>775.6</v>
      </c>
      <c r="O22" s="273">
        <v>55762400</v>
      </c>
      <c r="P22" s="274">
        <v>-7.6593442576273121E-3</v>
      </c>
    </row>
    <row r="23" spans="1:16" ht="12.75" customHeight="1">
      <c r="A23" s="265">
        <v>13</v>
      </c>
      <c r="B23" s="278" t="s">
        <v>43</v>
      </c>
      <c r="C23" s="270" t="s">
        <v>53</v>
      </c>
      <c r="D23" s="271">
        <v>45260</v>
      </c>
      <c r="E23" s="270">
        <v>3820.95</v>
      </c>
      <c r="F23" s="270">
        <v>3801.5166666666664</v>
      </c>
      <c r="G23" s="272">
        <v>3771.3833333333328</v>
      </c>
      <c r="H23" s="272">
        <v>3721.8166666666662</v>
      </c>
      <c r="I23" s="272">
        <v>3691.6833333333325</v>
      </c>
      <c r="J23" s="272">
        <v>3851.083333333333</v>
      </c>
      <c r="K23" s="272">
        <v>3881.2166666666662</v>
      </c>
      <c r="L23" s="272">
        <v>3930.7833333333333</v>
      </c>
      <c r="M23" s="273">
        <v>3831.65</v>
      </c>
      <c r="N23" s="273">
        <v>3751.95</v>
      </c>
      <c r="O23" s="273">
        <v>1023600</v>
      </c>
      <c r="P23" s="274">
        <v>0.22060577152396851</v>
      </c>
    </row>
    <row r="24" spans="1:16" ht="12.75" customHeight="1">
      <c r="A24" s="265">
        <v>14</v>
      </c>
      <c r="B24" s="278" t="s">
        <v>49</v>
      </c>
      <c r="C24" s="270" t="s">
        <v>54</v>
      </c>
      <c r="D24" s="271">
        <v>45260</v>
      </c>
      <c r="E24" s="270">
        <v>421.6</v>
      </c>
      <c r="F24" s="270">
        <v>419.76666666666665</v>
      </c>
      <c r="G24" s="272">
        <v>413.5333333333333</v>
      </c>
      <c r="H24" s="272">
        <v>405.46666666666664</v>
      </c>
      <c r="I24" s="272">
        <v>399.23333333333329</v>
      </c>
      <c r="J24" s="272">
        <v>427.83333333333331</v>
      </c>
      <c r="K24" s="272">
        <v>434.06666666666666</v>
      </c>
      <c r="L24" s="272">
        <v>442.13333333333333</v>
      </c>
      <c r="M24" s="273">
        <v>426</v>
      </c>
      <c r="N24" s="273">
        <v>411.7</v>
      </c>
      <c r="O24" s="273">
        <v>58987800</v>
      </c>
      <c r="P24" s="274">
        <v>-3.2076084709218182E-2</v>
      </c>
    </row>
    <row r="25" spans="1:16" ht="12.75" customHeight="1">
      <c r="A25" s="265">
        <v>15</v>
      </c>
      <c r="B25" s="278" t="s">
        <v>45</v>
      </c>
      <c r="C25" s="270" t="s">
        <v>55</v>
      </c>
      <c r="D25" s="271">
        <v>45260</v>
      </c>
      <c r="E25" s="270">
        <v>4918.95</v>
      </c>
      <c r="F25" s="270">
        <v>4892.5666666666666</v>
      </c>
      <c r="G25" s="272">
        <v>4856.333333333333</v>
      </c>
      <c r="H25" s="272">
        <v>4793.7166666666662</v>
      </c>
      <c r="I25" s="272">
        <v>4757.4833333333327</v>
      </c>
      <c r="J25" s="272">
        <v>4955.1833333333334</v>
      </c>
      <c r="K25" s="272">
        <v>4991.416666666667</v>
      </c>
      <c r="L25" s="272">
        <v>5054.0333333333338</v>
      </c>
      <c r="M25" s="273">
        <v>4928.8</v>
      </c>
      <c r="N25" s="273">
        <v>4829.95</v>
      </c>
      <c r="O25" s="273">
        <v>2217750</v>
      </c>
      <c r="P25" s="274">
        <v>2.7694568473407562E-3</v>
      </c>
    </row>
    <row r="26" spans="1:16" ht="12.75" customHeight="1">
      <c r="A26" s="265">
        <v>16</v>
      </c>
      <c r="B26" s="278" t="s">
        <v>56</v>
      </c>
      <c r="C26" s="270" t="s">
        <v>57</v>
      </c>
      <c r="D26" s="271">
        <v>45260</v>
      </c>
      <c r="E26" s="270">
        <v>389.1</v>
      </c>
      <c r="F26" s="270">
        <v>387.95</v>
      </c>
      <c r="G26" s="272">
        <v>384.5</v>
      </c>
      <c r="H26" s="272">
        <v>379.90000000000003</v>
      </c>
      <c r="I26" s="272">
        <v>376.45000000000005</v>
      </c>
      <c r="J26" s="272">
        <v>392.54999999999995</v>
      </c>
      <c r="K26" s="272">
        <v>395.99999999999989</v>
      </c>
      <c r="L26" s="272">
        <v>400.59999999999991</v>
      </c>
      <c r="M26" s="273">
        <v>391.4</v>
      </c>
      <c r="N26" s="273">
        <v>383.35</v>
      </c>
      <c r="O26" s="273">
        <v>11971400</v>
      </c>
      <c r="P26" s="274">
        <v>-4.4634377967711303E-2</v>
      </c>
    </row>
    <row r="27" spans="1:16" ht="12.75" customHeight="1">
      <c r="A27" s="265">
        <v>17</v>
      </c>
      <c r="B27" s="278" t="s">
        <v>56</v>
      </c>
      <c r="C27" s="270" t="s">
        <v>58</v>
      </c>
      <c r="D27" s="271">
        <v>45260</v>
      </c>
      <c r="E27" s="270">
        <v>169.2</v>
      </c>
      <c r="F27" s="270">
        <v>168.5</v>
      </c>
      <c r="G27" s="272">
        <v>167.5</v>
      </c>
      <c r="H27" s="272">
        <v>165.8</v>
      </c>
      <c r="I27" s="272">
        <v>164.8</v>
      </c>
      <c r="J27" s="272">
        <v>170.2</v>
      </c>
      <c r="K27" s="272">
        <v>171.2</v>
      </c>
      <c r="L27" s="272">
        <v>172.89999999999998</v>
      </c>
      <c r="M27" s="273">
        <v>169.5</v>
      </c>
      <c r="N27" s="273">
        <v>166.8</v>
      </c>
      <c r="O27" s="273">
        <v>68830000</v>
      </c>
      <c r="P27" s="274">
        <v>-1.99345009255304E-2</v>
      </c>
    </row>
    <row r="28" spans="1:16" ht="12.75" customHeight="1">
      <c r="A28" s="265">
        <v>18</v>
      </c>
      <c r="B28" s="278" t="s">
        <v>59</v>
      </c>
      <c r="C28" s="270" t="s">
        <v>60</v>
      </c>
      <c r="D28" s="271">
        <v>45260</v>
      </c>
      <c r="E28" s="270">
        <v>2969.75</v>
      </c>
      <c r="F28" s="270">
        <v>2963.1666666666665</v>
      </c>
      <c r="G28" s="272">
        <v>2953.7833333333328</v>
      </c>
      <c r="H28" s="272">
        <v>2937.8166666666662</v>
      </c>
      <c r="I28" s="272">
        <v>2928.4333333333325</v>
      </c>
      <c r="J28" s="272">
        <v>2979.1333333333332</v>
      </c>
      <c r="K28" s="272">
        <v>2988.5166666666673</v>
      </c>
      <c r="L28" s="272">
        <v>3004.4833333333336</v>
      </c>
      <c r="M28" s="273">
        <v>2972.55</v>
      </c>
      <c r="N28" s="273">
        <v>2947.2</v>
      </c>
      <c r="O28" s="273">
        <v>5970400</v>
      </c>
      <c r="P28" s="274">
        <v>9.4684160692546995E-3</v>
      </c>
    </row>
    <row r="29" spans="1:16" ht="12.75" customHeight="1">
      <c r="A29" s="265">
        <v>19</v>
      </c>
      <c r="B29" s="278" t="s">
        <v>45</v>
      </c>
      <c r="C29" s="270" t="s">
        <v>61</v>
      </c>
      <c r="D29" s="271">
        <v>45260</v>
      </c>
      <c r="E29" s="270">
        <v>1855.25</v>
      </c>
      <c r="F29" s="270">
        <v>1849.75</v>
      </c>
      <c r="G29" s="272">
        <v>1837.5</v>
      </c>
      <c r="H29" s="272">
        <v>1819.75</v>
      </c>
      <c r="I29" s="272">
        <v>1807.5</v>
      </c>
      <c r="J29" s="272">
        <v>1867.5</v>
      </c>
      <c r="K29" s="272">
        <v>1879.75</v>
      </c>
      <c r="L29" s="272">
        <v>1897.5</v>
      </c>
      <c r="M29" s="273">
        <v>1862</v>
      </c>
      <c r="N29" s="273">
        <v>1832</v>
      </c>
      <c r="O29" s="273">
        <v>3250519</v>
      </c>
      <c r="P29" s="274">
        <v>-9.173285602416377E-3</v>
      </c>
    </row>
    <row r="30" spans="1:16" ht="12.75" customHeight="1">
      <c r="A30" s="265">
        <v>20</v>
      </c>
      <c r="B30" s="278" t="s">
        <v>45</v>
      </c>
      <c r="C30" s="275" t="s">
        <v>62</v>
      </c>
      <c r="D30" s="271">
        <v>45260</v>
      </c>
      <c r="E30" s="270">
        <v>6220.35</v>
      </c>
      <c r="F30" s="270">
        <v>6203.4833333333336</v>
      </c>
      <c r="G30" s="272">
        <v>6178.2166666666672</v>
      </c>
      <c r="H30" s="272">
        <v>6136.0833333333339</v>
      </c>
      <c r="I30" s="272">
        <v>6110.8166666666675</v>
      </c>
      <c r="J30" s="272">
        <v>6245.6166666666668</v>
      </c>
      <c r="K30" s="272">
        <v>6270.8833333333332</v>
      </c>
      <c r="L30" s="272">
        <v>6313.0166666666664</v>
      </c>
      <c r="M30" s="273">
        <v>6228.75</v>
      </c>
      <c r="N30" s="273">
        <v>6161.35</v>
      </c>
      <c r="O30" s="273">
        <v>414525</v>
      </c>
      <c r="P30" s="274">
        <v>1.6310257339615802E-3</v>
      </c>
    </row>
    <row r="31" spans="1:16" ht="12.75" customHeight="1">
      <c r="A31" s="265">
        <v>21</v>
      </c>
      <c r="B31" s="278" t="s">
        <v>63</v>
      </c>
      <c r="C31" s="270" t="s">
        <v>64</v>
      </c>
      <c r="D31" s="271">
        <v>45260</v>
      </c>
      <c r="E31" s="270">
        <v>669.3</v>
      </c>
      <c r="F31" s="270">
        <v>668.01666666666677</v>
      </c>
      <c r="G31" s="272">
        <v>660.93333333333351</v>
      </c>
      <c r="H31" s="272">
        <v>652.56666666666672</v>
      </c>
      <c r="I31" s="272">
        <v>645.48333333333346</v>
      </c>
      <c r="J31" s="272">
        <v>676.38333333333355</v>
      </c>
      <c r="K31" s="272">
        <v>683.46666666666681</v>
      </c>
      <c r="L31" s="272">
        <v>691.8333333333336</v>
      </c>
      <c r="M31" s="273">
        <v>675.1</v>
      </c>
      <c r="N31" s="273">
        <v>659.65</v>
      </c>
      <c r="O31" s="273">
        <v>14126000</v>
      </c>
      <c r="P31" s="274">
        <v>1.3779245012200373E-2</v>
      </c>
    </row>
    <row r="32" spans="1:16" ht="12.75" customHeight="1">
      <c r="A32" s="265">
        <v>22</v>
      </c>
      <c r="B32" s="278" t="s">
        <v>43</v>
      </c>
      <c r="C32" s="270" t="s">
        <v>65</v>
      </c>
      <c r="D32" s="271">
        <v>45260</v>
      </c>
      <c r="E32" s="270">
        <v>859.7</v>
      </c>
      <c r="F32" s="270">
        <v>863.75</v>
      </c>
      <c r="G32" s="272">
        <v>853.7</v>
      </c>
      <c r="H32" s="272">
        <v>847.7</v>
      </c>
      <c r="I32" s="272">
        <v>837.65000000000009</v>
      </c>
      <c r="J32" s="272">
        <v>869.75</v>
      </c>
      <c r="K32" s="272">
        <v>879.8</v>
      </c>
      <c r="L32" s="272">
        <v>885.8</v>
      </c>
      <c r="M32" s="273">
        <v>873.8</v>
      </c>
      <c r="N32" s="273">
        <v>857.75</v>
      </c>
      <c r="O32" s="273">
        <v>16166700</v>
      </c>
      <c r="P32" s="274">
        <v>3.0712530712530711E-3</v>
      </c>
    </row>
    <row r="33" spans="1:16" ht="12.75" customHeight="1">
      <c r="A33" s="265">
        <v>23</v>
      </c>
      <c r="B33" s="278" t="s">
        <v>63</v>
      </c>
      <c r="C33" s="270" t="s">
        <v>66</v>
      </c>
      <c r="D33" s="271">
        <v>45260</v>
      </c>
      <c r="E33" s="270">
        <v>987.3</v>
      </c>
      <c r="F33" s="270">
        <v>985.80000000000007</v>
      </c>
      <c r="G33" s="272">
        <v>979.40000000000009</v>
      </c>
      <c r="H33" s="272">
        <v>971.5</v>
      </c>
      <c r="I33" s="272">
        <v>965.1</v>
      </c>
      <c r="J33" s="272">
        <v>993.70000000000016</v>
      </c>
      <c r="K33" s="272">
        <v>1000.1</v>
      </c>
      <c r="L33" s="272">
        <v>1008.0000000000002</v>
      </c>
      <c r="M33" s="273">
        <v>992.2</v>
      </c>
      <c r="N33" s="273">
        <v>977.9</v>
      </c>
      <c r="O33" s="273">
        <v>46898750</v>
      </c>
      <c r="P33" s="274">
        <v>-2.0250949875308465E-2</v>
      </c>
    </row>
    <row r="34" spans="1:16" ht="12.75" customHeight="1">
      <c r="A34" s="265">
        <v>24</v>
      </c>
      <c r="B34" s="278" t="s">
        <v>56</v>
      </c>
      <c r="C34" s="270" t="s">
        <v>67</v>
      </c>
      <c r="D34" s="271">
        <v>45260</v>
      </c>
      <c r="E34" s="270">
        <v>5351.7</v>
      </c>
      <c r="F34" s="270">
        <v>5363.1833333333334</v>
      </c>
      <c r="G34" s="272">
        <v>5310.5166666666664</v>
      </c>
      <c r="H34" s="272">
        <v>5269.333333333333</v>
      </c>
      <c r="I34" s="272">
        <v>5216.6666666666661</v>
      </c>
      <c r="J34" s="272">
        <v>5404.3666666666668</v>
      </c>
      <c r="K34" s="272">
        <v>5457.0333333333328</v>
      </c>
      <c r="L34" s="272">
        <v>5498.2166666666672</v>
      </c>
      <c r="M34" s="273">
        <v>5415.85</v>
      </c>
      <c r="N34" s="273">
        <v>5322</v>
      </c>
      <c r="O34" s="273">
        <v>2581000</v>
      </c>
      <c r="P34" s="274">
        <v>1.2122387625466712E-3</v>
      </c>
    </row>
    <row r="35" spans="1:16" ht="12.75" customHeight="1">
      <c r="A35" s="265">
        <v>25</v>
      </c>
      <c r="B35" s="278" t="s">
        <v>68</v>
      </c>
      <c r="C35" s="270" t="s">
        <v>69</v>
      </c>
      <c r="D35" s="271">
        <v>45260</v>
      </c>
      <c r="E35" s="270">
        <v>1581.45</v>
      </c>
      <c r="F35" s="270">
        <v>1584.0833333333333</v>
      </c>
      <c r="G35" s="272">
        <v>1571.4166666666665</v>
      </c>
      <c r="H35" s="272">
        <v>1561.3833333333332</v>
      </c>
      <c r="I35" s="272">
        <v>1548.7166666666665</v>
      </c>
      <c r="J35" s="272">
        <v>1594.1166666666666</v>
      </c>
      <c r="K35" s="272">
        <v>1606.7833333333331</v>
      </c>
      <c r="L35" s="272">
        <v>1616.8166666666666</v>
      </c>
      <c r="M35" s="273">
        <v>1596.75</v>
      </c>
      <c r="N35" s="273">
        <v>1574.05</v>
      </c>
      <c r="O35" s="273">
        <v>7897000</v>
      </c>
      <c r="P35" s="274">
        <v>-2.1316148221588796E-2</v>
      </c>
    </row>
    <row r="36" spans="1:16" ht="12.75" customHeight="1">
      <c r="A36" s="265">
        <v>26</v>
      </c>
      <c r="B36" s="278" t="s">
        <v>68</v>
      </c>
      <c r="C36" s="270" t="s">
        <v>70</v>
      </c>
      <c r="D36" s="271">
        <v>45260</v>
      </c>
      <c r="E36" s="270">
        <v>7506.75</v>
      </c>
      <c r="F36" s="270">
        <v>7542.8166666666666</v>
      </c>
      <c r="G36" s="272">
        <v>7424.9833333333336</v>
      </c>
      <c r="H36" s="272">
        <v>7343.2166666666672</v>
      </c>
      <c r="I36" s="272">
        <v>7225.3833333333341</v>
      </c>
      <c r="J36" s="272">
        <v>7624.583333333333</v>
      </c>
      <c r="K36" s="272">
        <v>7742.416666666667</v>
      </c>
      <c r="L36" s="272">
        <v>7824.1833333333325</v>
      </c>
      <c r="M36" s="273">
        <v>7660.65</v>
      </c>
      <c r="N36" s="273">
        <v>7461.05</v>
      </c>
      <c r="O36" s="273">
        <v>4722125</v>
      </c>
      <c r="P36" s="274">
        <v>4.8720226528232748E-2</v>
      </c>
    </row>
    <row r="37" spans="1:16" ht="12.75" customHeight="1">
      <c r="A37" s="265">
        <v>27</v>
      </c>
      <c r="B37" s="278" t="s">
        <v>56</v>
      </c>
      <c r="C37" s="270" t="s">
        <v>71</v>
      </c>
      <c r="D37" s="271">
        <v>45260</v>
      </c>
      <c r="E37" s="270">
        <v>2552.15</v>
      </c>
      <c r="F37" s="270">
        <v>2565.416666666667</v>
      </c>
      <c r="G37" s="272">
        <v>2531.7833333333338</v>
      </c>
      <c r="H37" s="272">
        <v>2511.416666666667</v>
      </c>
      <c r="I37" s="272">
        <v>2477.7833333333338</v>
      </c>
      <c r="J37" s="272">
        <v>2585.7833333333338</v>
      </c>
      <c r="K37" s="272">
        <v>2619.416666666667</v>
      </c>
      <c r="L37" s="272">
        <v>2639.7833333333338</v>
      </c>
      <c r="M37" s="273">
        <v>2599.0500000000002</v>
      </c>
      <c r="N37" s="273">
        <v>2545.0500000000002</v>
      </c>
      <c r="O37" s="273">
        <v>1827300</v>
      </c>
      <c r="P37" s="274">
        <v>-1.551640536609019E-2</v>
      </c>
    </row>
    <row r="38" spans="1:16" ht="12.75" customHeight="1">
      <c r="A38" s="265">
        <v>28</v>
      </c>
      <c r="B38" s="278" t="s">
        <v>45</v>
      </c>
      <c r="C38" s="276" t="s">
        <v>72</v>
      </c>
      <c r="D38" s="271">
        <v>45260</v>
      </c>
      <c r="E38" s="270">
        <v>426.25</v>
      </c>
      <c r="F38" s="270">
        <v>422.40000000000003</v>
      </c>
      <c r="G38" s="272">
        <v>416.65000000000009</v>
      </c>
      <c r="H38" s="272">
        <v>407.05000000000007</v>
      </c>
      <c r="I38" s="272">
        <v>401.30000000000013</v>
      </c>
      <c r="J38" s="272">
        <v>432.00000000000006</v>
      </c>
      <c r="K38" s="272">
        <v>437.74999999999994</v>
      </c>
      <c r="L38" s="272">
        <v>447.35</v>
      </c>
      <c r="M38" s="273">
        <v>428.15</v>
      </c>
      <c r="N38" s="273">
        <v>412.8</v>
      </c>
      <c r="O38" s="273">
        <v>11332800</v>
      </c>
      <c r="P38" s="274">
        <v>3.4165571616294348E-2</v>
      </c>
    </row>
    <row r="39" spans="1:16" ht="12.75" customHeight="1">
      <c r="A39" s="265">
        <v>29</v>
      </c>
      <c r="B39" s="278" t="s">
        <v>63</v>
      </c>
      <c r="C39" s="270" t="s">
        <v>73</v>
      </c>
      <c r="D39" s="271">
        <v>45260</v>
      </c>
      <c r="E39" s="270">
        <v>216.45</v>
      </c>
      <c r="F39" s="270">
        <v>216.4</v>
      </c>
      <c r="G39" s="272">
        <v>214.9</v>
      </c>
      <c r="H39" s="272">
        <v>213.35</v>
      </c>
      <c r="I39" s="272">
        <v>211.85</v>
      </c>
      <c r="J39" s="272">
        <v>217.95000000000002</v>
      </c>
      <c r="K39" s="272">
        <v>219.45000000000002</v>
      </c>
      <c r="L39" s="272">
        <v>221.00000000000003</v>
      </c>
      <c r="M39" s="273">
        <v>217.9</v>
      </c>
      <c r="N39" s="273">
        <v>214.85</v>
      </c>
      <c r="O39" s="273">
        <v>62745000</v>
      </c>
      <c r="P39" s="274">
        <v>-1.4257099092730059E-2</v>
      </c>
    </row>
    <row r="40" spans="1:16" ht="12.75" customHeight="1">
      <c r="A40" s="265">
        <v>30</v>
      </c>
      <c r="B40" s="278" t="s">
        <v>63</v>
      </c>
      <c r="C40" s="270" t="s">
        <v>74</v>
      </c>
      <c r="D40" s="271">
        <v>45260</v>
      </c>
      <c r="E40" s="270">
        <v>201</v>
      </c>
      <c r="F40" s="270">
        <v>200</v>
      </c>
      <c r="G40" s="272">
        <v>198.55</v>
      </c>
      <c r="H40" s="272">
        <v>196.10000000000002</v>
      </c>
      <c r="I40" s="272">
        <v>194.65000000000003</v>
      </c>
      <c r="J40" s="272">
        <v>202.45</v>
      </c>
      <c r="K40" s="272">
        <v>203.89999999999998</v>
      </c>
      <c r="L40" s="272">
        <v>206.34999999999997</v>
      </c>
      <c r="M40" s="273">
        <v>201.45</v>
      </c>
      <c r="N40" s="273">
        <v>197.55</v>
      </c>
      <c r="O40" s="273">
        <v>120954600</v>
      </c>
      <c r="P40" s="274">
        <v>-8.8682229998561912E-3</v>
      </c>
    </row>
    <row r="41" spans="1:16" ht="12.75" customHeight="1">
      <c r="A41" s="265">
        <v>31</v>
      </c>
      <c r="B41" s="278" t="s">
        <v>59</v>
      </c>
      <c r="C41" s="270" t="s">
        <v>75</v>
      </c>
      <c r="D41" s="271">
        <v>45260</v>
      </c>
      <c r="E41" s="270">
        <v>1569.6</v>
      </c>
      <c r="F41" s="270">
        <v>1561.5999999999997</v>
      </c>
      <c r="G41" s="272">
        <v>1552.1499999999994</v>
      </c>
      <c r="H41" s="272">
        <v>1534.6999999999998</v>
      </c>
      <c r="I41" s="272">
        <v>1525.2499999999995</v>
      </c>
      <c r="J41" s="272">
        <v>1579.0499999999993</v>
      </c>
      <c r="K41" s="272">
        <v>1588.4999999999995</v>
      </c>
      <c r="L41" s="272">
        <v>1605.9499999999991</v>
      </c>
      <c r="M41" s="273">
        <v>1571.05</v>
      </c>
      <c r="N41" s="273">
        <v>1544.15</v>
      </c>
      <c r="O41" s="273">
        <v>1395000</v>
      </c>
      <c r="P41" s="274">
        <v>-2.9482712409541678E-3</v>
      </c>
    </row>
    <row r="42" spans="1:16" ht="12.75" customHeight="1">
      <c r="A42" s="265">
        <v>32</v>
      </c>
      <c r="B42" s="278" t="s">
        <v>41</v>
      </c>
      <c r="C42" s="270" t="s">
        <v>76</v>
      </c>
      <c r="D42" s="271">
        <v>45260</v>
      </c>
      <c r="E42" s="270">
        <v>135.25</v>
      </c>
      <c r="F42" s="270">
        <v>134.85</v>
      </c>
      <c r="G42" s="272">
        <v>134.14999999999998</v>
      </c>
      <c r="H42" s="272">
        <v>133.04999999999998</v>
      </c>
      <c r="I42" s="272">
        <v>132.34999999999997</v>
      </c>
      <c r="J42" s="272">
        <v>135.94999999999999</v>
      </c>
      <c r="K42" s="272">
        <v>136.64999999999998</v>
      </c>
      <c r="L42" s="272">
        <v>137.75</v>
      </c>
      <c r="M42" s="273">
        <v>135.55000000000001</v>
      </c>
      <c r="N42" s="273">
        <v>133.75</v>
      </c>
      <c r="O42" s="273">
        <v>54195600</v>
      </c>
      <c r="P42" s="274">
        <v>-1.2771259474613227E-2</v>
      </c>
    </row>
    <row r="43" spans="1:16" ht="12.75" customHeight="1">
      <c r="A43" s="265">
        <v>33</v>
      </c>
      <c r="B43" s="278" t="s">
        <v>59</v>
      </c>
      <c r="C43" s="270" t="s">
        <v>77</v>
      </c>
      <c r="D43" s="271">
        <v>45260</v>
      </c>
      <c r="E43" s="270">
        <v>551.45000000000005</v>
      </c>
      <c r="F43" s="270">
        <v>551.33333333333337</v>
      </c>
      <c r="G43" s="272">
        <v>546.61666666666679</v>
      </c>
      <c r="H43" s="272">
        <v>541.78333333333342</v>
      </c>
      <c r="I43" s="272">
        <v>537.06666666666683</v>
      </c>
      <c r="J43" s="272">
        <v>556.16666666666674</v>
      </c>
      <c r="K43" s="272">
        <v>560.88333333333321</v>
      </c>
      <c r="L43" s="272">
        <v>565.7166666666667</v>
      </c>
      <c r="M43" s="273">
        <v>556.04999999999995</v>
      </c>
      <c r="N43" s="273">
        <v>546.5</v>
      </c>
      <c r="O43" s="273">
        <v>9972600</v>
      </c>
      <c r="P43" s="274">
        <v>4.4662610619469023E-2</v>
      </c>
    </row>
    <row r="44" spans="1:16" ht="12.75" customHeight="1">
      <c r="A44" s="265">
        <v>34</v>
      </c>
      <c r="B44" s="278" t="s">
        <v>56</v>
      </c>
      <c r="C44" s="270" t="s">
        <v>78</v>
      </c>
      <c r="D44" s="271">
        <v>45260</v>
      </c>
      <c r="E44" s="270">
        <v>1038.95</v>
      </c>
      <c r="F44" s="270">
        <v>1037.2333333333333</v>
      </c>
      <c r="G44" s="272">
        <v>1031.6166666666668</v>
      </c>
      <c r="H44" s="272">
        <v>1024.2833333333335</v>
      </c>
      <c r="I44" s="272">
        <v>1018.666666666667</v>
      </c>
      <c r="J44" s="272">
        <v>1044.5666666666666</v>
      </c>
      <c r="K44" s="272">
        <v>1050.1833333333329</v>
      </c>
      <c r="L44" s="272">
        <v>1057.5166666666664</v>
      </c>
      <c r="M44" s="273">
        <v>1042.8499999999999</v>
      </c>
      <c r="N44" s="273">
        <v>1029.9000000000001</v>
      </c>
      <c r="O44" s="273">
        <v>8681000</v>
      </c>
      <c r="P44" s="274">
        <v>3.7578770885124588E-3</v>
      </c>
    </row>
    <row r="45" spans="1:16" ht="12.75" customHeight="1">
      <c r="A45" s="265">
        <v>35</v>
      </c>
      <c r="B45" s="278" t="s">
        <v>79</v>
      </c>
      <c r="C45" s="270" t="s">
        <v>80</v>
      </c>
      <c r="D45" s="271">
        <v>45260</v>
      </c>
      <c r="E45" s="270">
        <v>925.65</v>
      </c>
      <c r="F45" s="270">
        <v>923.86666666666667</v>
      </c>
      <c r="G45" s="272">
        <v>920.13333333333333</v>
      </c>
      <c r="H45" s="272">
        <v>914.61666666666667</v>
      </c>
      <c r="I45" s="272">
        <v>910.88333333333333</v>
      </c>
      <c r="J45" s="272">
        <v>929.38333333333333</v>
      </c>
      <c r="K45" s="272">
        <v>933.11666666666667</v>
      </c>
      <c r="L45" s="272">
        <v>938.63333333333333</v>
      </c>
      <c r="M45" s="273">
        <v>927.6</v>
      </c>
      <c r="N45" s="273">
        <v>918.35</v>
      </c>
      <c r="O45" s="273">
        <v>32301900</v>
      </c>
      <c r="P45" s="274">
        <v>6.0358601100656845E-3</v>
      </c>
    </row>
    <row r="46" spans="1:16" ht="12.75" customHeight="1">
      <c r="A46" s="265">
        <v>36</v>
      </c>
      <c r="B46" s="278" t="s">
        <v>41</v>
      </c>
      <c r="C46" s="270" t="s">
        <v>81</v>
      </c>
      <c r="D46" s="271">
        <v>45260</v>
      </c>
      <c r="E46" s="270">
        <v>128.9</v>
      </c>
      <c r="F46" s="270">
        <v>126.85000000000001</v>
      </c>
      <c r="G46" s="272">
        <v>124.50000000000003</v>
      </c>
      <c r="H46" s="272">
        <v>120.10000000000002</v>
      </c>
      <c r="I46" s="272">
        <v>117.75000000000004</v>
      </c>
      <c r="J46" s="272">
        <v>131.25</v>
      </c>
      <c r="K46" s="272">
        <v>133.60000000000002</v>
      </c>
      <c r="L46" s="272">
        <v>138</v>
      </c>
      <c r="M46" s="273">
        <v>129.19999999999999</v>
      </c>
      <c r="N46" s="273">
        <v>122.45</v>
      </c>
      <c r="O46" s="273">
        <v>100222500</v>
      </c>
      <c r="P46" s="274">
        <v>6.6361300413361635E-2</v>
      </c>
    </row>
    <row r="47" spans="1:16" ht="12.75" customHeight="1">
      <c r="A47" s="265">
        <v>37</v>
      </c>
      <c r="B47" s="278" t="s">
        <v>43</v>
      </c>
      <c r="C47" s="270" t="s">
        <v>82</v>
      </c>
      <c r="D47" s="271">
        <v>45260</v>
      </c>
      <c r="E47" s="270">
        <v>223.25</v>
      </c>
      <c r="F47" s="270">
        <v>223</v>
      </c>
      <c r="G47" s="272">
        <v>221.75</v>
      </c>
      <c r="H47" s="272">
        <v>220.25</v>
      </c>
      <c r="I47" s="272">
        <v>219</v>
      </c>
      <c r="J47" s="272">
        <v>224.5</v>
      </c>
      <c r="K47" s="272">
        <v>225.75</v>
      </c>
      <c r="L47" s="272">
        <v>227.25</v>
      </c>
      <c r="M47" s="273">
        <v>224.25</v>
      </c>
      <c r="N47" s="273">
        <v>221.5</v>
      </c>
      <c r="O47" s="273">
        <v>37012500</v>
      </c>
      <c r="P47" s="274">
        <v>-2.2240194096239383E-3</v>
      </c>
    </row>
    <row r="48" spans="1:16" ht="12.75" customHeight="1">
      <c r="A48" s="265">
        <v>38</v>
      </c>
      <c r="B48" s="278" t="s">
        <v>56</v>
      </c>
      <c r="C48" s="270" t="s">
        <v>83</v>
      </c>
      <c r="D48" s="271">
        <v>45260</v>
      </c>
      <c r="E48" s="270">
        <v>19503.95</v>
      </c>
      <c r="F48" s="270">
        <v>19468.7</v>
      </c>
      <c r="G48" s="272">
        <v>19389.650000000001</v>
      </c>
      <c r="H48" s="272">
        <v>19275.350000000002</v>
      </c>
      <c r="I48" s="272">
        <v>19196.300000000003</v>
      </c>
      <c r="J48" s="272">
        <v>19583</v>
      </c>
      <c r="K48" s="272">
        <v>19662.049999999996</v>
      </c>
      <c r="L48" s="272">
        <v>19776.349999999999</v>
      </c>
      <c r="M48" s="273">
        <v>19547.75</v>
      </c>
      <c r="N48" s="273">
        <v>19354.400000000001</v>
      </c>
      <c r="O48" s="273">
        <v>119200</v>
      </c>
      <c r="P48" s="274">
        <v>-8.3822296730930428E-4</v>
      </c>
    </row>
    <row r="49" spans="1:16" ht="12.75" customHeight="1">
      <c r="A49" s="265">
        <v>39</v>
      </c>
      <c r="B49" s="278" t="s">
        <v>84</v>
      </c>
      <c r="C49" s="270" t="s">
        <v>85</v>
      </c>
      <c r="D49" s="271">
        <v>45260</v>
      </c>
      <c r="E49" s="270">
        <v>361.95</v>
      </c>
      <c r="F49" s="270">
        <v>361.26666666666665</v>
      </c>
      <c r="G49" s="272">
        <v>359.18333333333328</v>
      </c>
      <c r="H49" s="272">
        <v>356.41666666666663</v>
      </c>
      <c r="I49" s="272">
        <v>354.33333333333326</v>
      </c>
      <c r="J49" s="272">
        <v>364.0333333333333</v>
      </c>
      <c r="K49" s="272">
        <v>366.11666666666667</v>
      </c>
      <c r="L49" s="272">
        <v>368.88333333333333</v>
      </c>
      <c r="M49" s="273">
        <v>363.35</v>
      </c>
      <c r="N49" s="273">
        <v>358.5</v>
      </c>
      <c r="O49" s="273">
        <v>24060600</v>
      </c>
      <c r="P49" s="274">
        <v>-1.2120316310693963E-2</v>
      </c>
    </row>
    <row r="50" spans="1:16" ht="12.75" customHeight="1">
      <c r="A50" s="265">
        <v>40</v>
      </c>
      <c r="B50" s="278" t="s">
        <v>59</v>
      </c>
      <c r="C50" s="270" t="s">
        <v>86</v>
      </c>
      <c r="D50" s="271">
        <v>45260</v>
      </c>
      <c r="E50" s="270">
        <v>4558.2</v>
      </c>
      <c r="F50" s="270">
        <v>4542.8500000000004</v>
      </c>
      <c r="G50" s="272">
        <v>4495.9500000000007</v>
      </c>
      <c r="H50" s="272">
        <v>4433.7000000000007</v>
      </c>
      <c r="I50" s="272">
        <v>4386.8000000000011</v>
      </c>
      <c r="J50" s="272">
        <v>4605.1000000000004</v>
      </c>
      <c r="K50" s="272">
        <v>4652</v>
      </c>
      <c r="L50" s="272">
        <v>4714.25</v>
      </c>
      <c r="M50" s="273">
        <v>4589.75</v>
      </c>
      <c r="N50" s="273">
        <v>4480.6000000000004</v>
      </c>
      <c r="O50" s="273">
        <v>2056000</v>
      </c>
      <c r="P50" s="274">
        <v>-8.3288746210094522E-2</v>
      </c>
    </row>
    <row r="51" spans="1:16" ht="12.75" customHeight="1">
      <c r="A51" s="265">
        <v>41</v>
      </c>
      <c r="B51" s="278" t="s">
        <v>87</v>
      </c>
      <c r="C51" s="275" t="s">
        <v>88</v>
      </c>
      <c r="D51" s="271">
        <v>45260</v>
      </c>
      <c r="E51" s="270">
        <v>578.79999999999995</v>
      </c>
      <c r="F51" s="270">
        <v>579.9666666666667</v>
      </c>
      <c r="G51" s="272">
        <v>574.98333333333335</v>
      </c>
      <c r="H51" s="272">
        <v>571.16666666666663</v>
      </c>
      <c r="I51" s="272">
        <v>566.18333333333328</v>
      </c>
      <c r="J51" s="272">
        <v>583.78333333333342</v>
      </c>
      <c r="K51" s="272">
        <v>588.76666666666677</v>
      </c>
      <c r="L51" s="272">
        <v>592.58333333333348</v>
      </c>
      <c r="M51" s="273">
        <v>584.95000000000005</v>
      </c>
      <c r="N51" s="273">
        <v>576.15</v>
      </c>
      <c r="O51" s="273">
        <v>8390000</v>
      </c>
      <c r="P51" s="274">
        <v>-1.784651992861392E-3</v>
      </c>
    </row>
    <row r="52" spans="1:16" ht="12.75" customHeight="1">
      <c r="A52" s="265">
        <v>42</v>
      </c>
      <c r="B52" s="278" t="s">
        <v>63</v>
      </c>
      <c r="C52" s="270" t="s">
        <v>89</v>
      </c>
      <c r="D52" s="271">
        <v>45260</v>
      </c>
      <c r="E52" s="270">
        <v>389.9</v>
      </c>
      <c r="F52" s="270">
        <v>387.63333333333338</v>
      </c>
      <c r="G52" s="272">
        <v>382.26666666666677</v>
      </c>
      <c r="H52" s="272">
        <v>374.63333333333338</v>
      </c>
      <c r="I52" s="272">
        <v>369.26666666666677</v>
      </c>
      <c r="J52" s="272">
        <v>395.26666666666677</v>
      </c>
      <c r="K52" s="272">
        <v>400.63333333333344</v>
      </c>
      <c r="L52" s="272">
        <v>408.26666666666677</v>
      </c>
      <c r="M52" s="273">
        <v>393</v>
      </c>
      <c r="N52" s="273">
        <v>380</v>
      </c>
      <c r="O52" s="273">
        <v>47911500</v>
      </c>
      <c r="P52" s="274">
        <v>4.9838590927111064E-3</v>
      </c>
    </row>
    <row r="53" spans="1:16" ht="12.75" customHeight="1">
      <c r="A53" s="265">
        <v>43</v>
      </c>
      <c r="B53" s="278" t="s">
        <v>68</v>
      </c>
      <c r="C53" s="277" t="s">
        <v>90</v>
      </c>
      <c r="D53" s="271">
        <v>45260</v>
      </c>
      <c r="E53" s="270">
        <v>774</v>
      </c>
      <c r="F53" s="270">
        <v>772.86666666666667</v>
      </c>
      <c r="G53" s="272">
        <v>768.18333333333339</v>
      </c>
      <c r="H53" s="272">
        <v>762.36666666666667</v>
      </c>
      <c r="I53" s="272">
        <v>757.68333333333339</v>
      </c>
      <c r="J53" s="272">
        <v>778.68333333333339</v>
      </c>
      <c r="K53" s="272">
        <v>783.36666666666656</v>
      </c>
      <c r="L53" s="272">
        <v>789.18333333333339</v>
      </c>
      <c r="M53" s="273">
        <v>777.55</v>
      </c>
      <c r="N53" s="273">
        <v>767.05</v>
      </c>
      <c r="O53" s="273">
        <v>3564600</v>
      </c>
      <c r="P53" s="274">
        <v>-2.2721197540764501E-2</v>
      </c>
    </row>
    <row r="54" spans="1:16" ht="12.75" customHeight="1">
      <c r="A54" s="265">
        <v>44</v>
      </c>
      <c r="B54" s="278" t="s">
        <v>45</v>
      </c>
      <c r="C54" s="275" t="s">
        <v>91</v>
      </c>
      <c r="D54" s="271">
        <v>45260</v>
      </c>
      <c r="E54" s="270">
        <v>285.3</v>
      </c>
      <c r="F54" s="270">
        <v>284.95</v>
      </c>
      <c r="G54" s="272">
        <v>282.39999999999998</v>
      </c>
      <c r="H54" s="272">
        <v>279.5</v>
      </c>
      <c r="I54" s="272">
        <v>276.95</v>
      </c>
      <c r="J54" s="272">
        <v>287.84999999999997</v>
      </c>
      <c r="K54" s="272">
        <v>290.40000000000003</v>
      </c>
      <c r="L54" s="272">
        <v>293.29999999999995</v>
      </c>
      <c r="M54" s="273">
        <v>287.5</v>
      </c>
      <c r="N54" s="273">
        <v>282.05</v>
      </c>
      <c r="O54" s="273">
        <v>15779500</v>
      </c>
      <c r="P54" s="274">
        <v>6.3380281690140844E-2</v>
      </c>
    </row>
    <row r="55" spans="1:16" ht="12.75" customHeight="1">
      <c r="A55" s="265">
        <v>45</v>
      </c>
      <c r="B55" s="278" t="s">
        <v>68</v>
      </c>
      <c r="C55" s="270" t="s">
        <v>92</v>
      </c>
      <c r="D55" s="271">
        <v>45260</v>
      </c>
      <c r="E55" s="270">
        <v>1184.75</v>
      </c>
      <c r="F55" s="270">
        <v>1174.3999999999999</v>
      </c>
      <c r="G55" s="272">
        <v>1156.3499999999997</v>
      </c>
      <c r="H55" s="272">
        <v>1127.9499999999998</v>
      </c>
      <c r="I55" s="272">
        <v>1109.8999999999996</v>
      </c>
      <c r="J55" s="272">
        <v>1202.7999999999997</v>
      </c>
      <c r="K55" s="272">
        <v>1220.8499999999999</v>
      </c>
      <c r="L55" s="272">
        <v>1249.2499999999998</v>
      </c>
      <c r="M55" s="273">
        <v>1192.45</v>
      </c>
      <c r="N55" s="273">
        <v>1146</v>
      </c>
      <c r="O55" s="273">
        <v>12760000</v>
      </c>
      <c r="P55" s="274">
        <v>3.4454803404945278E-2</v>
      </c>
    </row>
    <row r="56" spans="1:16" ht="12.75" customHeight="1">
      <c r="A56" s="265">
        <v>46</v>
      </c>
      <c r="B56" s="278" t="s">
        <v>43</v>
      </c>
      <c r="C56" s="270" t="s">
        <v>93</v>
      </c>
      <c r="D56" s="271">
        <v>45260</v>
      </c>
      <c r="E56" s="270">
        <v>1213.3</v>
      </c>
      <c r="F56" s="270">
        <v>1210.1666666666667</v>
      </c>
      <c r="G56" s="272">
        <v>1203.3333333333335</v>
      </c>
      <c r="H56" s="272">
        <v>1193.3666666666668</v>
      </c>
      <c r="I56" s="272">
        <v>1186.5333333333335</v>
      </c>
      <c r="J56" s="272">
        <v>1220.1333333333334</v>
      </c>
      <c r="K56" s="272">
        <v>1226.9666666666669</v>
      </c>
      <c r="L56" s="272">
        <v>1236.9333333333334</v>
      </c>
      <c r="M56" s="273">
        <v>1217</v>
      </c>
      <c r="N56" s="273">
        <v>1200.2</v>
      </c>
      <c r="O56" s="273">
        <v>8955700</v>
      </c>
      <c r="P56" s="274">
        <v>-1.2754370879908283E-2</v>
      </c>
    </row>
    <row r="57" spans="1:16" ht="12.75" customHeight="1">
      <c r="A57" s="265">
        <v>47</v>
      </c>
      <c r="B57" s="278" t="s">
        <v>45</v>
      </c>
      <c r="C57" s="270" t="s">
        <v>94</v>
      </c>
      <c r="D57" s="271">
        <v>45260</v>
      </c>
      <c r="E57" s="270">
        <v>310.35000000000002</v>
      </c>
      <c r="F57" s="270">
        <v>310.84999999999997</v>
      </c>
      <c r="G57" s="272">
        <v>307.79999999999995</v>
      </c>
      <c r="H57" s="272">
        <v>305.25</v>
      </c>
      <c r="I57" s="272">
        <v>302.2</v>
      </c>
      <c r="J57" s="272">
        <v>313.39999999999992</v>
      </c>
      <c r="K57" s="272">
        <v>316.45</v>
      </c>
      <c r="L57" s="272">
        <v>318.99999999999989</v>
      </c>
      <c r="M57" s="273">
        <v>313.89999999999998</v>
      </c>
      <c r="N57" s="273">
        <v>308.3</v>
      </c>
      <c r="O57" s="273">
        <v>59518200</v>
      </c>
      <c r="P57" s="274">
        <v>-1.5902777777777776E-2</v>
      </c>
    </row>
    <row r="58" spans="1:16" ht="12.75" customHeight="1">
      <c r="A58" s="265">
        <v>48</v>
      </c>
      <c r="B58" s="278" t="s">
        <v>87</v>
      </c>
      <c r="C58" s="270" t="s">
        <v>95</v>
      </c>
      <c r="D58" s="271">
        <v>45260</v>
      </c>
      <c r="E58" s="270">
        <v>5087.25</v>
      </c>
      <c r="F58" s="270">
        <v>5074.05</v>
      </c>
      <c r="G58" s="272">
        <v>5049.2000000000007</v>
      </c>
      <c r="H58" s="272">
        <v>5011.1500000000005</v>
      </c>
      <c r="I58" s="272">
        <v>4986.3000000000011</v>
      </c>
      <c r="J58" s="272">
        <v>5112.1000000000004</v>
      </c>
      <c r="K58" s="272">
        <v>5136.9500000000007</v>
      </c>
      <c r="L58" s="272">
        <v>5175</v>
      </c>
      <c r="M58" s="273">
        <v>5098.8999999999996</v>
      </c>
      <c r="N58" s="273">
        <v>5036</v>
      </c>
      <c r="O58" s="273">
        <v>1112700</v>
      </c>
      <c r="P58" s="274">
        <v>-3.2224396607958249E-2</v>
      </c>
    </row>
    <row r="59" spans="1:16" ht="12.75" customHeight="1">
      <c r="A59" s="265">
        <v>49</v>
      </c>
      <c r="B59" s="278" t="s">
        <v>59</v>
      </c>
      <c r="C59" s="270" t="s">
        <v>96</v>
      </c>
      <c r="D59" s="271">
        <v>45260</v>
      </c>
      <c r="E59" s="270">
        <v>2108.6</v>
      </c>
      <c r="F59" s="270">
        <v>2102.7333333333331</v>
      </c>
      <c r="G59" s="272">
        <v>2086.0166666666664</v>
      </c>
      <c r="H59" s="272">
        <v>2063.4333333333334</v>
      </c>
      <c r="I59" s="272">
        <v>2046.7166666666667</v>
      </c>
      <c r="J59" s="272">
        <v>2125.3166666666662</v>
      </c>
      <c r="K59" s="272">
        <v>2142.0333333333324</v>
      </c>
      <c r="L59" s="272">
        <v>2164.6166666666659</v>
      </c>
      <c r="M59" s="273">
        <v>2119.4499999999998</v>
      </c>
      <c r="N59" s="273">
        <v>2080.15</v>
      </c>
      <c r="O59" s="273">
        <v>3313450</v>
      </c>
      <c r="P59" s="274">
        <v>1.3380432455576964E-2</v>
      </c>
    </row>
    <row r="60" spans="1:16" ht="12.75" customHeight="1">
      <c r="A60" s="265">
        <v>50</v>
      </c>
      <c r="B60" s="278" t="s">
        <v>45</v>
      </c>
      <c r="C60" s="270" t="s">
        <v>97</v>
      </c>
      <c r="D60" s="271">
        <v>45260</v>
      </c>
      <c r="E60" s="270">
        <v>684.55</v>
      </c>
      <c r="F60" s="270">
        <v>681.8</v>
      </c>
      <c r="G60" s="272">
        <v>677.94999999999993</v>
      </c>
      <c r="H60" s="272">
        <v>671.35</v>
      </c>
      <c r="I60" s="272">
        <v>667.5</v>
      </c>
      <c r="J60" s="272">
        <v>688.39999999999986</v>
      </c>
      <c r="K60" s="272">
        <v>692.24999999999977</v>
      </c>
      <c r="L60" s="272">
        <v>698.8499999999998</v>
      </c>
      <c r="M60" s="273">
        <v>685.65</v>
      </c>
      <c r="N60" s="273">
        <v>675.2</v>
      </c>
      <c r="O60" s="273">
        <v>5861000</v>
      </c>
      <c r="P60" s="274">
        <v>-3.4112229234180454E-4</v>
      </c>
    </row>
    <row r="61" spans="1:16" ht="12.75" customHeight="1">
      <c r="A61" s="265">
        <v>51</v>
      </c>
      <c r="B61" s="278" t="s">
        <v>45</v>
      </c>
      <c r="C61" s="277" t="s">
        <v>98</v>
      </c>
      <c r="D61" s="271">
        <v>45260</v>
      </c>
      <c r="E61" s="270">
        <v>1054.6500000000001</v>
      </c>
      <c r="F61" s="270">
        <v>1056.3000000000002</v>
      </c>
      <c r="G61" s="272">
        <v>1048.1500000000003</v>
      </c>
      <c r="H61" s="272">
        <v>1041.6500000000001</v>
      </c>
      <c r="I61" s="272">
        <v>1033.5000000000002</v>
      </c>
      <c r="J61" s="272">
        <v>1062.8000000000004</v>
      </c>
      <c r="K61" s="272">
        <v>1070.95</v>
      </c>
      <c r="L61" s="272">
        <v>1077.4500000000005</v>
      </c>
      <c r="M61" s="273">
        <v>1064.45</v>
      </c>
      <c r="N61" s="273">
        <v>1049.8</v>
      </c>
      <c r="O61" s="273">
        <v>1706600</v>
      </c>
      <c r="P61" s="274">
        <v>2.9560810810810811E-2</v>
      </c>
    </row>
    <row r="62" spans="1:16" ht="12.75" customHeight="1">
      <c r="A62" s="265">
        <v>52</v>
      </c>
      <c r="B62" s="278" t="s">
        <v>41</v>
      </c>
      <c r="C62" s="275" t="s">
        <v>99</v>
      </c>
      <c r="D62" s="271">
        <v>45260</v>
      </c>
      <c r="E62" s="270">
        <v>285.5</v>
      </c>
      <c r="F62" s="270">
        <v>283.55</v>
      </c>
      <c r="G62" s="272">
        <v>280.55</v>
      </c>
      <c r="H62" s="272">
        <v>275.60000000000002</v>
      </c>
      <c r="I62" s="272">
        <v>272.60000000000002</v>
      </c>
      <c r="J62" s="272">
        <v>288.5</v>
      </c>
      <c r="K62" s="272">
        <v>291.5</v>
      </c>
      <c r="L62" s="272">
        <v>296.45</v>
      </c>
      <c r="M62" s="273">
        <v>286.55</v>
      </c>
      <c r="N62" s="273">
        <v>278.60000000000002</v>
      </c>
      <c r="O62" s="273">
        <v>13183200</v>
      </c>
      <c r="P62" s="274">
        <v>1.1881735285990605E-2</v>
      </c>
    </row>
    <row r="63" spans="1:16" ht="12.75" customHeight="1">
      <c r="A63" s="265">
        <v>53</v>
      </c>
      <c r="B63" s="278" t="s">
        <v>63</v>
      </c>
      <c r="C63" s="270" t="s">
        <v>100</v>
      </c>
      <c r="D63" s="271">
        <v>45260</v>
      </c>
      <c r="E63" s="270">
        <v>138.44999999999999</v>
      </c>
      <c r="F63" s="270">
        <v>138.86666666666667</v>
      </c>
      <c r="G63" s="272">
        <v>137.58333333333334</v>
      </c>
      <c r="H63" s="272">
        <v>136.71666666666667</v>
      </c>
      <c r="I63" s="272">
        <v>135.43333333333334</v>
      </c>
      <c r="J63" s="272">
        <v>139.73333333333335</v>
      </c>
      <c r="K63" s="272">
        <v>141.01666666666665</v>
      </c>
      <c r="L63" s="272">
        <v>141.88333333333335</v>
      </c>
      <c r="M63" s="273">
        <v>140.15</v>
      </c>
      <c r="N63" s="273">
        <v>138</v>
      </c>
      <c r="O63" s="273">
        <v>35230000</v>
      </c>
      <c r="P63" s="274">
        <v>-1.8526257138877282E-2</v>
      </c>
    </row>
    <row r="64" spans="1:16" ht="12.75" customHeight="1">
      <c r="A64" s="265">
        <v>54</v>
      </c>
      <c r="B64" s="278" t="s">
        <v>41</v>
      </c>
      <c r="C64" s="270" t="s">
        <v>101</v>
      </c>
      <c r="D64" s="271">
        <v>45260</v>
      </c>
      <c r="E64" s="270">
        <v>1714</v>
      </c>
      <c r="F64" s="270">
        <v>1701.6666666666667</v>
      </c>
      <c r="G64" s="272">
        <v>1686.3333333333335</v>
      </c>
      <c r="H64" s="272">
        <v>1658.6666666666667</v>
      </c>
      <c r="I64" s="272">
        <v>1643.3333333333335</v>
      </c>
      <c r="J64" s="272">
        <v>1729.3333333333335</v>
      </c>
      <c r="K64" s="272">
        <v>1744.666666666667</v>
      </c>
      <c r="L64" s="272">
        <v>1772.3333333333335</v>
      </c>
      <c r="M64" s="273">
        <v>1717</v>
      </c>
      <c r="N64" s="273">
        <v>1674</v>
      </c>
      <c r="O64" s="273">
        <v>3864300</v>
      </c>
      <c r="P64" s="274">
        <v>-3.2957957957957959E-2</v>
      </c>
    </row>
    <row r="65" spans="1:16" ht="12.75" customHeight="1">
      <c r="A65" s="265">
        <v>55</v>
      </c>
      <c r="B65" s="278" t="s">
        <v>59</v>
      </c>
      <c r="C65" s="270" t="s">
        <v>102</v>
      </c>
      <c r="D65" s="271">
        <v>45260</v>
      </c>
      <c r="E65" s="270">
        <v>530.85</v>
      </c>
      <c r="F65" s="270">
        <v>527.18333333333339</v>
      </c>
      <c r="G65" s="272">
        <v>520.91666666666674</v>
      </c>
      <c r="H65" s="272">
        <v>510.98333333333335</v>
      </c>
      <c r="I65" s="272">
        <v>504.7166666666667</v>
      </c>
      <c r="J65" s="272">
        <v>537.11666666666679</v>
      </c>
      <c r="K65" s="272">
        <v>543.38333333333344</v>
      </c>
      <c r="L65" s="272">
        <v>553.31666666666683</v>
      </c>
      <c r="M65" s="273">
        <v>533.45000000000005</v>
      </c>
      <c r="N65" s="273">
        <v>517.25</v>
      </c>
      <c r="O65" s="273">
        <v>22216250</v>
      </c>
      <c r="P65" s="274">
        <v>2.1378081719441413E-2</v>
      </c>
    </row>
    <row r="66" spans="1:16" ht="12.75" customHeight="1">
      <c r="A66" s="265">
        <v>56</v>
      </c>
      <c r="B66" s="278" t="s">
        <v>49</v>
      </c>
      <c r="C66" s="275" t="s">
        <v>103</v>
      </c>
      <c r="D66" s="271">
        <v>45260</v>
      </c>
      <c r="E66" s="270">
        <v>2093.6999999999998</v>
      </c>
      <c r="F66" s="270">
        <v>2095.7999999999997</v>
      </c>
      <c r="G66" s="272">
        <v>2077.0999999999995</v>
      </c>
      <c r="H66" s="272">
        <v>2060.4999999999995</v>
      </c>
      <c r="I66" s="272">
        <v>2041.7999999999993</v>
      </c>
      <c r="J66" s="272">
        <v>2112.3999999999996</v>
      </c>
      <c r="K66" s="272">
        <v>2131.0999999999995</v>
      </c>
      <c r="L66" s="272">
        <v>2147.6999999999998</v>
      </c>
      <c r="M66" s="273">
        <v>2114.5</v>
      </c>
      <c r="N66" s="273">
        <v>2079.1999999999998</v>
      </c>
      <c r="O66" s="273">
        <v>2276750</v>
      </c>
      <c r="P66" s="274">
        <v>1.9935043117930339E-2</v>
      </c>
    </row>
    <row r="67" spans="1:16" ht="12.75" customHeight="1">
      <c r="A67" s="265">
        <v>57</v>
      </c>
      <c r="B67" s="278" t="s">
        <v>39</v>
      </c>
      <c r="C67" s="270" t="s">
        <v>104</v>
      </c>
      <c r="D67" s="271">
        <v>45260</v>
      </c>
      <c r="E67" s="270">
        <v>2008.95</v>
      </c>
      <c r="F67" s="270">
        <v>2002.1833333333332</v>
      </c>
      <c r="G67" s="272">
        <v>1985.3666666666663</v>
      </c>
      <c r="H67" s="272">
        <v>1961.7833333333331</v>
      </c>
      <c r="I67" s="272">
        <v>1944.9666666666662</v>
      </c>
      <c r="J67" s="272">
        <v>2025.7666666666664</v>
      </c>
      <c r="K67" s="272">
        <v>2042.5833333333335</v>
      </c>
      <c r="L67" s="272">
        <v>2066.1666666666665</v>
      </c>
      <c r="M67" s="273">
        <v>2019</v>
      </c>
      <c r="N67" s="273">
        <v>1978.6</v>
      </c>
      <c r="O67" s="273">
        <v>2367300</v>
      </c>
      <c r="P67" s="274">
        <v>1.2688745083111281E-3</v>
      </c>
    </row>
    <row r="68" spans="1:16" ht="12.75" customHeight="1">
      <c r="A68" s="265">
        <v>58</v>
      </c>
      <c r="B68" s="278" t="s">
        <v>45</v>
      </c>
      <c r="C68" s="275" t="s">
        <v>105</v>
      </c>
      <c r="D68" s="271">
        <v>45260</v>
      </c>
      <c r="E68" s="270">
        <v>135.6</v>
      </c>
      <c r="F68" s="270">
        <v>133.13333333333333</v>
      </c>
      <c r="G68" s="272">
        <v>129.46666666666664</v>
      </c>
      <c r="H68" s="272">
        <v>123.33333333333331</v>
      </c>
      <c r="I68" s="272">
        <v>119.66666666666663</v>
      </c>
      <c r="J68" s="272">
        <v>139.26666666666665</v>
      </c>
      <c r="K68" s="272">
        <v>142.93333333333334</v>
      </c>
      <c r="L68" s="272">
        <v>149.06666666666666</v>
      </c>
      <c r="M68" s="273">
        <v>136.80000000000001</v>
      </c>
      <c r="N68" s="273">
        <v>127</v>
      </c>
      <c r="O68" s="273">
        <v>14081200</v>
      </c>
      <c r="P68" s="274">
        <v>0.13967981611279279</v>
      </c>
    </row>
    <row r="69" spans="1:16" ht="12.75" customHeight="1">
      <c r="A69" s="265">
        <v>59</v>
      </c>
      <c r="B69" s="278" t="s">
        <v>43</v>
      </c>
      <c r="C69" s="270" t="s">
        <v>106</v>
      </c>
      <c r="D69" s="271">
        <v>45260</v>
      </c>
      <c r="E69" s="270">
        <v>3366.75</v>
      </c>
      <c r="F69" s="270">
        <v>3381.9833333333336</v>
      </c>
      <c r="G69" s="272">
        <v>3338.7666666666673</v>
      </c>
      <c r="H69" s="272">
        <v>3310.7833333333338</v>
      </c>
      <c r="I69" s="272">
        <v>3267.5666666666675</v>
      </c>
      <c r="J69" s="272">
        <v>3409.9666666666672</v>
      </c>
      <c r="K69" s="272">
        <v>3453.1833333333334</v>
      </c>
      <c r="L69" s="272">
        <v>3481.166666666667</v>
      </c>
      <c r="M69" s="273">
        <v>3425.2</v>
      </c>
      <c r="N69" s="273">
        <v>3354</v>
      </c>
      <c r="O69" s="273">
        <v>2459400</v>
      </c>
      <c r="P69" s="274">
        <v>3.1281449178128147E-2</v>
      </c>
    </row>
    <row r="70" spans="1:16" ht="12.75" customHeight="1">
      <c r="A70" s="265">
        <v>60</v>
      </c>
      <c r="B70" s="278" t="s">
        <v>45</v>
      </c>
      <c r="C70" s="277" t="s">
        <v>107</v>
      </c>
      <c r="D70" s="271">
        <v>45260</v>
      </c>
      <c r="E70" s="270">
        <v>5365.35</v>
      </c>
      <c r="F70" s="270">
        <v>5340.9833333333336</v>
      </c>
      <c r="G70" s="272">
        <v>5248.5666666666675</v>
      </c>
      <c r="H70" s="272">
        <v>5131.7833333333338</v>
      </c>
      <c r="I70" s="272">
        <v>5039.3666666666677</v>
      </c>
      <c r="J70" s="272">
        <v>5457.7666666666673</v>
      </c>
      <c r="K70" s="272">
        <v>5550.1833333333334</v>
      </c>
      <c r="L70" s="272">
        <v>5666.9666666666672</v>
      </c>
      <c r="M70" s="273">
        <v>5433.4</v>
      </c>
      <c r="N70" s="273">
        <v>5224.2</v>
      </c>
      <c r="O70" s="273">
        <v>1074100</v>
      </c>
      <c r="P70" s="274">
        <v>1.7720574519679165E-3</v>
      </c>
    </row>
    <row r="71" spans="1:16" ht="12.75" customHeight="1">
      <c r="A71" s="265">
        <v>61</v>
      </c>
      <c r="B71" s="278" t="s">
        <v>108</v>
      </c>
      <c r="C71" s="270" t="s">
        <v>109</v>
      </c>
      <c r="D71" s="271">
        <v>45260</v>
      </c>
      <c r="E71" s="270">
        <v>581.70000000000005</v>
      </c>
      <c r="F71" s="270">
        <v>579.9666666666667</v>
      </c>
      <c r="G71" s="272">
        <v>574.98333333333335</v>
      </c>
      <c r="H71" s="272">
        <v>568.26666666666665</v>
      </c>
      <c r="I71" s="272">
        <v>563.2833333333333</v>
      </c>
      <c r="J71" s="272">
        <v>586.68333333333339</v>
      </c>
      <c r="K71" s="272">
        <v>591.66666666666674</v>
      </c>
      <c r="L71" s="272">
        <v>598.38333333333344</v>
      </c>
      <c r="M71" s="273">
        <v>584.95000000000005</v>
      </c>
      <c r="N71" s="273">
        <v>573.25</v>
      </c>
      <c r="O71" s="273">
        <v>36354450</v>
      </c>
      <c r="P71" s="274">
        <v>5.4762013416693291E-3</v>
      </c>
    </row>
    <row r="72" spans="1:16" ht="12.75" customHeight="1">
      <c r="A72" s="265">
        <v>62</v>
      </c>
      <c r="B72" s="278" t="s">
        <v>43</v>
      </c>
      <c r="C72" s="270" t="s">
        <v>110</v>
      </c>
      <c r="D72" s="271">
        <v>45260</v>
      </c>
      <c r="E72" s="270">
        <v>5376.1</v>
      </c>
      <c r="F72" s="270">
        <v>5394.7166666666672</v>
      </c>
      <c r="G72" s="272">
        <v>5341.3833333333341</v>
      </c>
      <c r="H72" s="272">
        <v>5306.666666666667</v>
      </c>
      <c r="I72" s="272">
        <v>5253.3333333333339</v>
      </c>
      <c r="J72" s="272">
        <v>5429.4333333333343</v>
      </c>
      <c r="K72" s="272">
        <v>5482.7666666666664</v>
      </c>
      <c r="L72" s="272">
        <v>5517.4833333333345</v>
      </c>
      <c r="M72" s="273">
        <v>5448.05</v>
      </c>
      <c r="N72" s="273">
        <v>5360</v>
      </c>
      <c r="O72" s="273">
        <v>2995000</v>
      </c>
      <c r="P72" s="274">
        <v>3.9524491301141045E-2</v>
      </c>
    </row>
    <row r="73" spans="1:16" ht="12.75" customHeight="1">
      <c r="A73" s="265">
        <v>63</v>
      </c>
      <c r="B73" s="278" t="s">
        <v>56</v>
      </c>
      <c r="C73" s="270" t="s">
        <v>111</v>
      </c>
      <c r="D73" s="271">
        <v>45260</v>
      </c>
      <c r="E73" s="270">
        <v>3350.5</v>
      </c>
      <c r="F73" s="270">
        <v>3334.1666666666665</v>
      </c>
      <c r="G73" s="272">
        <v>3309.333333333333</v>
      </c>
      <c r="H73" s="272">
        <v>3268.1666666666665</v>
      </c>
      <c r="I73" s="272">
        <v>3243.333333333333</v>
      </c>
      <c r="J73" s="272">
        <v>3375.333333333333</v>
      </c>
      <c r="K73" s="272">
        <v>3400.1666666666661</v>
      </c>
      <c r="L73" s="272">
        <v>3441.333333333333</v>
      </c>
      <c r="M73" s="273">
        <v>3359</v>
      </c>
      <c r="N73" s="273">
        <v>3293</v>
      </c>
      <c r="O73" s="273">
        <v>2970625</v>
      </c>
      <c r="P73" s="274">
        <v>-3.6934074662430504E-2</v>
      </c>
    </row>
    <row r="74" spans="1:16" ht="12.75" customHeight="1">
      <c r="A74" s="265">
        <v>64</v>
      </c>
      <c r="B74" s="278" t="s">
        <v>56</v>
      </c>
      <c r="C74" s="270" t="s">
        <v>112</v>
      </c>
      <c r="D74" s="271">
        <v>45260</v>
      </c>
      <c r="E74" s="270">
        <v>3065.8</v>
      </c>
      <c r="F74" s="270">
        <v>3075.75</v>
      </c>
      <c r="G74" s="272">
        <v>3044.5</v>
      </c>
      <c r="H74" s="272">
        <v>3023.2</v>
      </c>
      <c r="I74" s="272">
        <v>2991.95</v>
      </c>
      <c r="J74" s="272">
        <v>3097.05</v>
      </c>
      <c r="K74" s="272">
        <v>3128.3</v>
      </c>
      <c r="L74" s="272">
        <v>3149.6000000000004</v>
      </c>
      <c r="M74" s="273">
        <v>3107</v>
      </c>
      <c r="N74" s="273">
        <v>3054.45</v>
      </c>
      <c r="O74" s="273">
        <v>1816100</v>
      </c>
      <c r="P74" s="274">
        <v>3.9836246260431425E-2</v>
      </c>
    </row>
    <row r="75" spans="1:16" ht="12.75" customHeight="1">
      <c r="A75" s="265">
        <v>65</v>
      </c>
      <c r="B75" s="278" t="s">
        <v>56</v>
      </c>
      <c r="C75" s="270" t="s">
        <v>113</v>
      </c>
      <c r="D75" s="271">
        <v>45260</v>
      </c>
      <c r="E75" s="270">
        <v>258.85000000000002</v>
      </c>
      <c r="F75" s="270">
        <v>257.84999999999997</v>
      </c>
      <c r="G75" s="272">
        <v>256.19999999999993</v>
      </c>
      <c r="H75" s="272">
        <v>253.54999999999995</v>
      </c>
      <c r="I75" s="272">
        <v>251.89999999999992</v>
      </c>
      <c r="J75" s="272">
        <v>260.49999999999994</v>
      </c>
      <c r="K75" s="272">
        <v>262.14999999999992</v>
      </c>
      <c r="L75" s="272">
        <v>264.79999999999995</v>
      </c>
      <c r="M75" s="273">
        <v>259.5</v>
      </c>
      <c r="N75" s="273">
        <v>255.2</v>
      </c>
      <c r="O75" s="273">
        <v>16819200</v>
      </c>
      <c r="P75" s="274">
        <v>3.0436700485222762E-2</v>
      </c>
    </row>
    <row r="76" spans="1:16" ht="12.75" customHeight="1">
      <c r="A76" s="265">
        <v>66</v>
      </c>
      <c r="B76" s="278" t="s">
        <v>63</v>
      </c>
      <c r="C76" s="270" t="s">
        <v>114</v>
      </c>
      <c r="D76" s="271">
        <v>45260</v>
      </c>
      <c r="E76" s="270">
        <v>142.44999999999999</v>
      </c>
      <c r="F76" s="270">
        <v>142.68333333333334</v>
      </c>
      <c r="G76" s="272">
        <v>141.46666666666667</v>
      </c>
      <c r="H76" s="272">
        <v>140.48333333333332</v>
      </c>
      <c r="I76" s="272">
        <v>139.26666666666665</v>
      </c>
      <c r="J76" s="272">
        <v>143.66666666666669</v>
      </c>
      <c r="K76" s="272">
        <v>144.88333333333338</v>
      </c>
      <c r="L76" s="272">
        <v>145.8666666666667</v>
      </c>
      <c r="M76" s="273">
        <v>143.9</v>
      </c>
      <c r="N76" s="273">
        <v>141.69999999999999</v>
      </c>
      <c r="O76" s="273">
        <v>105425000</v>
      </c>
      <c r="P76" s="274">
        <v>-2.2241150861253074E-3</v>
      </c>
    </row>
    <row r="77" spans="1:16" ht="12.75" customHeight="1">
      <c r="A77" s="265">
        <v>67</v>
      </c>
      <c r="B77" s="278" t="s">
        <v>84</v>
      </c>
      <c r="C77" s="270" t="s">
        <v>115</v>
      </c>
      <c r="D77" s="271">
        <v>45260</v>
      </c>
      <c r="E77" s="270">
        <v>122.6</v>
      </c>
      <c r="F77" s="270">
        <v>121.55</v>
      </c>
      <c r="G77" s="272">
        <v>120.3</v>
      </c>
      <c r="H77" s="272">
        <v>118</v>
      </c>
      <c r="I77" s="272">
        <v>116.75</v>
      </c>
      <c r="J77" s="272">
        <v>123.85</v>
      </c>
      <c r="K77" s="272">
        <v>125.1</v>
      </c>
      <c r="L77" s="272">
        <v>127.39999999999999</v>
      </c>
      <c r="M77" s="273">
        <v>122.8</v>
      </c>
      <c r="N77" s="273">
        <v>119.25</v>
      </c>
      <c r="O77" s="273">
        <v>152132475</v>
      </c>
      <c r="P77" s="274">
        <v>-3.9152797041146555E-2</v>
      </c>
    </row>
    <row r="78" spans="1:16" ht="12.75" customHeight="1">
      <c r="A78" s="265">
        <v>68</v>
      </c>
      <c r="B78" s="278" t="s">
        <v>43</v>
      </c>
      <c r="C78" s="270" t="s">
        <v>116</v>
      </c>
      <c r="D78" s="271">
        <v>45260</v>
      </c>
      <c r="E78" s="270">
        <v>756.1</v>
      </c>
      <c r="F78" s="270">
        <v>758.23333333333346</v>
      </c>
      <c r="G78" s="272">
        <v>751.01666666666688</v>
      </c>
      <c r="H78" s="272">
        <v>745.93333333333339</v>
      </c>
      <c r="I78" s="272">
        <v>738.71666666666681</v>
      </c>
      <c r="J78" s="272">
        <v>763.31666666666695</v>
      </c>
      <c r="K78" s="272">
        <v>770.53333333333342</v>
      </c>
      <c r="L78" s="272">
        <v>775.61666666666702</v>
      </c>
      <c r="M78" s="273">
        <v>765.45</v>
      </c>
      <c r="N78" s="273">
        <v>753.15</v>
      </c>
      <c r="O78" s="273">
        <v>8690575</v>
      </c>
      <c r="P78" s="274">
        <v>5.0079292212670064E-4</v>
      </c>
    </row>
    <row r="79" spans="1:16" ht="12.75" customHeight="1">
      <c r="A79" s="265">
        <v>69</v>
      </c>
      <c r="B79" s="278" t="s">
        <v>117</v>
      </c>
      <c r="C79" s="270" t="s">
        <v>118</v>
      </c>
      <c r="D79" s="271">
        <v>45260</v>
      </c>
      <c r="E79" s="270">
        <v>56.4</v>
      </c>
      <c r="F79" s="270">
        <v>55.966666666666661</v>
      </c>
      <c r="G79" s="272">
        <v>55.23333333333332</v>
      </c>
      <c r="H79" s="272">
        <v>54.066666666666656</v>
      </c>
      <c r="I79" s="272">
        <v>53.333333333333314</v>
      </c>
      <c r="J79" s="272">
        <v>57.133333333333326</v>
      </c>
      <c r="K79" s="272">
        <v>57.86666666666666</v>
      </c>
      <c r="L79" s="272">
        <v>59.033333333333331</v>
      </c>
      <c r="M79" s="273">
        <v>56.7</v>
      </c>
      <c r="N79" s="273">
        <v>54.8</v>
      </c>
      <c r="O79" s="273">
        <v>131152500</v>
      </c>
      <c r="P79" s="274">
        <v>7.5187969924812026E-3</v>
      </c>
    </row>
    <row r="80" spans="1:16" ht="12.75" customHeight="1">
      <c r="A80" s="265">
        <v>70</v>
      </c>
      <c r="B80" s="278" t="s">
        <v>45</v>
      </c>
      <c r="C80" s="276" t="s">
        <v>119</v>
      </c>
      <c r="D80" s="271">
        <v>45260</v>
      </c>
      <c r="E80" s="270">
        <v>701.3</v>
      </c>
      <c r="F80" s="270">
        <v>701.91666666666663</v>
      </c>
      <c r="G80" s="272">
        <v>696.83333333333326</v>
      </c>
      <c r="H80" s="272">
        <v>692.36666666666667</v>
      </c>
      <c r="I80" s="272">
        <v>687.2833333333333</v>
      </c>
      <c r="J80" s="272">
        <v>706.38333333333321</v>
      </c>
      <c r="K80" s="272">
        <v>711.46666666666647</v>
      </c>
      <c r="L80" s="272">
        <v>715.93333333333317</v>
      </c>
      <c r="M80" s="273">
        <v>707</v>
      </c>
      <c r="N80" s="273">
        <v>697.45</v>
      </c>
      <c r="O80" s="273">
        <v>11176100</v>
      </c>
      <c r="P80" s="274">
        <v>-2.8148315622880397E-2</v>
      </c>
    </row>
    <row r="81" spans="1:16" ht="12.75" customHeight="1">
      <c r="A81" s="265">
        <v>71</v>
      </c>
      <c r="B81" s="278" t="s">
        <v>59</v>
      </c>
      <c r="C81" s="270" t="s">
        <v>120</v>
      </c>
      <c r="D81" s="271">
        <v>45260</v>
      </c>
      <c r="E81" s="270">
        <v>990.45</v>
      </c>
      <c r="F81" s="270">
        <v>990.36666666666667</v>
      </c>
      <c r="G81" s="272">
        <v>975.73333333333335</v>
      </c>
      <c r="H81" s="272">
        <v>961.01666666666665</v>
      </c>
      <c r="I81" s="272">
        <v>946.38333333333333</v>
      </c>
      <c r="J81" s="272">
        <v>1005.0833333333334</v>
      </c>
      <c r="K81" s="272">
        <v>1019.7166666666668</v>
      </c>
      <c r="L81" s="272">
        <v>1034.4333333333334</v>
      </c>
      <c r="M81" s="273">
        <v>1005</v>
      </c>
      <c r="N81" s="273">
        <v>975.65</v>
      </c>
      <c r="O81" s="273">
        <v>8427000</v>
      </c>
      <c r="P81" s="274">
        <v>-1.9945339303366866E-2</v>
      </c>
    </row>
    <row r="82" spans="1:16" ht="12.75" customHeight="1">
      <c r="A82" s="265">
        <v>72</v>
      </c>
      <c r="B82" s="278" t="s">
        <v>108</v>
      </c>
      <c r="C82" s="270" t="s">
        <v>121</v>
      </c>
      <c r="D82" s="271">
        <v>45260</v>
      </c>
      <c r="E82" s="270">
        <v>1727.3</v>
      </c>
      <c r="F82" s="270">
        <v>1714.5</v>
      </c>
      <c r="G82" s="272">
        <v>1696</v>
      </c>
      <c r="H82" s="272">
        <v>1664.7</v>
      </c>
      <c r="I82" s="272">
        <v>1646.2</v>
      </c>
      <c r="J82" s="272">
        <v>1745.8</v>
      </c>
      <c r="K82" s="272">
        <v>1764.3</v>
      </c>
      <c r="L82" s="272">
        <v>1795.6</v>
      </c>
      <c r="M82" s="273">
        <v>1733</v>
      </c>
      <c r="N82" s="273">
        <v>1683.2</v>
      </c>
      <c r="O82" s="273">
        <v>3547775</v>
      </c>
      <c r="P82" s="274">
        <v>-3.7995878413189077E-2</v>
      </c>
    </row>
    <row r="83" spans="1:16" ht="12.75" customHeight="1">
      <c r="A83" s="265">
        <v>73</v>
      </c>
      <c r="B83" s="278" t="s">
        <v>43</v>
      </c>
      <c r="C83" s="270" t="s">
        <v>122</v>
      </c>
      <c r="D83" s="271">
        <v>45260</v>
      </c>
      <c r="E83" s="270">
        <v>344.15</v>
      </c>
      <c r="F83" s="270">
        <v>343.8</v>
      </c>
      <c r="G83" s="272">
        <v>339.95000000000005</v>
      </c>
      <c r="H83" s="272">
        <v>335.75000000000006</v>
      </c>
      <c r="I83" s="272">
        <v>331.90000000000009</v>
      </c>
      <c r="J83" s="272">
        <v>348</v>
      </c>
      <c r="K83" s="272">
        <v>351.85</v>
      </c>
      <c r="L83" s="272">
        <v>356.04999999999995</v>
      </c>
      <c r="M83" s="273">
        <v>347.65</v>
      </c>
      <c r="N83" s="273">
        <v>339.6</v>
      </c>
      <c r="O83" s="273">
        <v>8704000</v>
      </c>
      <c r="P83" s="274">
        <v>-4.8327137546468404E-2</v>
      </c>
    </row>
    <row r="84" spans="1:16" ht="12.75" customHeight="1">
      <c r="A84" s="265">
        <v>74</v>
      </c>
      <c r="B84" s="278" t="s">
        <v>49</v>
      </c>
      <c r="C84" s="270" t="s">
        <v>123</v>
      </c>
      <c r="D84" s="271">
        <v>45260</v>
      </c>
      <c r="E84" s="270">
        <v>1905.55</v>
      </c>
      <c r="F84" s="270">
        <v>1900.5166666666667</v>
      </c>
      <c r="G84" s="272">
        <v>1893.0333333333333</v>
      </c>
      <c r="H84" s="272">
        <v>1880.5166666666667</v>
      </c>
      <c r="I84" s="272">
        <v>1873.0333333333333</v>
      </c>
      <c r="J84" s="272">
        <v>1913.0333333333333</v>
      </c>
      <c r="K84" s="272">
        <v>1920.5166666666664</v>
      </c>
      <c r="L84" s="272">
        <v>1933.0333333333333</v>
      </c>
      <c r="M84" s="273">
        <v>1908</v>
      </c>
      <c r="N84" s="273">
        <v>1888</v>
      </c>
      <c r="O84" s="273">
        <v>9560800</v>
      </c>
      <c r="P84" s="274">
        <v>1.2934036414287136E-3</v>
      </c>
    </row>
    <row r="85" spans="1:16" ht="12.75" customHeight="1">
      <c r="A85" s="265">
        <v>75</v>
      </c>
      <c r="B85" s="278" t="s">
        <v>84</v>
      </c>
      <c r="C85" s="270" t="s">
        <v>124</v>
      </c>
      <c r="D85" s="271">
        <v>45260</v>
      </c>
      <c r="E85" s="270">
        <v>411.05</v>
      </c>
      <c r="F85" s="270">
        <v>410.25</v>
      </c>
      <c r="G85" s="272">
        <v>407.5</v>
      </c>
      <c r="H85" s="272">
        <v>403.95</v>
      </c>
      <c r="I85" s="272">
        <v>401.2</v>
      </c>
      <c r="J85" s="272">
        <v>413.8</v>
      </c>
      <c r="K85" s="272">
        <v>416.55</v>
      </c>
      <c r="L85" s="272">
        <v>420.1</v>
      </c>
      <c r="M85" s="273">
        <v>413</v>
      </c>
      <c r="N85" s="273">
        <v>406.7</v>
      </c>
      <c r="O85" s="273">
        <v>9105000</v>
      </c>
      <c r="P85" s="274">
        <v>-2.3461590025472583E-2</v>
      </c>
    </row>
    <row r="86" spans="1:16" ht="12.75" customHeight="1">
      <c r="A86" s="265">
        <v>76</v>
      </c>
      <c r="B86" s="278" t="s">
        <v>45</v>
      </c>
      <c r="C86" s="277" t="s">
        <v>125</v>
      </c>
      <c r="D86" s="271">
        <v>45260</v>
      </c>
      <c r="E86" s="270">
        <v>1858.5</v>
      </c>
      <c r="F86" s="270">
        <v>1849.2</v>
      </c>
      <c r="G86" s="272">
        <v>1837.4</v>
      </c>
      <c r="H86" s="272">
        <v>1816.3</v>
      </c>
      <c r="I86" s="272">
        <v>1804.5</v>
      </c>
      <c r="J86" s="272">
        <v>1870.3000000000002</v>
      </c>
      <c r="K86" s="272">
        <v>1882.1</v>
      </c>
      <c r="L86" s="272">
        <v>1903.2000000000003</v>
      </c>
      <c r="M86" s="273">
        <v>1861</v>
      </c>
      <c r="N86" s="273">
        <v>1828.1</v>
      </c>
      <c r="O86" s="273">
        <v>8156700</v>
      </c>
      <c r="P86" s="274">
        <v>-2.2062879205736349E-4</v>
      </c>
    </row>
    <row r="87" spans="1:16" ht="12.75" customHeight="1">
      <c r="A87" s="265">
        <v>77</v>
      </c>
      <c r="B87" s="278" t="s">
        <v>41</v>
      </c>
      <c r="C87" s="270" t="s">
        <v>126</v>
      </c>
      <c r="D87" s="271">
        <v>45260</v>
      </c>
      <c r="E87" s="270">
        <v>1274.9000000000001</v>
      </c>
      <c r="F87" s="270">
        <v>1266.9666666666669</v>
      </c>
      <c r="G87" s="272">
        <v>1257.7333333333338</v>
      </c>
      <c r="H87" s="272">
        <v>1240.5666666666668</v>
      </c>
      <c r="I87" s="272">
        <v>1231.3333333333337</v>
      </c>
      <c r="J87" s="272">
        <v>1284.1333333333339</v>
      </c>
      <c r="K87" s="272">
        <v>1293.366666666667</v>
      </c>
      <c r="L87" s="272">
        <v>1310.533333333334</v>
      </c>
      <c r="M87" s="273">
        <v>1276.2</v>
      </c>
      <c r="N87" s="273">
        <v>1249.8</v>
      </c>
      <c r="O87" s="273">
        <v>5738000</v>
      </c>
      <c r="P87" s="274">
        <v>-1.771805187023881E-2</v>
      </c>
    </row>
    <row r="88" spans="1:16" ht="12.75" customHeight="1">
      <c r="A88" s="265">
        <v>78</v>
      </c>
      <c r="B88" s="278" t="s">
        <v>87</v>
      </c>
      <c r="C88" s="270" t="s">
        <v>127</v>
      </c>
      <c r="D88" s="271">
        <v>45260</v>
      </c>
      <c r="E88" s="270">
        <v>1275.2</v>
      </c>
      <c r="F88" s="270">
        <v>1272.4833333333333</v>
      </c>
      <c r="G88" s="272">
        <v>1267.3166666666666</v>
      </c>
      <c r="H88" s="272">
        <v>1259.4333333333332</v>
      </c>
      <c r="I88" s="272">
        <v>1254.2666666666664</v>
      </c>
      <c r="J88" s="272">
        <v>1280.3666666666668</v>
      </c>
      <c r="K88" s="272">
        <v>1285.5333333333333</v>
      </c>
      <c r="L88" s="272">
        <v>1293.416666666667</v>
      </c>
      <c r="M88" s="273">
        <v>1277.6500000000001</v>
      </c>
      <c r="N88" s="273">
        <v>1264.5999999999999</v>
      </c>
      <c r="O88" s="273">
        <v>11256700</v>
      </c>
      <c r="P88" s="274">
        <v>6.1315147344053059E-3</v>
      </c>
    </row>
    <row r="89" spans="1:16" ht="12.75" customHeight="1">
      <c r="A89" s="265">
        <v>79</v>
      </c>
      <c r="B89" s="278" t="s">
        <v>68</v>
      </c>
      <c r="C89" s="270" t="s">
        <v>128</v>
      </c>
      <c r="D89" s="271">
        <v>45260</v>
      </c>
      <c r="E89" s="270">
        <v>2738.05</v>
      </c>
      <c r="F89" s="270">
        <v>2752.4833333333336</v>
      </c>
      <c r="G89" s="272">
        <v>2720.5166666666673</v>
      </c>
      <c r="H89" s="272">
        <v>2702.9833333333336</v>
      </c>
      <c r="I89" s="272">
        <v>2671.0166666666673</v>
      </c>
      <c r="J89" s="272">
        <v>2770.0166666666673</v>
      </c>
      <c r="K89" s="272">
        <v>2801.9833333333336</v>
      </c>
      <c r="L89" s="272">
        <v>2819.5166666666673</v>
      </c>
      <c r="M89" s="273">
        <v>2784.45</v>
      </c>
      <c r="N89" s="273">
        <v>2734.95</v>
      </c>
      <c r="O89" s="273">
        <v>3360000</v>
      </c>
      <c r="P89" s="274">
        <v>-1.3737231419513914E-2</v>
      </c>
    </row>
    <row r="90" spans="1:16" ht="12.75" customHeight="1">
      <c r="A90" s="265">
        <v>80</v>
      </c>
      <c r="B90" s="278" t="s">
        <v>63</v>
      </c>
      <c r="C90" s="270" t="s">
        <v>129</v>
      </c>
      <c r="D90" s="271">
        <v>45260</v>
      </c>
      <c r="E90" s="270">
        <v>1486.8</v>
      </c>
      <c r="F90" s="270">
        <v>1486.7</v>
      </c>
      <c r="G90" s="272">
        <v>1476.65</v>
      </c>
      <c r="H90" s="272">
        <v>1466.5</v>
      </c>
      <c r="I90" s="272">
        <v>1456.45</v>
      </c>
      <c r="J90" s="272">
        <v>1496.8500000000001</v>
      </c>
      <c r="K90" s="272">
        <v>1506.8999999999999</v>
      </c>
      <c r="L90" s="272">
        <v>1517.0500000000002</v>
      </c>
      <c r="M90" s="273">
        <v>1496.75</v>
      </c>
      <c r="N90" s="273">
        <v>1476.55</v>
      </c>
      <c r="O90" s="273">
        <v>159193100</v>
      </c>
      <c r="P90" s="274">
        <v>2.5982588475499092E-2</v>
      </c>
    </row>
    <row r="91" spans="1:16" ht="12.75" customHeight="1">
      <c r="A91" s="265">
        <v>81</v>
      </c>
      <c r="B91" s="278" t="s">
        <v>68</v>
      </c>
      <c r="C91" s="270" t="s">
        <v>130</v>
      </c>
      <c r="D91" s="271">
        <v>45260</v>
      </c>
      <c r="E91" s="270">
        <v>623.54999999999995</v>
      </c>
      <c r="F91" s="270">
        <v>625.04999999999995</v>
      </c>
      <c r="G91" s="272">
        <v>620.54999999999995</v>
      </c>
      <c r="H91" s="272">
        <v>617.54999999999995</v>
      </c>
      <c r="I91" s="272">
        <v>613.04999999999995</v>
      </c>
      <c r="J91" s="272">
        <v>628.04999999999995</v>
      </c>
      <c r="K91" s="272">
        <v>632.54999999999995</v>
      </c>
      <c r="L91" s="272">
        <v>635.54999999999995</v>
      </c>
      <c r="M91" s="273">
        <v>629.54999999999995</v>
      </c>
      <c r="N91" s="273">
        <v>622.04999999999995</v>
      </c>
      <c r="O91" s="273">
        <v>14139400</v>
      </c>
      <c r="P91" s="274">
        <v>4.6699875466998757E-4</v>
      </c>
    </row>
    <row r="92" spans="1:16" ht="12.75" customHeight="1">
      <c r="A92" s="265">
        <v>82</v>
      </c>
      <c r="B92" s="278" t="s">
        <v>56</v>
      </c>
      <c r="C92" s="270" t="s">
        <v>131</v>
      </c>
      <c r="D92" s="271">
        <v>45260</v>
      </c>
      <c r="E92" s="270">
        <v>3067.55</v>
      </c>
      <c r="F92" s="270">
        <v>3089.5166666666664</v>
      </c>
      <c r="G92" s="272">
        <v>3029.0333333333328</v>
      </c>
      <c r="H92" s="272">
        <v>2990.5166666666664</v>
      </c>
      <c r="I92" s="272">
        <v>2930.0333333333328</v>
      </c>
      <c r="J92" s="272">
        <v>3128.0333333333328</v>
      </c>
      <c r="K92" s="272">
        <v>3188.5166666666664</v>
      </c>
      <c r="L92" s="272">
        <v>3227.0333333333328</v>
      </c>
      <c r="M92" s="273">
        <v>3150</v>
      </c>
      <c r="N92" s="273">
        <v>3051</v>
      </c>
      <c r="O92" s="273">
        <v>3757200</v>
      </c>
      <c r="P92" s="274">
        <v>8.4704659622380052E-2</v>
      </c>
    </row>
    <row r="93" spans="1:16" ht="12.75" customHeight="1">
      <c r="A93" s="265">
        <v>83</v>
      </c>
      <c r="B93" s="278" t="s">
        <v>132</v>
      </c>
      <c r="C93" s="270" t="s">
        <v>133</v>
      </c>
      <c r="D93" s="271">
        <v>45260</v>
      </c>
      <c r="E93" s="270">
        <v>476.15</v>
      </c>
      <c r="F93" s="270">
        <v>473.65000000000003</v>
      </c>
      <c r="G93" s="272">
        <v>469.80000000000007</v>
      </c>
      <c r="H93" s="272">
        <v>463.45000000000005</v>
      </c>
      <c r="I93" s="272">
        <v>459.60000000000008</v>
      </c>
      <c r="J93" s="272">
        <v>480.00000000000006</v>
      </c>
      <c r="K93" s="272">
        <v>483.85000000000008</v>
      </c>
      <c r="L93" s="272">
        <v>490.20000000000005</v>
      </c>
      <c r="M93" s="273">
        <v>477.5</v>
      </c>
      <c r="N93" s="273">
        <v>467.3</v>
      </c>
      <c r="O93" s="273">
        <v>31144400</v>
      </c>
      <c r="P93" s="274">
        <v>1.8464309840126097E-3</v>
      </c>
    </row>
    <row r="94" spans="1:16" ht="12.75" customHeight="1">
      <c r="A94" s="265">
        <v>84</v>
      </c>
      <c r="B94" s="278" t="s">
        <v>132</v>
      </c>
      <c r="C94" s="276" t="s">
        <v>134</v>
      </c>
      <c r="D94" s="271">
        <v>45260</v>
      </c>
      <c r="E94" s="270">
        <v>146.80000000000001</v>
      </c>
      <c r="F94" s="270">
        <v>145.71666666666667</v>
      </c>
      <c r="G94" s="272">
        <v>144.08333333333334</v>
      </c>
      <c r="H94" s="272">
        <v>141.36666666666667</v>
      </c>
      <c r="I94" s="272">
        <v>139.73333333333335</v>
      </c>
      <c r="J94" s="272">
        <v>148.43333333333334</v>
      </c>
      <c r="K94" s="272">
        <v>150.06666666666666</v>
      </c>
      <c r="L94" s="272">
        <v>152.78333333333333</v>
      </c>
      <c r="M94" s="273">
        <v>147.35</v>
      </c>
      <c r="N94" s="273">
        <v>143</v>
      </c>
      <c r="O94" s="273">
        <v>32796400</v>
      </c>
      <c r="P94" s="274">
        <v>3.0131513234559679E-2</v>
      </c>
    </row>
    <row r="95" spans="1:16" ht="12.75" customHeight="1">
      <c r="A95" s="265">
        <v>85</v>
      </c>
      <c r="B95" s="278" t="s">
        <v>84</v>
      </c>
      <c r="C95" s="270" t="s">
        <v>135</v>
      </c>
      <c r="D95" s="271">
        <v>45260</v>
      </c>
      <c r="E95" s="270">
        <v>257.05</v>
      </c>
      <c r="F95" s="270">
        <v>257.11666666666667</v>
      </c>
      <c r="G95" s="272">
        <v>254.03333333333336</v>
      </c>
      <c r="H95" s="272">
        <v>251.01666666666668</v>
      </c>
      <c r="I95" s="272">
        <v>247.93333333333337</v>
      </c>
      <c r="J95" s="272">
        <v>260.13333333333333</v>
      </c>
      <c r="K95" s="272">
        <v>263.21666666666658</v>
      </c>
      <c r="L95" s="272">
        <v>266.23333333333335</v>
      </c>
      <c r="M95" s="273">
        <v>260.2</v>
      </c>
      <c r="N95" s="273">
        <v>254.1</v>
      </c>
      <c r="O95" s="273">
        <v>50870700</v>
      </c>
      <c r="P95" s="274">
        <v>1.4484169717854834E-2</v>
      </c>
    </row>
    <row r="96" spans="1:16" ht="12.75" customHeight="1">
      <c r="A96" s="265">
        <v>86</v>
      </c>
      <c r="B96" s="278" t="s">
        <v>59</v>
      </c>
      <c r="C96" s="270" t="s">
        <v>136</v>
      </c>
      <c r="D96" s="271">
        <v>45260</v>
      </c>
      <c r="E96" s="270">
        <v>2493.85</v>
      </c>
      <c r="F96" s="270">
        <v>2487.6</v>
      </c>
      <c r="G96" s="272">
        <v>2477.5</v>
      </c>
      <c r="H96" s="272">
        <v>2461.15</v>
      </c>
      <c r="I96" s="272">
        <v>2451.0500000000002</v>
      </c>
      <c r="J96" s="272">
        <v>2503.9499999999998</v>
      </c>
      <c r="K96" s="272">
        <v>2514.0499999999993</v>
      </c>
      <c r="L96" s="272">
        <v>2530.3999999999996</v>
      </c>
      <c r="M96" s="273">
        <v>2497.6999999999998</v>
      </c>
      <c r="N96" s="273">
        <v>2471.25</v>
      </c>
      <c r="O96" s="273">
        <v>7767900</v>
      </c>
      <c r="P96" s="274">
        <v>-3.9862058736280036E-2</v>
      </c>
    </row>
    <row r="97" spans="1:16" ht="12.75" customHeight="1">
      <c r="A97" s="265">
        <v>87</v>
      </c>
      <c r="B97" s="278" t="s">
        <v>68</v>
      </c>
      <c r="C97" s="270" t="s">
        <v>137</v>
      </c>
      <c r="D97" s="271">
        <v>45260</v>
      </c>
      <c r="E97" s="270">
        <v>167</v>
      </c>
      <c r="F97" s="270">
        <v>166.03333333333333</v>
      </c>
      <c r="G97" s="272">
        <v>163.96666666666667</v>
      </c>
      <c r="H97" s="272">
        <v>160.93333333333334</v>
      </c>
      <c r="I97" s="272">
        <v>158.86666666666667</v>
      </c>
      <c r="J97" s="272">
        <v>169.06666666666666</v>
      </c>
      <c r="K97" s="272">
        <v>171.13333333333333</v>
      </c>
      <c r="L97" s="272">
        <v>174.16666666666666</v>
      </c>
      <c r="M97" s="273">
        <v>168.1</v>
      </c>
      <c r="N97" s="273">
        <v>163</v>
      </c>
      <c r="O97" s="273">
        <v>56472300</v>
      </c>
      <c r="P97" s="274">
        <v>8.4699453551912562E-3</v>
      </c>
    </row>
    <row r="98" spans="1:16" ht="12.75" customHeight="1">
      <c r="A98" s="265">
        <v>88</v>
      </c>
      <c r="B98" s="278" t="s">
        <v>63</v>
      </c>
      <c r="C98" s="270" t="s">
        <v>138</v>
      </c>
      <c r="D98" s="271">
        <v>45260</v>
      </c>
      <c r="E98" s="270">
        <v>925.65</v>
      </c>
      <c r="F98" s="270">
        <v>923.68333333333339</v>
      </c>
      <c r="G98" s="272">
        <v>919.01666666666677</v>
      </c>
      <c r="H98" s="272">
        <v>912.38333333333333</v>
      </c>
      <c r="I98" s="272">
        <v>907.7166666666667</v>
      </c>
      <c r="J98" s="272">
        <v>930.31666666666683</v>
      </c>
      <c r="K98" s="272">
        <v>934.98333333333335</v>
      </c>
      <c r="L98" s="272">
        <v>941.6166666666669</v>
      </c>
      <c r="M98" s="273">
        <v>928.35</v>
      </c>
      <c r="N98" s="273">
        <v>917.05</v>
      </c>
      <c r="O98" s="273">
        <v>89913600</v>
      </c>
      <c r="P98" s="274">
        <v>-3.4834014755967943E-3</v>
      </c>
    </row>
    <row r="99" spans="1:16" ht="12.75" customHeight="1">
      <c r="A99" s="265">
        <v>89</v>
      </c>
      <c r="B99" s="278" t="s">
        <v>68</v>
      </c>
      <c r="C99" s="270" t="s">
        <v>139</v>
      </c>
      <c r="D99" s="271">
        <v>45260</v>
      </c>
      <c r="E99" s="270">
        <v>1380.6</v>
      </c>
      <c r="F99" s="270">
        <v>1377.6499999999999</v>
      </c>
      <c r="G99" s="272">
        <v>1367.5499999999997</v>
      </c>
      <c r="H99" s="272">
        <v>1354.4999999999998</v>
      </c>
      <c r="I99" s="272">
        <v>1344.3999999999996</v>
      </c>
      <c r="J99" s="272">
        <v>1390.6999999999998</v>
      </c>
      <c r="K99" s="272">
        <v>1400.7999999999997</v>
      </c>
      <c r="L99" s="272">
        <v>1413.85</v>
      </c>
      <c r="M99" s="273">
        <v>1387.75</v>
      </c>
      <c r="N99" s="273">
        <v>1364.6</v>
      </c>
      <c r="O99" s="273">
        <v>3000000</v>
      </c>
      <c r="P99" s="274">
        <v>6.3264221158957995E-2</v>
      </c>
    </row>
    <row r="100" spans="1:16" ht="12.75" customHeight="1">
      <c r="A100" s="265">
        <v>90</v>
      </c>
      <c r="B100" s="278" t="s">
        <v>68</v>
      </c>
      <c r="C100" s="270" t="s">
        <v>140</v>
      </c>
      <c r="D100" s="271">
        <v>45260</v>
      </c>
      <c r="E100" s="270">
        <v>527.5</v>
      </c>
      <c r="F100" s="270">
        <v>524.73333333333335</v>
      </c>
      <c r="G100" s="272">
        <v>520.76666666666665</v>
      </c>
      <c r="H100" s="272">
        <v>514.0333333333333</v>
      </c>
      <c r="I100" s="272">
        <v>510.06666666666661</v>
      </c>
      <c r="J100" s="272">
        <v>531.4666666666667</v>
      </c>
      <c r="K100" s="272">
        <v>535.43333333333339</v>
      </c>
      <c r="L100" s="272">
        <v>542.16666666666674</v>
      </c>
      <c r="M100" s="273">
        <v>528.70000000000005</v>
      </c>
      <c r="N100" s="273">
        <v>518</v>
      </c>
      <c r="O100" s="273">
        <v>9409500</v>
      </c>
      <c r="P100" s="274">
        <v>6.5789473684210523E-3</v>
      </c>
    </row>
    <row r="101" spans="1:16" ht="12.75" customHeight="1">
      <c r="A101" s="265">
        <v>91</v>
      </c>
      <c r="B101" s="278" t="s">
        <v>79</v>
      </c>
      <c r="C101" s="270" t="s">
        <v>141</v>
      </c>
      <c r="D101" s="271">
        <v>45260</v>
      </c>
      <c r="E101" s="270">
        <v>13.85</v>
      </c>
      <c r="F101" s="270">
        <v>13.533333333333331</v>
      </c>
      <c r="G101" s="272">
        <v>13.116666666666664</v>
      </c>
      <c r="H101" s="272">
        <v>12.383333333333333</v>
      </c>
      <c r="I101" s="272">
        <v>11.966666666666665</v>
      </c>
      <c r="J101" s="272">
        <v>14.266666666666662</v>
      </c>
      <c r="K101" s="272">
        <v>14.68333333333333</v>
      </c>
      <c r="L101" s="272">
        <v>15.416666666666661</v>
      </c>
      <c r="M101" s="273">
        <v>13.95</v>
      </c>
      <c r="N101" s="273">
        <v>12.8</v>
      </c>
      <c r="O101" s="273">
        <v>1709680000</v>
      </c>
      <c r="P101" s="274">
        <v>2.4545759624143057E-2</v>
      </c>
    </row>
    <row r="102" spans="1:16" ht="12.75" customHeight="1">
      <c r="A102" s="265">
        <v>92</v>
      </c>
      <c r="B102" s="278" t="s">
        <v>68</v>
      </c>
      <c r="C102" s="276" t="s">
        <v>142</v>
      </c>
      <c r="D102" s="271">
        <v>45260</v>
      </c>
      <c r="E102" s="270">
        <v>114</v>
      </c>
      <c r="F102" s="270">
        <v>114.51666666666667</v>
      </c>
      <c r="G102" s="272">
        <v>113.23333333333333</v>
      </c>
      <c r="H102" s="272">
        <v>112.46666666666667</v>
      </c>
      <c r="I102" s="272">
        <v>111.18333333333334</v>
      </c>
      <c r="J102" s="272">
        <v>115.28333333333333</v>
      </c>
      <c r="K102" s="272">
        <v>116.56666666666666</v>
      </c>
      <c r="L102" s="272">
        <v>117.33333333333333</v>
      </c>
      <c r="M102" s="273">
        <v>115.8</v>
      </c>
      <c r="N102" s="273">
        <v>113.75</v>
      </c>
      <c r="O102" s="273">
        <v>85650000</v>
      </c>
      <c r="P102" s="274">
        <v>1.5713015120071155E-2</v>
      </c>
    </row>
    <row r="103" spans="1:16" ht="12.75" customHeight="1">
      <c r="A103" s="265">
        <v>93</v>
      </c>
      <c r="B103" s="278" t="s">
        <v>63</v>
      </c>
      <c r="C103" s="270" t="s">
        <v>143</v>
      </c>
      <c r="D103" s="271">
        <v>45260</v>
      </c>
      <c r="E103" s="270">
        <v>82.7</v>
      </c>
      <c r="F103" s="270">
        <v>82.7</v>
      </c>
      <c r="G103" s="272">
        <v>81.800000000000011</v>
      </c>
      <c r="H103" s="272">
        <v>80.900000000000006</v>
      </c>
      <c r="I103" s="272">
        <v>80.000000000000014</v>
      </c>
      <c r="J103" s="272">
        <v>83.600000000000009</v>
      </c>
      <c r="K103" s="272">
        <v>84.500000000000014</v>
      </c>
      <c r="L103" s="272">
        <v>85.4</v>
      </c>
      <c r="M103" s="273">
        <v>83.6</v>
      </c>
      <c r="N103" s="273">
        <v>81.8</v>
      </c>
      <c r="O103" s="273">
        <v>249337500</v>
      </c>
      <c r="P103" s="274">
        <v>-7.4934320515882497E-3</v>
      </c>
    </row>
    <row r="104" spans="1:16" ht="12.75" customHeight="1">
      <c r="A104" s="265">
        <v>94</v>
      </c>
      <c r="B104" s="278" t="s">
        <v>45</v>
      </c>
      <c r="C104" s="277" t="s">
        <v>144</v>
      </c>
      <c r="D104" s="271">
        <v>45260</v>
      </c>
      <c r="E104" s="270">
        <v>127.55</v>
      </c>
      <c r="F104" s="270">
        <v>127</v>
      </c>
      <c r="G104" s="272">
        <v>126.25</v>
      </c>
      <c r="H104" s="272">
        <v>124.95</v>
      </c>
      <c r="I104" s="272">
        <v>124.2</v>
      </c>
      <c r="J104" s="272">
        <v>128.30000000000001</v>
      </c>
      <c r="K104" s="272">
        <v>129.05000000000001</v>
      </c>
      <c r="L104" s="272">
        <v>130.35</v>
      </c>
      <c r="M104" s="273">
        <v>127.75</v>
      </c>
      <c r="N104" s="273">
        <v>125.7</v>
      </c>
      <c r="O104" s="273">
        <v>50358750</v>
      </c>
      <c r="P104" s="274">
        <v>6.706408345752608E-4</v>
      </c>
    </row>
    <row r="105" spans="1:16" ht="12.75" customHeight="1">
      <c r="A105" s="265">
        <v>95</v>
      </c>
      <c r="B105" s="278" t="s">
        <v>84</v>
      </c>
      <c r="C105" s="270" t="s">
        <v>145</v>
      </c>
      <c r="D105" s="271">
        <v>45260</v>
      </c>
      <c r="E105" s="270">
        <v>388.6</v>
      </c>
      <c r="F105" s="270">
        <v>386.86666666666662</v>
      </c>
      <c r="G105" s="272">
        <v>380.73333333333323</v>
      </c>
      <c r="H105" s="272">
        <v>372.86666666666662</v>
      </c>
      <c r="I105" s="272">
        <v>366.73333333333323</v>
      </c>
      <c r="J105" s="272">
        <v>394.73333333333323</v>
      </c>
      <c r="K105" s="272">
        <v>400.86666666666656</v>
      </c>
      <c r="L105" s="272">
        <v>408.73333333333323</v>
      </c>
      <c r="M105" s="273">
        <v>393</v>
      </c>
      <c r="N105" s="273">
        <v>379</v>
      </c>
      <c r="O105" s="273">
        <v>17803500</v>
      </c>
      <c r="P105" s="274">
        <v>-0.1002710027100271</v>
      </c>
    </row>
    <row r="106" spans="1:16" ht="12.75" customHeight="1">
      <c r="A106" s="265">
        <v>96</v>
      </c>
      <c r="B106" s="278" t="s">
        <v>117</v>
      </c>
      <c r="C106" s="277" t="s">
        <v>146</v>
      </c>
      <c r="D106" s="271">
        <v>45260</v>
      </c>
      <c r="E106" s="270">
        <v>391.95</v>
      </c>
      <c r="F106" s="270">
        <v>391.98333333333329</v>
      </c>
      <c r="G106" s="272">
        <v>389.06666666666661</v>
      </c>
      <c r="H106" s="272">
        <v>386.18333333333334</v>
      </c>
      <c r="I106" s="272">
        <v>383.26666666666665</v>
      </c>
      <c r="J106" s="272">
        <v>394.86666666666656</v>
      </c>
      <c r="K106" s="272">
        <v>397.78333333333319</v>
      </c>
      <c r="L106" s="272">
        <v>400.66666666666652</v>
      </c>
      <c r="M106" s="273">
        <v>394.9</v>
      </c>
      <c r="N106" s="273">
        <v>389.1</v>
      </c>
      <c r="O106" s="273">
        <v>22950000</v>
      </c>
      <c r="P106" s="274">
        <v>-1.8895348837209301E-2</v>
      </c>
    </row>
    <row r="107" spans="1:16" ht="12.75" customHeight="1">
      <c r="A107" s="265">
        <v>97</v>
      </c>
      <c r="B107" s="278" t="s">
        <v>49</v>
      </c>
      <c r="C107" s="275" t="s">
        <v>147</v>
      </c>
      <c r="D107" s="271">
        <v>45260</v>
      </c>
      <c r="E107" s="270">
        <v>209.8</v>
      </c>
      <c r="F107" s="270">
        <v>207.29999999999998</v>
      </c>
      <c r="G107" s="272">
        <v>203.64999999999998</v>
      </c>
      <c r="H107" s="272">
        <v>197.5</v>
      </c>
      <c r="I107" s="272">
        <v>193.85</v>
      </c>
      <c r="J107" s="272">
        <v>213.44999999999996</v>
      </c>
      <c r="K107" s="272">
        <v>217.1</v>
      </c>
      <c r="L107" s="272">
        <v>223.24999999999994</v>
      </c>
      <c r="M107" s="273">
        <v>210.95</v>
      </c>
      <c r="N107" s="273">
        <v>201.15</v>
      </c>
      <c r="O107" s="273">
        <v>23391400</v>
      </c>
      <c r="P107" s="274">
        <v>-2.7200791295746785E-3</v>
      </c>
    </row>
    <row r="108" spans="1:16" ht="12.75" customHeight="1">
      <c r="A108" s="265">
        <v>98</v>
      </c>
      <c r="B108" s="278" t="s">
        <v>45</v>
      </c>
      <c r="C108" s="277" t="s">
        <v>148</v>
      </c>
      <c r="D108" s="271">
        <v>45260</v>
      </c>
      <c r="E108" s="270">
        <v>2580.85</v>
      </c>
      <c r="F108" s="270">
        <v>2574.35</v>
      </c>
      <c r="G108" s="272">
        <v>2560.3999999999996</v>
      </c>
      <c r="H108" s="272">
        <v>2539.9499999999998</v>
      </c>
      <c r="I108" s="272">
        <v>2525.9999999999995</v>
      </c>
      <c r="J108" s="272">
        <v>2594.7999999999997</v>
      </c>
      <c r="K108" s="272">
        <v>2608.7499999999995</v>
      </c>
      <c r="L108" s="272">
        <v>2629.2</v>
      </c>
      <c r="M108" s="273">
        <v>2588.3000000000002</v>
      </c>
      <c r="N108" s="273">
        <v>2553.9</v>
      </c>
      <c r="O108" s="273">
        <v>752700</v>
      </c>
      <c r="P108" s="274">
        <v>2.0333468889792598E-2</v>
      </c>
    </row>
    <row r="109" spans="1:16" ht="12.75" customHeight="1">
      <c r="A109" s="265">
        <v>99</v>
      </c>
      <c r="B109" s="278" t="s">
        <v>45</v>
      </c>
      <c r="C109" s="270" t="s">
        <v>149</v>
      </c>
      <c r="D109" s="271">
        <v>45260</v>
      </c>
      <c r="E109" s="270">
        <v>2505</v>
      </c>
      <c r="F109" s="270">
        <v>2484.5166666666664</v>
      </c>
      <c r="G109" s="272">
        <v>2455.3833333333328</v>
      </c>
      <c r="H109" s="272">
        <v>2405.7666666666664</v>
      </c>
      <c r="I109" s="272">
        <v>2376.6333333333328</v>
      </c>
      <c r="J109" s="272">
        <v>2534.1333333333328</v>
      </c>
      <c r="K109" s="272">
        <v>2563.266666666666</v>
      </c>
      <c r="L109" s="272">
        <v>2612.8833333333328</v>
      </c>
      <c r="M109" s="273">
        <v>2513.65</v>
      </c>
      <c r="N109" s="273">
        <v>2434.9</v>
      </c>
      <c r="O109" s="273">
        <v>6183000</v>
      </c>
      <c r="P109" s="274">
        <v>2.2676524586910139E-2</v>
      </c>
    </row>
    <row r="110" spans="1:16" ht="12.75" customHeight="1">
      <c r="A110" s="265">
        <v>100</v>
      </c>
      <c r="B110" s="278" t="s">
        <v>63</v>
      </c>
      <c r="C110" s="270" t="s">
        <v>150</v>
      </c>
      <c r="D110" s="271">
        <v>45260</v>
      </c>
      <c r="E110" s="270">
        <v>1470.85</v>
      </c>
      <c r="F110" s="270">
        <v>1468.7666666666667</v>
      </c>
      <c r="G110" s="272">
        <v>1450.3833333333332</v>
      </c>
      <c r="H110" s="272">
        <v>1429.9166666666665</v>
      </c>
      <c r="I110" s="272">
        <v>1411.5333333333331</v>
      </c>
      <c r="J110" s="272">
        <v>1489.2333333333333</v>
      </c>
      <c r="K110" s="272">
        <v>1507.616666666667</v>
      </c>
      <c r="L110" s="272">
        <v>1528.0833333333335</v>
      </c>
      <c r="M110" s="273">
        <v>1487.15</v>
      </c>
      <c r="N110" s="273">
        <v>1448.3</v>
      </c>
      <c r="O110" s="273">
        <v>24963000</v>
      </c>
      <c r="P110" s="274">
        <v>4.1665797325210203E-2</v>
      </c>
    </row>
    <row r="111" spans="1:16" ht="12.75" customHeight="1">
      <c r="A111" s="265">
        <v>101</v>
      </c>
      <c r="B111" s="278" t="s">
        <v>79</v>
      </c>
      <c r="C111" s="270" t="s">
        <v>151</v>
      </c>
      <c r="D111" s="271">
        <v>45260</v>
      </c>
      <c r="E111" s="270">
        <v>191.25</v>
      </c>
      <c r="F111" s="270">
        <v>188.33333333333334</v>
      </c>
      <c r="G111" s="272">
        <v>184.66666666666669</v>
      </c>
      <c r="H111" s="272">
        <v>178.08333333333334</v>
      </c>
      <c r="I111" s="272">
        <v>174.41666666666669</v>
      </c>
      <c r="J111" s="272">
        <v>194.91666666666669</v>
      </c>
      <c r="K111" s="272">
        <v>198.58333333333337</v>
      </c>
      <c r="L111" s="272">
        <v>205.16666666666669</v>
      </c>
      <c r="M111" s="273">
        <v>192</v>
      </c>
      <c r="N111" s="273">
        <v>181.75</v>
      </c>
      <c r="O111" s="273">
        <v>73708600</v>
      </c>
      <c r="P111" s="274">
        <v>-5.8866941610592576E-2</v>
      </c>
    </row>
    <row r="112" spans="1:16" ht="12.75" customHeight="1">
      <c r="A112" s="265">
        <v>102</v>
      </c>
      <c r="B112" s="278" t="s">
        <v>87</v>
      </c>
      <c r="C112" s="270" t="s">
        <v>152</v>
      </c>
      <c r="D112" s="271">
        <v>45260</v>
      </c>
      <c r="E112" s="270">
        <v>1379.05</v>
      </c>
      <c r="F112" s="270">
        <v>1377.1000000000001</v>
      </c>
      <c r="G112" s="272">
        <v>1372.1500000000003</v>
      </c>
      <c r="H112" s="272">
        <v>1365.2500000000002</v>
      </c>
      <c r="I112" s="272">
        <v>1360.3000000000004</v>
      </c>
      <c r="J112" s="272">
        <v>1384.0000000000002</v>
      </c>
      <c r="K112" s="272">
        <v>1388.95</v>
      </c>
      <c r="L112" s="272">
        <v>1395.8500000000001</v>
      </c>
      <c r="M112" s="273">
        <v>1382.05</v>
      </c>
      <c r="N112" s="273">
        <v>1370.2</v>
      </c>
      <c r="O112" s="273">
        <v>25402000</v>
      </c>
      <c r="P112" s="274">
        <v>-2.7637756944771598E-3</v>
      </c>
    </row>
    <row r="113" spans="1:16" ht="12.75" customHeight="1">
      <c r="A113" s="265">
        <v>103</v>
      </c>
      <c r="B113" s="278" t="s">
        <v>84</v>
      </c>
      <c r="C113" s="270" t="s">
        <v>154</v>
      </c>
      <c r="D113" s="271">
        <v>45260</v>
      </c>
      <c r="E113" s="270">
        <v>95.45</v>
      </c>
      <c r="F113" s="270">
        <v>95.416666666666671</v>
      </c>
      <c r="G113" s="272">
        <v>93.783333333333346</v>
      </c>
      <c r="H113" s="272">
        <v>92.116666666666674</v>
      </c>
      <c r="I113" s="272">
        <v>90.483333333333348</v>
      </c>
      <c r="J113" s="272">
        <v>97.083333333333343</v>
      </c>
      <c r="K113" s="272">
        <v>98.716666666666669</v>
      </c>
      <c r="L113" s="272">
        <v>100.38333333333334</v>
      </c>
      <c r="M113" s="273">
        <v>97.05</v>
      </c>
      <c r="N113" s="273">
        <v>93.75</v>
      </c>
      <c r="O113" s="273">
        <v>130016250</v>
      </c>
      <c r="P113" s="274">
        <v>0.15095805282237182</v>
      </c>
    </row>
    <row r="114" spans="1:16" ht="12.75" customHeight="1">
      <c r="A114" s="265">
        <v>104</v>
      </c>
      <c r="B114" s="278" t="s">
        <v>43</v>
      </c>
      <c r="C114" s="277" t="s">
        <v>155</v>
      </c>
      <c r="D114" s="271">
        <v>45260</v>
      </c>
      <c r="E114" s="270">
        <v>976.4</v>
      </c>
      <c r="F114" s="270">
        <v>979.6</v>
      </c>
      <c r="G114" s="272">
        <v>971.7</v>
      </c>
      <c r="H114" s="272">
        <v>967</v>
      </c>
      <c r="I114" s="272">
        <v>959.1</v>
      </c>
      <c r="J114" s="272">
        <v>984.30000000000007</v>
      </c>
      <c r="K114" s="272">
        <v>992.19999999999993</v>
      </c>
      <c r="L114" s="272">
        <v>996.90000000000009</v>
      </c>
      <c r="M114" s="273">
        <v>987.5</v>
      </c>
      <c r="N114" s="273">
        <v>974.9</v>
      </c>
      <c r="O114" s="273">
        <v>2247050</v>
      </c>
      <c r="P114" s="274">
        <v>6.1117578579743892E-3</v>
      </c>
    </row>
    <row r="115" spans="1:16" ht="12.75" customHeight="1">
      <c r="A115" s="265">
        <v>105</v>
      </c>
      <c r="B115" s="278" t="s">
        <v>45</v>
      </c>
      <c r="C115" s="270" t="s">
        <v>156</v>
      </c>
      <c r="D115" s="271">
        <v>45260</v>
      </c>
      <c r="E115" s="270">
        <v>657.65</v>
      </c>
      <c r="F115" s="270">
        <v>656.9</v>
      </c>
      <c r="G115" s="272">
        <v>651.79999999999995</v>
      </c>
      <c r="H115" s="272">
        <v>645.94999999999993</v>
      </c>
      <c r="I115" s="272">
        <v>640.84999999999991</v>
      </c>
      <c r="J115" s="272">
        <v>662.75</v>
      </c>
      <c r="K115" s="272">
        <v>667.85000000000014</v>
      </c>
      <c r="L115" s="272">
        <v>673.7</v>
      </c>
      <c r="M115" s="273">
        <v>662</v>
      </c>
      <c r="N115" s="273">
        <v>651.04999999999995</v>
      </c>
      <c r="O115" s="273">
        <v>12591250</v>
      </c>
      <c r="P115" s="274">
        <v>3.7865128020194733E-2</v>
      </c>
    </row>
    <row r="116" spans="1:16" ht="12.75" customHeight="1">
      <c r="A116" s="265">
        <v>106</v>
      </c>
      <c r="B116" s="278" t="s">
        <v>59</v>
      </c>
      <c r="C116" s="270" t="s">
        <v>157</v>
      </c>
      <c r="D116" s="271">
        <v>45260</v>
      </c>
      <c r="E116" s="270">
        <v>433.85</v>
      </c>
      <c r="F116" s="270">
        <v>433.15000000000003</v>
      </c>
      <c r="G116" s="272">
        <v>431.90000000000009</v>
      </c>
      <c r="H116" s="272">
        <v>429.95000000000005</v>
      </c>
      <c r="I116" s="272">
        <v>428.7000000000001</v>
      </c>
      <c r="J116" s="272">
        <v>435.10000000000008</v>
      </c>
      <c r="K116" s="272">
        <v>436.34999999999997</v>
      </c>
      <c r="L116" s="272">
        <v>438.30000000000007</v>
      </c>
      <c r="M116" s="273">
        <v>434.4</v>
      </c>
      <c r="N116" s="273">
        <v>431.2</v>
      </c>
      <c r="O116" s="273">
        <v>53673600</v>
      </c>
      <c r="P116" s="274">
        <v>-4.1560292109481681E-3</v>
      </c>
    </row>
    <row r="117" spans="1:16" ht="12.75" customHeight="1">
      <c r="A117" s="265">
        <v>107</v>
      </c>
      <c r="B117" s="278" t="s">
        <v>132</v>
      </c>
      <c r="C117" s="270" t="s">
        <v>158</v>
      </c>
      <c r="D117" s="271">
        <v>45260</v>
      </c>
      <c r="E117" s="270">
        <v>593.5</v>
      </c>
      <c r="F117" s="270">
        <v>592.25</v>
      </c>
      <c r="G117" s="272">
        <v>587.95000000000005</v>
      </c>
      <c r="H117" s="272">
        <v>582.40000000000009</v>
      </c>
      <c r="I117" s="272">
        <v>578.10000000000014</v>
      </c>
      <c r="J117" s="272">
        <v>597.79999999999995</v>
      </c>
      <c r="K117" s="272">
        <v>602.09999999999991</v>
      </c>
      <c r="L117" s="272">
        <v>607.64999999999986</v>
      </c>
      <c r="M117" s="273">
        <v>596.54999999999995</v>
      </c>
      <c r="N117" s="273">
        <v>586.70000000000005</v>
      </c>
      <c r="O117" s="273">
        <v>29411250</v>
      </c>
      <c r="P117" s="274">
        <v>5.5557929826060941E-3</v>
      </c>
    </row>
    <row r="118" spans="1:16" ht="12.75" customHeight="1">
      <c r="A118" s="265">
        <v>108</v>
      </c>
      <c r="B118" s="278" t="s">
        <v>49</v>
      </c>
      <c r="C118" s="275" t="s">
        <v>159</v>
      </c>
      <c r="D118" s="271">
        <v>45260</v>
      </c>
      <c r="E118" s="270">
        <v>3127.55</v>
      </c>
      <c r="F118" s="270">
        <v>3137.25</v>
      </c>
      <c r="G118" s="272">
        <v>3110.3</v>
      </c>
      <c r="H118" s="272">
        <v>3093.05</v>
      </c>
      <c r="I118" s="272">
        <v>3066.1000000000004</v>
      </c>
      <c r="J118" s="272">
        <v>3154.5</v>
      </c>
      <c r="K118" s="272">
        <v>3181.45</v>
      </c>
      <c r="L118" s="272">
        <v>3198.7</v>
      </c>
      <c r="M118" s="273">
        <v>3164.2</v>
      </c>
      <c r="N118" s="273">
        <v>3120</v>
      </c>
      <c r="O118" s="273">
        <v>613500</v>
      </c>
      <c r="P118" s="274">
        <v>1.2794056954189021E-2</v>
      </c>
    </row>
    <row r="119" spans="1:16" ht="12.75" customHeight="1">
      <c r="A119" s="265">
        <v>109</v>
      </c>
      <c r="B119" s="278" t="s">
        <v>132</v>
      </c>
      <c r="C119" s="270" t="s">
        <v>160</v>
      </c>
      <c r="D119" s="271">
        <v>45260</v>
      </c>
      <c r="E119" s="270">
        <v>737.65</v>
      </c>
      <c r="F119" s="270">
        <v>735.16666666666663</v>
      </c>
      <c r="G119" s="272">
        <v>731.48333333333323</v>
      </c>
      <c r="H119" s="272">
        <v>725.31666666666661</v>
      </c>
      <c r="I119" s="272">
        <v>721.63333333333321</v>
      </c>
      <c r="J119" s="272">
        <v>741.33333333333326</v>
      </c>
      <c r="K119" s="272">
        <v>745.01666666666665</v>
      </c>
      <c r="L119" s="272">
        <v>751.18333333333328</v>
      </c>
      <c r="M119" s="273">
        <v>738.85</v>
      </c>
      <c r="N119" s="273">
        <v>729</v>
      </c>
      <c r="O119" s="273">
        <v>16375500</v>
      </c>
      <c r="P119" s="274">
        <v>-3.4096044037300252E-3</v>
      </c>
    </row>
    <row r="120" spans="1:16" ht="12.75" customHeight="1">
      <c r="A120" s="265">
        <v>110</v>
      </c>
      <c r="B120" s="278" t="s">
        <v>45</v>
      </c>
      <c r="C120" s="270" t="s">
        <v>161</v>
      </c>
      <c r="D120" s="271">
        <v>45260</v>
      </c>
      <c r="E120" s="270">
        <v>501.25</v>
      </c>
      <c r="F120" s="270">
        <v>500.2</v>
      </c>
      <c r="G120" s="272">
        <v>497.04999999999995</v>
      </c>
      <c r="H120" s="272">
        <v>492.84999999999997</v>
      </c>
      <c r="I120" s="272">
        <v>489.69999999999993</v>
      </c>
      <c r="J120" s="272">
        <v>504.4</v>
      </c>
      <c r="K120" s="272">
        <v>507.54999999999995</v>
      </c>
      <c r="L120" s="272">
        <v>511.75</v>
      </c>
      <c r="M120" s="273">
        <v>503.35</v>
      </c>
      <c r="N120" s="273">
        <v>496</v>
      </c>
      <c r="O120" s="273">
        <v>22995000</v>
      </c>
      <c r="P120" s="274">
        <v>-1.0701801559559021E-2</v>
      </c>
    </row>
    <row r="121" spans="1:16" ht="12.75" customHeight="1">
      <c r="A121" s="265">
        <v>111</v>
      </c>
      <c r="B121" s="278" t="s">
        <v>63</v>
      </c>
      <c r="C121" s="270" t="s">
        <v>162</v>
      </c>
      <c r="D121" s="271">
        <v>45260</v>
      </c>
      <c r="E121" s="270">
        <v>1749.9</v>
      </c>
      <c r="F121" s="270">
        <v>1751.45</v>
      </c>
      <c r="G121" s="272">
        <v>1734.9</v>
      </c>
      <c r="H121" s="272">
        <v>1719.9</v>
      </c>
      <c r="I121" s="272">
        <v>1703.3500000000001</v>
      </c>
      <c r="J121" s="272">
        <v>1766.45</v>
      </c>
      <c r="K121" s="272">
        <v>1782.9999999999998</v>
      </c>
      <c r="L121" s="272">
        <v>1798</v>
      </c>
      <c r="M121" s="273">
        <v>1768</v>
      </c>
      <c r="N121" s="273">
        <v>1736.45</v>
      </c>
      <c r="O121" s="273">
        <v>25899200</v>
      </c>
      <c r="P121" s="274">
        <v>1.2716039727848596E-2</v>
      </c>
    </row>
    <row r="122" spans="1:16" ht="12.75" customHeight="1">
      <c r="A122" s="265">
        <v>112</v>
      </c>
      <c r="B122" s="278" t="s">
        <v>68</v>
      </c>
      <c r="C122" s="270" t="s">
        <v>163</v>
      </c>
      <c r="D122" s="271">
        <v>45260</v>
      </c>
      <c r="E122" s="270">
        <v>135.05000000000001</v>
      </c>
      <c r="F122" s="270">
        <v>134.9</v>
      </c>
      <c r="G122" s="272">
        <v>133.60000000000002</v>
      </c>
      <c r="H122" s="272">
        <v>132.15</v>
      </c>
      <c r="I122" s="272">
        <v>130.85000000000002</v>
      </c>
      <c r="J122" s="272">
        <v>136.35000000000002</v>
      </c>
      <c r="K122" s="272">
        <v>137.65000000000003</v>
      </c>
      <c r="L122" s="272">
        <v>139.10000000000002</v>
      </c>
      <c r="M122" s="273">
        <v>136.19999999999999</v>
      </c>
      <c r="N122" s="273">
        <v>133.44999999999999</v>
      </c>
      <c r="O122" s="273">
        <v>57782900</v>
      </c>
      <c r="P122" s="274">
        <v>-8.7262706674831603E-3</v>
      </c>
    </row>
    <row r="123" spans="1:16" ht="12.75" customHeight="1">
      <c r="A123" s="265">
        <v>113</v>
      </c>
      <c r="B123" s="278" t="s">
        <v>45</v>
      </c>
      <c r="C123" s="270" t="s">
        <v>164</v>
      </c>
      <c r="D123" s="271">
        <v>45260</v>
      </c>
      <c r="E123" s="270">
        <v>2458.1999999999998</v>
      </c>
      <c r="F123" s="270">
        <v>2442.25</v>
      </c>
      <c r="G123" s="272">
        <v>2405.5</v>
      </c>
      <c r="H123" s="272">
        <v>2352.8000000000002</v>
      </c>
      <c r="I123" s="272">
        <v>2316.0500000000002</v>
      </c>
      <c r="J123" s="272">
        <v>2494.9499999999998</v>
      </c>
      <c r="K123" s="272">
        <v>2531.6999999999998</v>
      </c>
      <c r="L123" s="272">
        <v>2584.3999999999996</v>
      </c>
      <c r="M123" s="273">
        <v>2479</v>
      </c>
      <c r="N123" s="273">
        <v>2389.5500000000002</v>
      </c>
      <c r="O123" s="273">
        <v>875700</v>
      </c>
      <c r="P123" s="274">
        <v>-8.0340264650283558E-2</v>
      </c>
    </row>
    <row r="124" spans="1:16" ht="12.75" customHeight="1">
      <c r="A124" s="265">
        <v>114</v>
      </c>
      <c r="B124" s="278" t="s">
        <v>43</v>
      </c>
      <c r="C124" s="275" t="s">
        <v>165</v>
      </c>
      <c r="D124" s="271">
        <v>45260</v>
      </c>
      <c r="E124" s="270">
        <v>363</v>
      </c>
      <c r="F124" s="270">
        <v>363.8</v>
      </c>
      <c r="G124" s="272">
        <v>360.65000000000003</v>
      </c>
      <c r="H124" s="272">
        <v>358.3</v>
      </c>
      <c r="I124" s="272">
        <v>355.15000000000003</v>
      </c>
      <c r="J124" s="272">
        <v>366.15000000000003</v>
      </c>
      <c r="K124" s="272">
        <v>369.3</v>
      </c>
      <c r="L124" s="272">
        <v>371.65000000000003</v>
      </c>
      <c r="M124" s="273">
        <v>366.95</v>
      </c>
      <c r="N124" s="273">
        <v>361.45</v>
      </c>
      <c r="O124" s="273">
        <v>15198000</v>
      </c>
      <c r="P124" s="274">
        <v>-1.2918184829413714E-2</v>
      </c>
    </row>
    <row r="125" spans="1:16" ht="12.75" customHeight="1">
      <c r="A125" s="265">
        <v>115</v>
      </c>
      <c r="B125" s="278" t="s">
        <v>68</v>
      </c>
      <c r="C125" s="270" t="s">
        <v>166</v>
      </c>
      <c r="D125" s="271">
        <v>45260</v>
      </c>
      <c r="E125" s="270">
        <v>450.85</v>
      </c>
      <c r="F125" s="270">
        <v>453.43333333333334</v>
      </c>
      <c r="G125" s="272">
        <v>439.91666666666669</v>
      </c>
      <c r="H125" s="272">
        <v>428.98333333333335</v>
      </c>
      <c r="I125" s="272">
        <v>415.4666666666667</v>
      </c>
      <c r="J125" s="272">
        <v>464.36666666666667</v>
      </c>
      <c r="K125" s="272">
        <v>477.88333333333333</v>
      </c>
      <c r="L125" s="272">
        <v>488.81666666666666</v>
      </c>
      <c r="M125" s="273">
        <v>466.95</v>
      </c>
      <c r="N125" s="273">
        <v>442.5</v>
      </c>
      <c r="O125" s="273">
        <v>28148000</v>
      </c>
      <c r="P125" s="274">
        <v>9.9016086209589252E-2</v>
      </c>
    </row>
    <row r="126" spans="1:16" ht="12.75" customHeight="1">
      <c r="A126" s="265">
        <v>116</v>
      </c>
      <c r="B126" s="278" t="s">
        <v>41</v>
      </c>
      <c r="C126" s="270" t="s">
        <v>167</v>
      </c>
      <c r="D126" s="271">
        <v>45260</v>
      </c>
      <c r="E126" s="270">
        <v>2936.45</v>
      </c>
      <c r="F126" s="270">
        <v>2932.0166666666664</v>
      </c>
      <c r="G126" s="272">
        <v>2920.0333333333328</v>
      </c>
      <c r="H126" s="272">
        <v>2903.6166666666663</v>
      </c>
      <c r="I126" s="272">
        <v>2891.6333333333328</v>
      </c>
      <c r="J126" s="272">
        <v>2948.4333333333329</v>
      </c>
      <c r="K126" s="272">
        <v>2960.4166666666665</v>
      </c>
      <c r="L126" s="272">
        <v>2976.833333333333</v>
      </c>
      <c r="M126" s="273">
        <v>2944</v>
      </c>
      <c r="N126" s="273">
        <v>2915.6</v>
      </c>
      <c r="O126" s="273">
        <v>9149400</v>
      </c>
      <c r="P126" s="274">
        <v>-4.5923794031158108E-2</v>
      </c>
    </row>
    <row r="127" spans="1:16" ht="12.75" customHeight="1">
      <c r="A127" s="265">
        <v>117</v>
      </c>
      <c r="B127" s="278" t="s">
        <v>87</v>
      </c>
      <c r="C127" s="270" t="s">
        <v>168</v>
      </c>
      <c r="D127" s="271">
        <v>45260</v>
      </c>
      <c r="E127" s="270">
        <v>5053</v>
      </c>
      <c r="F127" s="270">
        <v>5079.1166666666668</v>
      </c>
      <c r="G127" s="272">
        <v>5014.8833333333332</v>
      </c>
      <c r="H127" s="272">
        <v>4976.7666666666664</v>
      </c>
      <c r="I127" s="272">
        <v>4912.5333333333328</v>
      </c>
      <c r="J127" s="272">
        <v>5117.2333333333336</v>
      </c>
      <c r="K127" s="272">
        <v>5181.4666666666672</v>
      </c>
      <c r="L127" s="272">
        <v>5219.5833333333339</v>
      </c>
      <c r="M127" s="273">
        <v>5143.3500000000004</v>
      </c>
      <c r="N127" s="273">
        <v>5041</v>
      </c>
      <c r="O127" s="273">
        <v>1669200</v>
      </c>
      <c r="P127" s="274">
        <v>5.6088070608332541E-2</v>
      </c>
    </row>
    <row r="128" spans="1:16" ht="12.75" customHeight="1">
      <c r="A128" s="265">
        <v>118</v>
      </c>
      <c r="B128" s="278" t="s">
        <v>87</v>
      </c>
      <c r="C128" s="270" t="s">
        <v>169</v>
      </c>
      <c r="D128" s="271">
        <v>45260</v>
      </c>
      <c r="E128" s="270">
        <v>4239.7</v>
      </c>
      <c r="F128" s="270">
        <v>4231.25</v>
      </c>
      <c r="G128" s="272">
        <v>4205.5</v>
      </c>
      <c r="H128" s="272">
        <v>4171.3</v>
      </c>
      <c r="I128" s="272">
        <v>4145.55</v>
      </c>
      <c r="J128" s="272">
        <v>4265.45</v>
      </c>
      <c r="K128" s="272">
        <v>4291.2</v>
      </c>
      <c r="L128" s="272">
        <v>4325.3999999999996</v>
      </c>
      <c r="M128" s="273">
        <v>4257</v>
      </c>
      <c r="N128" s="273">
        <v>4197.05</v>
      </c>
      <c r="O128" s="273">
        <v>911000</v>
      </c>
      <c r="P128" s="274">
        <v>-2.3998285836725947E-2</v>
      </c>
    </row>
    <row r="129" spans="1:16" ht="12.75" customHeight="1">
      <c r="A129" s="265">
        <v>119</v>
      </c>
      <c r="B129" s="278" t="s">
        <v>43</v>
      </c>
      <c r="C129" s="270" t="s">
        <v>170</v>
      </c>
      <c r="D129" s="271">
        <v>45260</v>
      </c>
      <c r="E129" s="270">
        <v>1177.1500000000001</v>
      </c>
      <c r="F129" s="270">
        <v>1171.6333333333334</v>
      </c>
      <c r="G129" s="272">
        <v>1152.2666666666669</v>
      </c>
      <c r="H129" s="272">
        <v>1127.3833333333334</v>
      </c>
      <c r="I129" s="272">
        <v>1108.0166666666669</v>
      </c>
      <c r="J129" s="272">
        <v>1196.5166666666669</v>
      </c>
      <c r="K129" s="272">
        <v>1215.8833333333332</v>
      </c>
      <c r="L129" s="272">
        <v>1240.7666666666669</v>
      </c>
      <c r="M129" s="273">
        <v>1191</v>
      </c>
      <c r="N129" s="273">
        <v>1146.75</v>
      </c>
      <c r="O129" s="273">
        <v>6556900</v>
      </c>
      <c r="P129" s="274">
        <v>0.13125091655667986</v>
      </c>
    </row>
    <row r="130" spans="1:16" ht="12.75" customHeight="1">
      <c r="A130" s="265">
        <v>120</v>
      </c>
      <c r="B130" s="278" t="s">
        <v>56</v>
      </c>
      <c r="C130" s="270" t="s">
        <v>171</v>
      </c>
      <c r="D130" s="271">
        <v>45260</v>
      </c>
      <c r="E130" s="270">
        <v>1481.15</v>
      </c>
      <c r="F130" s="270">
        <v>1476.2166666666669</v>
      </c>
      <c r="G130" s="272">
        <v>1465.9833333333338</v>
      </c>
      <c r="H130" s="272">
        <v>1450.8166666666668</v>
      </c>
      <c r="I130" s="272">
        <v>1440.5833333333337</v>
      </c>
      <c r="J130" s="272">
        <v>1491.3833333333339</v>
      </c>
      <c r="K130" s="272">
        <v>1501.616666666667</v>
      </c>
      <c r="L130" s="272">
        <v>1516.783333333334</v>
      </c>
      <c r="M130" s="273">
        <v>1486.45</v>
      </c>
      <c r="N130" s="273">
        <v>1461.05</v>
      </c>
      <c r="O130" s="273">
        <v>15689800</v>
      </c>
      <c r="P130" s="274">
        <v>7.2576115043253564E-3</v>
      </c>
    </row>
    <row r="131" spans="1:16" ht="12.75" customHeight="1">
      <c r="A131" s="265">
        <v>121</v>
      </c>
      <c r="B131" s="278" t="s">
        <v>68</v>
      </c>
      <c r="C131" s="270" t="s">
        <v>172</v>
      </c>
      <c r="D131" s="271">
        <v>45260</v>
      </c>
      <c r="E131" s="270">
        <v>251.55</v>
      </c>
      <c r="F131" s="270">
        <v>250.91666666666666</v>
      </c>
      <c r="G131" s="272">
        <v>248.93333333333331</v>
      </c>
      <c r="H131" s="272">
        <v>246.31666666666666</v>
      </c>
      <c r="I131" s="272">
        <v>244.33333333333331</v>
      </c>
      <c r="J131" s="272">
        <v>253.5333333333333</v>
      </c>
      <c r="K131" s="272">
        <v>255.51666666666665</v>
      </c>
      <c r="L131" s="272">
        <v>258.13333333333333</v>
      </c>
      <c r="M131" s="273">
        <v>252.9</v>
      </c>
      <c r="N131" s="273">
        <v>248.3</v>
      </c>
      <c r="O131" s="273">
        <v>38308000</v>
      </c>
      <c r="P131" s="274">
        <v>-4.7538538040775735E-2</v>
      </c>
    </row>
    <row r="132" spans="1:16" ht="12.75" customHeight="1">
      <c r="A132" s="265">
        <v>122</v>
      </c>
      <c r="B132" s="278" t="s">
        <v>68</v>
      </c>
      <c r="C132" s="270" t="s">
        <v>173</v>
      </c>
      <c r="D132" s="271">
        <v>45260</v>
      </c>
      <c r="E132" s="270">
        <v>137.19999999999999</v>
      </c>
      <c r="F132" s="270">
        <v>137.03333333333333</v>
      </c>
      <c r="G132" s="272">
        <v>134.41666666666666</v>
      </c>
      <c r="H132" s="272">
        <v>131.63333333333333</v>
      </c>
      <c r="I132" s="272">
        <v>129.01666666666665</v>
      </c>
      <c r="J132" s="272">
        <v>139.81666666666666</v>
      </c>
      <c r="K132" s="272">
        <v>142.43333333333334</v>
      </c>
      <c r="L132" s="272">
        <v>145.21666666666667</v>
      </c>
      <c r="M132" s="273">
        <v>139.65</v>
      </c>
      <c r="N132" s="273">
        <v>134.25</v>
      </c>
      <c r="O132" s="273">
        <v>74358000</v>
      </c>
      <c r="P132" s="274">
        <v>1.292720368425305E-3</v>
      </c>
    </row>
    <row r="133" spans="1:16" ht="12.75" customHeight="1">
      <c r="A133" s="265">
        <v>123</v>
      </c>
      <c r="B133" s="278" t="s">
        <v>59</v>
      </c>
      <c r="C133" s="270" t="s">
        <v>174</v>
      </c>
      <c r="D133" s="271">
        <v>45260</v>
      </c>
      <c r="E133" s="270">
        <v>534.54999999999995</v>
      </c>
      <c r="F133" s="270">
        <v>535.19999999999993</v>
      </c>
      <c r="G133" s="272">
        <v>531.44999999999982</v>
      </c>
      <c r="H133" s="272">
        <v>528.34999999999991</v>
      </c>
      <c r="I133" s="272">
        <v>524.5999999999998</v>
      </c>
      <c r="J133" s="272">
        <v>538.29999999999984</v>
      </c>
      <c r="K133" s="272">
        <v>542.05000000000007</v>
      </c>
      <c r="L133" s="272">
        <v>545.14999999999986</v>
      </c>
      <c r="M133" s="273">
        <v>538.95000000000005</v>
      </c>
      <c r="N133" s="273">
        <v>532.1</v>
      </c>
      <c r="O133" s="273">
        <v>11721600</v>
      </c>
      <c r="P133" s="274">
        <v>1.5173560590313865E-2</v>
      </c>
    </row>
    <row r="134" spans="1:16" ht="12.75" customHeight="1">
      <c r="A134" s="265">
        <v>124</v>
      </c>
      <c r="B134" s="278" t="s">
        <v>56</v>
      </c>
      <c r="C134" s="270" t="s">
        <v>175</v>
      </c>
      <c r="D134" s="271">
        <v>45260</v>
      </c>
      <c r="E134" s="270">
        <v>10345.65</v>
      </c>
      <c r="F134" s="270">
        <v>10317.233333333334</v>
      </c>
      <c r="G134" s="272">
        <v>10260.616666666667</v>
      </c>
      <c r="H134" s="272">
        <v>10175.583333333334</v>
      </c>
      <c r="I134" s="272">
        <v>10118.966666666667</v>
      </c>
      <c r="J134" s="272">
        <v>10402.266666666666</v>
      </c>
      <c r="K134" s="272">
        <v>10458.883333333335</v>
      </c>
      <c r="L134" s="272">
        <v>10543.916666666666</v>
      </c>
      <c r="M134" s="273">
        <v>10373.85</v>
      </c>
      <c r="N134" s="273">
        <v>10232.200000000001</v>
      </c>
      <c r="O134" s="273">
        <v>2648300</v>
      </c>
      <c r="P134" s="274">
        <v>-6.5525758645024704E-2</v>
      </c>
    </row>
    <row r="135" spans="1:16" ht="12.75" customHeight="1">
      <c r="A135" s="265">
        <v>125</v>
      </c>
      <c r="B135" s="278" t="s">
        <v>59</v>
      </c>
      <c r="C135" s="270" t="s">
        <v>176</v>
      </c>
      <c r="D135" s="271">
        <v>45260</v>
      </c>
      <c r="E135" s="270">
        <v>1062.3499999999999</v>
      </c>
      <c r="F135" s="270">
        <v>1058.3166666666666</v>
      </c>
      <c r="G135" s="272">
        <v>1048.6333333333332</v>
      </c>
      <c r="H135" s="272">
        <v>1034.9166666666665</v>
      </c>
      <c r="I135" s="272">
        <v>1025.2333333333331</v>
      </c>
      <c r="J135" s="272">
        <v>1072.0333333333333</v>
      </c>
      <c r="K135" s="272">
        <v>1081.7166666666667</v>
      </c>
      <c r="L135" s="272">
        <v>1095.4333333333334</v>
      </c>
      <c r="M135" s="273">
        <v>1068</v>
      </c>
      <c r="N135" s="273">
        <v>1044.5999999999999</v>
      </c>
      <c r="O135" s="273">
        <v>9084600</v>
      </c>
      <c r="P135" s="274">
        <v>3.4845706084044331E-2</v>
      </c>
    </row>
    <row r="136" spans="1:16" ht="12.75" customHeight="1">
      <c r="A136" s="265">
        <v>126</v>
      </c>
      <c r="B136" s="278" t="s">
        <v>45</v>
      </c>
      <c r="C136" s="277" t="s">
        <v>177</v>
      </c>
      <c r="D136" s="271">
        <v>45260</v>
      </c>
      <c r="E136" s="270">
        <v>2415.8000000000002</v>
      </c>
      <c r="F136" s="270">
        <v>2403.15</v>
      </c>
      <c r="G136" s="272">
        <v>2386.3000000000002</v>
      </c>
      <c r="H136" s="272">
        <v>2356.8000000000002</v>
      </c>
      <c r="I136" s="272">
        <v>2339.9500000000003</v>
      </c>
      <c r="J136" s="272">
        <v>2432.65</v>
      </c>
      <c r="K136" s="272">
        <v>2449.4999999999995</v>
      </c>
      <c r="L136" s="272">
        <v>2479</v>
      </c>
      <c r="M136" s="273">
        <v>2420</v>
      </c>
      <c r="N136" s="273">
        <v>2373.65</v>
      </c>
      <c r="O136" s="273">
        <v>2636000</v>
      </c>
      <c r="P136" s="274">
        <v>6.0679220988250446E-2</v>
      </c>
    </row>
    <row r="137" spans="1:16" ht="12.75" customHeight="1">
      <c r="A137" s="265">
        <v>127</v>
      </c>
      <c r="B137" s="278" t="s">
        <v>43</v>
      </c>
      <c r="C137" s="277" t="s">
        <v>178</v>
      </c>
      <c r="D137" s="271">
        <v>45260</v>
      </c>
      <c r="E137" s="270">
        <v>1460.05</v>
      </c>
      <c r="F137" s="270">
        <v>1446.0166666666667</v>
      </c>
      <c r="G137" s="272">
        <v>1427.0333333333333</v>
      </c>
      <c r="H137" s="272">
        <v>1394.0166666666667</v>
      </c>
      <c r="I137" s="272">
        <v>1375.0333333333333</v>
      </c>
      <c r="J137" s="272">
        <v>1479.0333333333333</v>
      </c>
      <c r="K137" s="272">
        <v>1498.0166666666664</v>
      </c>
      <c r="L137" s="272">
        <v>1531.0333333333333</v>
      </c>
      <c r="M137" s="273">
        <v>1465</v>
      </c>
      <c r="N137" s="273">
        <v>1413</v>
      </c>
      <c r="O137" s="273">
        <v>1798400</v>
      </c>
      <c r="P137" s="274">
        <v>-1.8554900676708144E-2</v>
      </c>
    </row>
    <row r="138" spans="1:16" ht="12.75" customHeight="1">
      <c r="A138" s="265">
        <v>128</v>
      </c>
      <c r="B138" s="278" t="s">
        <v>68</v>
      </c>
      <c r="C138" s="270" t="s">
        <v>179</v>
      </c>
      <c r="D138" s="271">
        <v>45260</v>
      </c>
      <c r="E138" s="270">
        <v>883.95</v>
      </c>
      <c r="F138" s="270">
        <v>889.51666666666677</v>
      </c>
      <c r="G138" s="272">
        <v>877.43333333333351</v>
      </c>
      <c r="H138" s="272">
        <v>870.91666666666674</v>
      </c>
      <c r="I138" s="272">
        <v>858.83333333333348</v>
      </c>
      <c r="J138" s="272">
        <v>896.03333333333353</v>
      </c>
      <c r="K138" s="272">
        <v>908.11666666666679</v>
      </c>
      <c r="L138" s="272">
        <v>914.63333333333355</v>
      </c>
      <c r="M138" s="273">
        <v>901.6</v>
      </c>
      <c r="N138" s="273">
        <v>883</v>
      </c>
      <c r="O138" s="273">
        <v>7514400</v>
      </c>
      <c r="P138" s="274">
        <v>-1.0634903754121025E-3</v>
      </c>
    </row>
    <row r="139" spans="1:16" ht="12.75" customHeight="1">
      <c r="A139" s="265">
        <v>129</v>
      </c>
      <c r="B139" s="278" t="s">
        <v>84</v>
      </c>
      <c r="C139" s="270" t="s">
        <v>180</v>
      </c>
      <c r="D139" s="271">
        <v>45260</v>
      </c>
      <c r="E139" s="270">
        <v>1038.0999999999999</v>
      </c>
      <c r="F139" s="270">
        <v>1030.05</v>
      </c>
      <c r="G139" s="272">
        <v>1020.6499999999999</v>
      </c>
      <c r="H139" s="272">
        <v>1003.1999999999999</v>
      </c>
      <c r="I139" s="272">
        <v>993.79999999999984</v>
      </c>
      <c r="J139" s="272">
        <v>1047.5</v>
      </c>
      <c r="K139" s="272">
        <v>1056.9000000000001</v>
      </c>
      <c r="L139" s="272">
        <v>1074.3499999999999</v>
      </c>
      <c r="M139" s="273">
        <v>1039.45</v>
      </c>
      <c r="N139" s="273">
        <v>1012.6</v>
      </c>
      <c r="O139" s="273">
        <v>2199200</v>
      </c>
      <c r="P139" s="274">
        <v>-7.6897246474143727E-2</v>
      </c>
    </row>
    <row r="140" spans="1:16" ht="12.75" customHeight="1">
      <c r="A140" s="265">
        <v>130</v>
      </c>
      <c r="B140" s="278" t="s">
        <v>56</v>
      </c>
      <c r="C140" s="275" t="s">
        <v>181</v>
      </c>
      <c r="D140" s="271">
        <v>45260</v>
      </c>
      <c r="E140" s="270">
        <v>92.65</v>
      </c>
      <c r="F140" s="270">
        <v>92.666666666666671</v>
      </c>
      <c r="G140" s="272">
        <v>92.183333333333337</v>
      </c>
      <c r="H140" s="272">
        <v>91.716666666666669</v>
      </c>
      <c r="I140" s="272">
        <v>91.233333333333334</v>
      </c>
      <c r="J140" s="272">
        <v>93.13333333333334</v>
      </c>
      <c r="K140" s="272">
        <v>93.61666666666666</v>
      </c>
      <c r="L140" s="272">
        <v>94.083333333333343</v>
      </c>
      <c r="M140" s="273">
        <v>93.15</v>
      </c>
      <c r="N140" s="273">
        <v>92.2</v>
      </c>
      <c r="O140" s="273">
        <v>76119100</v>
      </c>
      <c r="P140" s="274">
        <v>1.6690374585111429E-2</v>
      </c>
    </row>
    <row r="141" spans="1:16" ht="12.75" customHeight="1">
      <c r="A141" s="265">
        <v>131</v>
      </c>
      <c r="B141" s="278" t="s">
        <v>87</v>
      </c>
      <c r="C141" s="270" t="s">
        <v>182</v>
      </c>
      <c r="D141" s="271">
        <v>45260</v>
      </c>
      <c r="E141" s="270">
        <v>2199.9499999999998</v>
      </c>
      <c r="F141" s="270">
        <v>2191.1333333333332</v>
      </c>
      <c r="G141" s="272">
        <v>2177.2666666666664</v>
      </c>
      <c r="H141" s="272">
        <v>2154.583333333333</v>
      </c>
      <c r="I141" s="272">
        <v>2140.7166666666662</v>
      </c>
      <c r="J141" s="272">
        <v>2213.8166666666666</v>
      </c>
      <c r="K141" s="272">
        <v>2227.6833333333334</v>
      </c>
      <c r="L141" s="272">
        <v>2250.3666666666668</v>
      </c>
      <c r="M141" s="273">
        <v>2205</v>
      </c>
      <c r="N141" s="273">
        <v>2168.4499999999998</v>
      </c>
      <c r="O141" s="273">
        <v>2465375</v>
      </c>
      <c r="P141" s="274">
        <v>-1.3099955966534566E-2</v>
      </c>
    </row>
    <row r="142" spans="1:16" ht="12.75" customHeight="1">
      <c r="A142" s="265">
        <v>132</v>
      </c>
      <c r="B142" s="278" t="s">
        <v>56</v>
      </c>
      <c r="C142" s="270" t="s">
        <v>183</v>
      </c>
      <c r="D142" s="271">
        <v>45260</v>
      </c>
      <c r="E142" s="270">
        <v>111228.95</v>
      </c>
      <c r="F142" s="270">
        <v>110680.25</v>
      </c>
      <c r="G142" s="272">
        <v>109848.7</v>
      </c>
      <c r="H142" s="272">
        <v>108468.45</v>
      </c>
      <c r="I142" s="272">
        <v>107636.9</v>
      </c>
      <c r="J142" s="272">
        <v>112060.5</v>
      </c>
      <c r="K142" s="272">
        <v>112892.04999999999</v>
      </c>
      <c r="L142" s="272">
        <v>114272.3</v>
      </c>
      <c r="M142" s="273">
        <v>111511.8</v>
      </c>
      <c r="N142" s="273">
        <v>109300</v>
      </c>
      <c r="O142" s="273">
        <v>43620</v>
      </c>
      <c r="P142" s="274">
        <v>4.2044911610129E-2</v>
      </c>
    </row>
    <row r="143" spans="1:16" ht="12.75" customHeight="1">
      <c r="A143" s="265">
        <v>133</v>
      </c>
      <c r="B143" s="278" t="s">
        <v>68</v>
      </c>
      <c r="C143" s="270" t="s">
        <v>184</v>
      </c>
      <c r="D143" s="271">
        <v>45260</v>
      </c>
      <c r="E143" s="270">
        <v>1308</v>
      </c>
      <c r="F143" s="270">
        <v>1304.2833333333333</v>
      </c>
      <c r="G143" s="272">
        <v>1294.8666666666666</v>
      </c>
      <c r="H143" s="272">
        <v>1281.7333333333333</v>
      </c>
      <c r="I143" s="272">
        <v>1272.3166666666666</v>
      </c>
      <c r="J143" s="272">
        <v>1317.4166666666665</v>
      </c>
      <c r="K143" s="272">
        <v>1326.8333333333335</v>
      </c>
      <c r="L143" s="272">
        <v>1339.9666666666665</v>
      </c>
      <c r="M143" s="273">
        <v>1313.7</v>
      </c>
      <c r="N143" s="273">
        <v>1291.1500000000001</v>
      </c>
      <c r="O143" s="273">
        <v>5453800</v>
      </c>
      <c r="P143" s="274">
        <v>-5.1168857228855221E-3</v>
      </c>
    </row>
    <row r="144" spans="1:16" ht="12.75" customHeight="1">
      <c r="A144" s="265">
        <v>134</v>
      </c>
      <c r="B144" s="278" t="s">
        <v>132</v>
      </c>
      <c r="C144" s="270" t="s">
        <v>185</v>
      </c>
      <c r="D144" s="271">
        <v>45260</v>
      </c>
      <c r="E144" s="270">
        <v>94.05</v>
      </c>
      <c r="F144" s="270">
        <v>93.633333333333326</v>
      </c>
      <c r="G144" s="272">
        <v>93.016666666666652</v>
      </c>
      <c r="H144" s="272">
        <v>91.98333333333332</v>
      </c>
      <c r="I144" s="272">
        <v>91.366666666666646</v>
      </c>
      <c r="J144" s="272">
        <v>94.666666666666657</v>
      </c>
      <c r="K144" s="272">
        <v>95.283333333333331</v>
      </c>
      <c r="L144" s="272">
        <v>96.316666666666663</v>
      </c>
      <c r="M144" s="273">
        <v>94.25</v>
      </c>
      <c r="N144" s="273">
        <v>92.6</v>
      </c>
      <c r="O144" s="273">
        <v>63652500</v>
      </c>
      <c r="P144" s="274">
        <v>5.6878777106292213E-3</v>
      </c>
    </row>
    <row r="145" spans="1:16" ht="12.75" customHeight="1">
      <c r="A145" s="265">
        <v>135</v>
      </c>
      <c r="B145" s="278" t="s">
        <v>45</v>
      </c>
      <c r="C145" s="270" t="s">
        <v>186</v>
      </c>
      <c r="D145" s="271">
        <v>45260</v>
      </c>
      <c r="E145" s="270">
        <v>4154.2</v>
      </c>
      <c r="F145" s="270">
        <v>4160.1000000000004</v>
      </c>
      <c r="G145" s="272">
        <v>4117.2000000000007</v>
      </c>
      <c r="H145" s="272">
        <v>4080.2000000000007</v>
      </c>
      <c r="I145" s="272">
        <v>4037.3000000000011</v>
      </c>
      <c r="J145" s="272">
        <v>4197.1000000000004</v>
      </c>
      <c r="K145" s="272">
        <v>4240</v>
      </c>
      <c r="L145" s="272">
        <v>4277</v>
      </c>
      <c r="M145" s="273">
        <v>4203</v>
      </c>
      <c r="N145" s="273">
        <v>4123.1000000000004</v>
      </c>
      <c r="O145" s="273">
        <v>1582050</v>
      </c>
      <c r="P145" s="274">
        <v>3.234091125273471E-3</v>
      </c>
    </row>
    <row r="146" spans="1:16" ht="12.75" customHeight="1">
      <c r="A146" s="265">
        <v>136</v>
      </c>
      <c r="B146" s="278" t="s">
        <v>39</v>
      </c>
      <c r="C146" s="270" t="s">
        <v>187</v>
      </c>
      <c r="D146" s="271">
        <v>45260</v>
      </c>
      <c r="E146" s="270">
        <v>3492.3</v>
      </c>
      <c r="F146" s="270">
        <v>3500.7833333333333</v>
      </c>
      <c r="G146" s="272">
        <v>3471.5166666666664</v>
      </c>
      <c r="H146" s="272">
        <v>3450.7333333333331</v>
      </c>
      <c r="I146" s="272">
        <v>3421.4666666666662</v>
      </c>
      <c r="J146" s="272">
        <v>3521.5666666666666</v>
      </c>
      <c r="K146" s="272">
        <v>3550.8333333333339</v>
      </c>
      <c r="L146" s="272">
        <v>3571.6166666666668</v>
      </c>
      <c r="M146" s="273">
        <v>3530.05</v>
      </c>
      <c r="N146" s="273">
        <v>3480</v>
      </c>
      <c r="O146" s="273">
        <v>1070850</v>
      </c>
      <c r="P146" s="274">
        <v>-2.0981897970378496E-2</v>
      </c>
    </row>
    <row r="147" spans="1:16" ht="12.75" customHeight="1">
      <c r="A147" s="265">
        <v>137</v>
      </c>
      <c r="B147" s="278" t="s">
        <v>59</v>
      </c>
      <c r="C147" s="270" t="s">
        <v>188</v>
      </c>
      <c r="D147" s="271">
        <v>45260</v>
      </c>
      <c r="E147" s="270">
        <v>24272.5</v>
      </c>
      <c r="F147" s="270">
        <v>24167.350000000002</v>
      </c>
      <c r="G147" s="272">
        <v>24036.150000000005</v>
      </c>
      <c r="H147" s="272">
        <v>23799.800000000003</v>
      </c>
      <c r="I147" s="272">
        <v>23668.600000000006</v>
      </c>
      <c r="J147" s="272">
        <v>24403.700000000004</v>
      </c>
      <c r="K147" s="272">
        <v>24534.9</v>
      </c>
      <c r="L147" s="272">
        <v>24771.250000000004</v>
      </c>
      <c r="M147" s="273">
        <v>24298.55</v>
      </c>
      <c r="N147" s="273">
        <v>23931</v>
      </c>
      <c r="O147" s="273">
        <v>292320</v>
      </c>
      <c r="P147" s="274">
        <v>4.6741820181468241E-3</v>
      </c>
    </row>
    <row r="148" spans="1:16" ht="12.75" customHeight="1">
      <c r="A148" s="265">
        <v>138</v>
      </c>
      <c r="B148" s="278" t="s">
        <v>132</v>
      </c>
      <c r="C148" s="270" t="s">
        <v>189</v>
      </c>
      <c r="D148" s="271">
        <v>45260</v>
      </c>
      <c r="E148" s="270">
        <v>160.30000000000001</v>
      </c>
      <c r="F148" s="270">
        <v>158.35</v>
      </c>
      <c r="G148" s="272">
        <v>156.19999999999999</v>
      </c>
      <c r="H148" s="272">
        <v>152.1</v>
      </c>
      <c r="I148" s="272">
        <v>149.94999999999999</v>
      </c>
      <c r="J148" s="272">
        <v>162.44999999999999</v>
      </c>
      <c r="K148" s="272">
        <v>164.60000000000002</v>
      </c>
      <c r="L148" s="272">
        <v>168.7</v>
      </c>
      <c r="M148" s="273">
        <v>160.5</v>
      </c>
      <c r="N148" s="273">
        <v>154.25</v>
      </c>
      <c r="O148" s="273">
        <v>90256500</v>
      </c>
      <c r="P148" s="274">
        <v>9.6144165911607772E-3</v>
      </c>
    </row>
    <row r="149" spans="1:16" ht="12.75" customHeight="1">
      <c r="A149" s="265">
        <v>139</v>
      </c>
      <c r="B149" s="278" t="s">
        <v>190</v>
      </c>
      <c r="C149" s="270" t="s">
        <v>191</v>
      </c>
      <c r="D149" s="271">
        <v>45260</v>
      </c>
      <c r="E149" s="270">
        <v>233.9</v>
      </c>
      <c r="F149" s="270">
        <v>233.6</v>
      </c>
      <c r="G149" s="272">
        <v>232.7</v>
      </c>
      <c r="H149" s="272">
        <v>231.5</v>
      </c>
      <c r="I149" s="272">
        <v>230.6</v>
      </c>
      <c r="J149" s="272">
        <v>234.79999999999998</v>
      </c>
      <c r="K149" s="272">
        <v>235.70000000000002</v>
      </c>
      <c r="L149" s="272">
        <v>236.89999999999998</v>
      </c>
      <c r="M149" s="273">
        <v>234.5</v>
      </c>
      <c r="N149" s="273">
        <v>232.4</v>
      </c>
      <c r="O149" s="273">
        <v>75915000</v>
      </c>
      <c r="P149" s="274">
        <v>3.100554106910039E-2</v>
      </c>
    </row>
    <row r="150" spans="1:16" ht="12.75" customHeight="1">
      <c r="A150" s="265">
        <v>140</v>
      </c>
      <c r="B150" s="278" t="s">
        <v>108</v>
      </c>
      <c r="C150" s="275" t="s">
        <v>192</v>
      </c>
      <c r="D150" s="271">
        <v>45260</v>
      </c>
      <c r="E150" s="270">
        <v>1216.75</v>
      </c>
      <c r="F150" s="270">
        <v>1204.3999999999999</v>
      </c>
      <c r="G150" s="272">
        <v>1186.2999999999997</v>
      </c>
      <c r="H150" s="272">
        <v>1155.8499999999999</v>
      </c>
      <c r="I150" s="272">
        <v>1137.7499999999998</v>
      </c>
      <c r="J150" s="272">
        <v>1234.8499999999997</v>
      </c>
      <c r="K150" s="272">
        <v>1252.9499999999996</v>
      </c>
      <c r="L150" s="272">
        <v>1283.3999999999996</v>
      </c>
      <c r="M150" s="273">
        <v>1222.5</v>
      </c>
      <c r="N150" s="273">
        <v>1173.95</v>
      </c>
      <c r="O150" s="273">
        <v>7525700</v>
      </c>
      <c r="P150" s="274">
        <v>5.062054138571289E-2</v>
      </c>
    </row>
    <row r="151" spans="1:16" ht="12.75" customHeight="1">
      <c r="A151" s="265">
        <v>141</v>
      </c>
      <c r="B151" s="278" t="s">
        <v>87</v>
      </c>
      <c r="C151" s="277" t="s">
        <v>193</v>
      </c>
      <c r="D151" s="271">
        <v>45260</v>
      </c>
      <c r="E151" s="270">
        <v>3935.5</v>
      </c>
      <c r="F151" s="270">
        <v>3938.2166666666667</v>
      </c>
      <c r="G151" s="272">
        <v>3912.4333333333334</v>
      </c>
      <c r="H151" s="272">
        <v>3889.3666666666668</v>
      </c>
      <c r="I151" s="272">
        <v>3863.5833333333335</v>
      </c>
      <c r="J151" s="272">
        <v>3961.2833333333333</v>
      </c>
      <c r="K151" s="272">
        <v>3987.0666666666671</v>
      </c>
      <c r="L151" s="272">
        <v>4010.1333333333332</v>
      </c>
      <c r="M151" s="273">
        <v>3964</v>
      </c>
      <c r="N151" s="273">
        <v>3915.15</v>
      </c>
      <c r="O151" s="273">
        <v>278600</v>
      </c>
      <c r="P151" s="274">
        <v>9.4202898550724643E-3</v>
      </c>
    </row>
    <row r="152" spans="1:16" ht="12.75" customHeight="1">
      <c r="A152" s="265">
        <v>142</v>
      </c>
      <c r="B152" s="278" t="s">
        <v>84</v>
      </c>
      <c r="C152" s="270" t="s">
        <v>194</v>
      </c>
      <c r="D152" s="271">
        <v>45260</v>
      </c>
      <c r="E152" s="270">
        <v>186.1</v>
      </c>
      <c r="F152" s="270">
        <v>186.45000000000002</v>
      </c>
      <c r="G152" s="272">
        <v>185.55000000000004</v>
      </c>
      <c r="H152" s="272">
        <v>185.00000000000003</v>
      </c>
      <c r="I152" s="272">
        <v>184.10000000000005</v>
      </c>
      <c r="J152" s="272">
        <v>187.00000000000003</v>
      </c>
      <c r="K152" s="272">
        <v>187.9</v>
      </c>
      <c r="L152" s="272">
        <v>188.45000000000002</v>
      </c>
      <c r="M152" s="273">
        <v>187.35</v>
      </c>
      <c r="N152" s="273">
        <v>185.9</v>
      </c>
      <c r="O152" s="273">
        <v>28882700</v>
      </c>
      <c r="P152" s="274">
        <v>1.0778765831312315E-2</v>
      </c>
    </row>
    <row r="153" spans="1:16" ht="12.75" customHeight="1">
      <c r="A153" s="265">
        <v>143</v>
      </c>
      <c r="B153" s="278" t="s">
        <v>47</v>
      </c>
      <c r="C153" s="270" t="s">
        <v>195</v>
      </c>
      <c r="D153" s="271">
        <v>45260</v>
      </c>
      <c r="E153" s="270">
        <v>37579.75</v>
      </c>
      <c r="F153" s="270">
        <v>37441.683333333327</v>
      </c>
      <c r="G153" s="272">
        <v>37139.166666666657</v>
      </c>
      <c r="H153" s="272">
        <v>36698.583333333328</v>
      </c>
      <c r="I153" s="272">
        <v>36396.066666666658</v>
      </c>
      <c r="J153" s="272">
        <v>37882.266666666656</v>
      </c>
      <c r="K153" s="272">
        <v>38184.783333333333</v>
      </c>
      <c r="L153" s="272">
        <v>38625.366666666654</v>
      </c>
      <c r="M153" s="273">
        <v>37744.199999999997</v>
      </c>
      <c r="N153" s="273">
        <v>37001.1</v>
      </c>
      <c r="O153" s="273">
        <v>143850</v>
      </c>
      <c r="P153" s="274">
        <v>-9.5021689733526139E-3</v>
      </c>
    </row>
    <row r="154" spans="1:16" ht="12.75" customHeight="1">
      <c r="A154" s="265">
        <v>144</v>
      </c>
      <c r="B154" s="278" t="s">
        <v>43</v>
      </c>
      <c r="C154" s="270" t="s">
        <v>196</v>
      </c>
      <c r="D154" s="271">
        <v>45260</v>
      </c>
      <c r="E154" s="270">
        <v>984.75</v>
      </c>
      <c r="F154" s="270">
        <v>985.86666666666667</v>
      </c>
      <c r="G154" s="272">
        <v>976.0333333333333</v>
      </c>
      <c r="H154" s="272">
        <v>967.31666666666661</v>
      </c>
      <c r="I154" s="272">
        <v>957.48333333333323</v>
      </c>
      <c r="J154" s="272">
        <v>994.58333333333337</v>
      </c>
      <c r="K154" s="272">
        <v>1004.4166666666666</v>
      </c>
      <c r="L154" s="272">
        <v>1013.1333333333334</v>
      </c>
      <c r="M154" s="273">
        <v>995.7</v>
      </c>
      <c r="N154" s="273">
        <v>977.15</v>
      </c>
      <c r="O154" s="273">
        <v>9441000</v>
      </c>
      <c r="P154" s="274">
        <v>5.2707235265931959E-3</v>
      </c>
    </row>
    <row r="155" spans="1:16" ht="12.75" customHeight="1">
      <c r="A155" s="265">
        <v>145</v>
      </c>
      <c r="B155" s="278" t="s">
        <v>87</v>
      </c>
      <c r="C155" s="275" t="s">
        <v>197</v>
      </c>
      <c r="D155" s="271">
        <v>45260</v>
      </c>
      <c r="E155" s="270">
        <v>6232.7</v>
      </c>
      <c r="F155" s="270">
        <v>6237.7166666666672</v>
      </c>
      <c r="G155" s="272">
        <v>6177.9833333333345</v>
      </c>
      <c r="H155" s="272">
        <v>6123.2666666666673</v>
      </c>
      <c r="I155" s="272">
        <v>6063.5333333333347</v>
      </c>
      <c r="J155" s="272">
        <v>6292.4333333333343</v>
      </c>
      <c r="K155" s="272">
        <v>6352.1666666666679</v>
      </c>
      <c r="L155" s="272">
        <v>6406.8833333333341</v>
      </c>
      <c r="M155" s="273">
        <v>6297.45</v>
      </c>
      <c r="N155" s="273">
        <v>6183</v>
      </c>
      <c r="O155" s="273">
        <v>1677225</v>
      </c>
      <c r="P155" s="274">
        <v>2.1203726254262055E-2</v>
      </c>
    </row>
    <row r="156" spans="1:16" ht="12.75" customHeight="1">
      <c r="A156" s="265">
        <v>146</v>
      </c>
      <c r="B156" s="278" t="s">
        <v>84</v>
      </c>
      <c r="C156" s="270" t="s">
        <v>198</v>
      </c>
      <c r="D156" s="271">
        <v>45260</v>
      </c>
      <c r="E156" s="270">
        <v>196.2</v>
      </c>
      <c r="F156" s="270">
        <v>196.1</v>
      </c>
      <c r="G156" s="272">
        <v>194.89999999999998</v>
      </c>
      <c r="H156" s="272">
        <v>193.6</v>
      </c>
      <c r="I156" s="272">
        <v>192.39999999999998</v>
      </c>
      <c r="J156" s="272">
        <v>197.39999999999998</v>
      </c>
      <c r="K156" s="272">
        <v>198.59999999999997</v>
      </c>
      <c r="L156" s="272">
        <v>199.89999999999998</v>
      </c>
      <c r="M156" s="273">
        <v>197.3</v>
      </c>
      <c r="N156" s="273">
        <v>194.8</v>
      </c>
      <c r="O156" s="273">
        <v>35442000</v>
      </c>
      <c r="P156" s="274">
        <v>1.7834065650038769E-2</v>
      </c>
    </row>
    <row r="157" spans="1:16" ht="12.75" customHeight="1">
      <c r="A157" s="265">
        <v>147</v>
      </c>
      <c r="B157" s="278" t="s">
        <v>68</v>
      </c>
      <c r="C157" s="270" t="s">
        <v>199</v>
      </c>
      <c r="D157" s="271">
        <v>45260</v>
      </c>
      <c r="E157" s="270">
        <v>257.7</v>
      </c>
      <c r="F157" s="270">
        <v>253.81666666666663</v>
      </c>
      <c r="G157" s="272">
        <v>248.03333333333325</v>
      </c>
      <c r="H157" s="272">
        <v>238.36666666666662</v>
      </c>
      <c r="I157" s="272">
        <v>232.58333333333323</v>
      </c>
      <c r="J157" s="272">
        <v>263.48333333333323</v>
      </c>
      <c r="K157" s="272">
        <v>269.26666666666665</v>
      </c>
      <c r="L157" s="272">
        <v>278.93333333333328</v>
      </c>
      <c r="M157" s="273">
        <v>259.60000000000002</v>
      </c>
      <c r="N157" s="273">
        <v>244.15</v>
      </c>
      <c r="O157" s="273">
        <v>64294000</v>
      </c>
      <c r="P157" s="274">
        <v>6.3385246426969175E-2</v>
      </c>
    </row>
    <row r="158" spans="1:16" ht="12.75" customHeight="1">
      <c r="A158" s="265">
        <v>148</v>
      </c>
      <c r="B158" s="278" t="s">
        <v>59</v>
      </c>
      <c r="C158" s="270" t="s">
        <v>200</v>
      </c>
      <c r="D158" s="271">
        <v>45260</v>
      </c>
      <c r="E158" s="270">
        <v>2443.8000000000002</v>
      </c>
      <c r="F158" s="270">
        <v>2433.3666666666663</v>
      </c>
      <c r="G158" s="272">
        <v>2420.1333333333328</v>
      </c>
      <c r="H158" s="272">
        <v>2396.4666666666662</v>
      </c>
      <c r="I158" s="272">
        <v>2383.2333333333327</v>
      </c>
      <c r="J158" s="272">
        <v>2457.0333333333328</v>
      </c>
      <c r="K158" s="272">
        <v>2470.2666666666664</v>
      </c>
      <c r="L158" s="272">
        <v>2493.9333333333329</v>
      </c>
      <c r="M158" s="273">
        <v>2446.6</v>
      </c>
      <c r="N158" s="273">
        <v>2409.6999999999998</v>
      </c>
      <c r="O158" s="273">
        <v>2394250</v>
      </c>
      <c r="P158" s="274">
        <v>-6.2260039431358306E-3</v>
      </c>
    </row>
    <row r="159" spans="1:16" ht="12.75" customHeight="1">
      <c r="A159" s="265">
        <v>149</v>
      </c>
      <c r="B159" s="278" t="s">
        <v>39</v>
      </c>
      <c r="C159" s="270" t="s">
        <v>201</v>
      </c>
      <c r="D159" s="271">
        <v>45260</v>
      </c>
      <c r="E159" s="270">
        <v>3434.05</v>
      </c>
      <c r="F159" s="270">
        <v>3427.0166666666664</v>
      </c>
      <c r="G159" s="272">
        <v>3410.0333333333328</v>
      </c>
      <c r="H159" s="272">
        <v>3386.0166666666664</v>
      </c>
      <c r="I159" s="272">
        <v>3369.0333333333328</v>
      </c>
      <c r="J159" s="272">
        <v>3451.0333333333328</v>
      </c>
      <c r="K159" s="272">
        <v>3468.0166666666664</v>
      </c>
      <c r="L159" s="272">
        <v>3492.0333333333328</v>
      </c>
      <c r="M159" s="273">
        <v>3444</v>
      </c>
      <c r="N159" s="273">
        <v>3403</v>
      </c>
      <c r="O159" s="273">
        <v>2554750</v>
      </c>
      <c r="P159" s="274">
        <v>4.8532731376975169E-2</v>
      </c>
    </row>
    <row r="160" spans="1:16" ht="12.75" customHeight="1">
      <c r="A160" s="265">
        <v>150</v>
      </c>
      <c r="B160" s="278" t="s">
        <v>63</v>
      </c>
      <c r="C160" s="270" t="s">
        <v>202</v>
      </c>
      <c r="D160" s="271">
        <v>45260</v>
      </c>
      <c r="E160" s="270">
        <v>74.650000000000006</v>
      </c>
      <c r="F160" s="270">
        <v>74.766666666666666</v>
      </c>
      <c r="G160" s="272">
        <v>73.683333333333337</v>
      </c>
      <c r="H160" s="272">
        <v>72.716666666666669</v>
      </c>
      <c r="I160" s="272">
        <v>71.63333333333334</v>
      </c>
      <c r="J160" s="272">
        <v>75.733333333333334</v>
      </c>
      <c r="K160" s="272">
        <v>76.816666666666677</v>
      </c>
      <c r="L160" s="272">
        <v>77.783333333333331</v>
      </c>
      <c r="M160" s="273">
        <v>75.849999999999994</v>
      </c>
      <c r="N160" s="273">
        <v>73.8</v>
      </c>
      <c r="O160" s="273">
        <v>274128000</v>
      </c>
      <c r="P160" s="274">
        <v>3.6024953870485896E-3</v>
      </c>
    </row>
    <row r="161" spans="1:16" ht="12.75" customHeight="1">
      <c r="A161" s="265">
        <v>151</v>
      </c>
      <c r="B161" s="278" t="s">
        <v>45</v>
      </c>
      <c r="C161" s="277" t="s">
        <v>203</v>
      </c>
      <c r="D161" s="271">
        <v>45260</v>
      </c>
      <c r="E161" s="270">
        <v>5083.8</v>
      </c>
      <c r="F161" s="270">
        <v>5045.4000000000005</v>
      </c>
      <c r="G161" s="272">
        <v>4995.0000000000009</v>
      </c>
      <c r="H161" s="272">
        <v>4906.2000000000007</v>
      </c>
      <c r="I161" s="272">
        <v>4855.8000000000011</v>
      </c>
      <c r="J161" s="272">
        <v>5134.2000000000007</v>
      </c>
      <c r="K161" s="272">
        <v>5184.6000000000004</v>
      </c>
      <c r="L161" s="272">
        <v>5273.4000000000005</v>
      </c>
      <c r="M161" s="273">
        <v>5095.8</v>
      </c>
      <c r="N161" s="273">
        <v>4956.6000000000004</v>
      </c>
      <c r="O161" s="273">
        <v>3091100</v>
      </c>
      <c r="P161" s="274">
        <v>4.5350016909029421E-2</v>
      </c>
    </row>
    <row r="162" spans="1:16" ht="12.75" customHeight="1">
      <c r="A162" s="265">
        <v>152</v>
      </c>
      <c r="B162" s="278" t="s">
        <v>190</v>
      </c>
      <c r="C162" s="270" t="s">
        <v>204</v>
      </c>
      <c r="D162" s="271">
        <v>45260</v>
      </c>
      <c r="E162" s="270">
        <v>202.4</v>
      </c>
      <c r="F162" s="270">
        <v>201.48333333333335</v>
      </c>
      <c r="G162" s="272">
        <v>200.26666666666671</v>
      </c>
      <c r="H162" s="272">
        <v>198.13333333333335</v>
      </c>
      <c r="I162" s="272">
        <v>196.91666666666671</v>
      </c>
      <c r="J162" s="272">
        <v>203.6166666666667</v>
      </c>
      <c r="K162" s="272">
        <v>204.83333333333334</v>
      </c>
      <c r="L162" s="272">
        <v>206.9666666666667</v>
      </c>
      <c r="M162" s="273">
        <v>202.7</v>
      </c>
      <c r="N162" s="273">
        <v>199.35</v>
      </c>
      <c r="O162" s="273">
        <v>46454400</v>
      </c>
      <c r="P162" s="274">
        <v>-5.8551617873651776E-3</v>
      </c>
    </row>
    <row r="163" spans="1:16" ht="12.75" customHeight="1">
      <c r="A163" s="265">
        <v>153</v>
      </c>
      <c r="B163" s="278" t="s">
        <v>205</v>
      </c>
      <c r="C163" s="270" t="s">
        <v>206</v>
      </c>
      <c r="D163" s="271">
        <v>45260</v>
      </c>
      <c r="E163" s="270">
        <v>1623.1</v>
      </c>
      <c r="F163" s="270">
        <v>1620.6333333333332</v>
      </c>
      <c r="G163" s="272">
        <v>1611.2666666666664</v>
      </c>
      <c r="H163" s="272">
        <v>1599.4333333333332</v>
      </c>
      <c r="I163" s="272">
        <v>1590.0666666666664</v>
      </c>
      <c r="J163" s="272">
        <v>1632.4666666666665</v>
      </c>
      <c r="K163" s="272">
        <v>1641.8333333333333</v>
      </c>
      <c r="L163" s="272">
        <v>1653.6666666666665</v>
      </c>
      <c r="M163" s="273">
        <v>1630</v>
      </c>
      <c r="N163" s="273">
        <v>1608.8</v>
      </c>
      <c r="O163" s="273">
        <v>6177446</v>
      </c>
      <c r="P163" s="274">
        <v>8.7730958394257614E-3</v>
      </c>
    </row>
    <row r="164" spans="1:16" ht="12.75" customHeight="1">
      <c r="A164" s="265">
        <v>154</v>
      </c>
      <c r="B164" s="278" t="s">
        <v>49</v>
      </c>
      <c r="C164" s="270" t="s">
        <v>208</v>
      </c>
      <c r="D164" s="271">
        <v>45260</v>
      </c>
      <c r="E164" s="270">
        <v>999.05</v>
      </c>
      <c r="F164" s="270">
        <v>996.18333333333339</v>
      </c>
      <c r="G164" s="272">
        <v>989.66666666666674</v>
      </c>
      <c r="H164" s="272">
        <v>980.2833333333333</v>
      </c>
      <c r="I164" s="272">
        <v>973.76666666666665</v>
      </c>
      <c r="J164" s="272">
        <v>1005.5666666666668</v>
      </c>
      <c r="K164" s="272">
        <v>1012.0833333333335</v>
      </c>
      <c r="L164" s="272">
        <v>1021.4666666666669</v>
      </c>
      <c r="M164" s="273">
        <v>1002.7</v>
      </c>
      <c r="N164" s="273">
        <v>986.8</v>
      </c>
      <c r="O164" s="273">
        <v>2663900</v>
      </c>
      <c r="P164" s="274">
        <v>1.9181585677749361E-3</v>
      </c>
    </row>
    <row r="165" spans="1:16" ht="12.75" customHeight="1">
      <c r="A165" s="265">
        <v>155</v>
      </c>
      <c r="B165" s="278" t="s">
        <v>63</v>
      </c>
      <c r="C165" s="270" t="s">
        <v>209</v>
      </c>
      <c r="D165" s="271">
        <v>45260</v>
      </c>
      <c r="E165" s="270">
        <v>223.35</v>
      </c>
      <c r="F165" s="270">
        <v>224.33333333333334</v>
      </c>
      <c r="G165" s="272">
        <v>220.66666666666669</v>
      </c>
      <c r="H165" s="272">
        <v>217.98333333333335</v>
      </c>
      <c r="I165" s="272">
        <v>214.31666666666669</v>
      </c>
      <c r="J165" s="272">
        <v>227.01666666666668</v>
      </c>
      <c r="K165" s="272">
        <v>230.68333333333337</v>
      </c>
      <c r="L165" s="272">
        <v>233.36666666666667</v>
      </c>
      <c r="M165" s="273">
        <v>228</v>
      </c>
      <c r="N165" s="273">
        <v>221.65</v>
      </c>
      <c r="O165" s="273">
        <v>45830000</v>
      </c>
      <c r="P165" s="274">
        <v>2.7808925768109442E-2</v>
      </c>
    </row>
    <row r="166" spans="1:16" ht="12.75" customHeight="1">
      <c r="A166" s="265">
        <v>156</v>
      </c>
      <c r="B166" s="278" t="s">
        <v>190</v>
      </c>
      <c r="C166" s="270" t="s">
        <v>210</v>
      </c>
      <c r="D166" s="271">
        <v>45260</v>
      </c>
      <c r="E166" s="270">
        <v>300.8</v>
      </c>
      <c r="F166" s="270">
        <v>297.43333333333334</v>
      </c>
      <c r="G166" s="272">
        <v>288.91666666666669</v>
      </c>
      <c r="H166" s="272">
        <v>277.03333333333336</v>
      </c>
      <c r="I166" s="272">
        <v>268.51666666666671</v>
      </c>
      <c r="J166" s="272">
        <v>309.31666666666666</v>
      </c>
      <c r="K166" s="272">
        <v>317.83333333333331</v>
      </c>
      <c r="L166" s="272">
        <v>329.71666666666664</v>
      </c>
      <c r="M166" s="273">
        <v>305.95</v>
      </c>
      <c r="N166" s="273">
        <v>285.55</v>
      </c>
      <c r="O166" s="273">
        <v>59618000</v>
      </c>
      <c r="P166" s="274">
        <v>2.7152751455842321E-2</v>
      </c>
    </row>
    <row r="167" spans="1:16" ht="12.75" customHeight="1">
      <c r="A167" s="265">
        <v>157</v>
      </c>
      <c r="B167" s="278" t="s">
        <v>84</v>
      </c>
      <c r="C167" s="270" t="s">
        <v>211</v>
      </c>
      <c r="D167" s="271">
        <v>45260</v>
      </c>
      <c r="E167" s="270">
        <v>2330.35</v>
      </c>
      <c r="F167" s="270">
        <v>2325.75</v>
      </c>
      <c r="G167" s="272">
        <v>2318</v>
      </c>
      <c r="H167" s="272">
        <v>2305.65</v>
      </c>
      <c r="I167" s="272">
        <v>2297.9</v>
      </c>
      <c r="J167" s="272">
        <v>2338.1</v>
      </c>
      <c r="K167" s="272">
        <v>2345.85</v>
      </c>
      <c r="L167" s="272">
        <v>2358.1999999999998</v>
      </c>
      <c r="M167" s="273">
        <v>2333.5</v>
      </c>
      <c r="N167" s="273">
        <v>2313.4</v>
      </c>
      <c r="O167" s="273">
        <v>46818250</v>
      </c>
      <c r="P167" s="274">
        <v>-3.1640398775543969E-2</v>
      </c>
    </row>
    <row r="168" spans="1:16" ht="12.75" customHeight="1">
      <c r="A168" s="265">
        <v>158</v>
      </c>
      <c r="B168" s="278" t="s">
        <v>132</v>
      </c>
      <c r="C168" s="270" t="s">
        <v>212</v>
      </c>
      <c r="D168" s="271">
        <v>45260</v>
      </c>
      <c r="E168" s="270">
        <v>85.65</v>
      </c>
      <c r="F168" s="270">
        <v>85.116666666666674</v>
      </c>
      <c r="G168" s="272">
        <v>84.283333333333346</v>
      </c>
      <c r="H168" s="272">
        <v>82.916666666666671</v>
      </c>
      <c r="I168" s="272">
        <v>82.083333333333343</v>
      </c>
      <c r="J168" s="272">
        <v>86.483333333333348</v>
      </c>
      <c r="K168" s="272">
        <v>87.316666666666663</v>
      </c>
      <c r="L168" s="272">
        <v>88.683333333333351</v>
      </c>
      <c r="M168" s="273">
        <v>85.95</v>
      </c>
      <c r="N168" s="273">
        <v>83.75</v>
      </c>
      <c r="O168" s="273">
        <v>122896000</v>
      </c>
      <c r="P168" s="274">
        <v>1.3124051968607796E-2</v>
      </c>
    </row>
    <row r="169" spans="1:16" ht="12.75" customHeight="1">
      <c r="A169" s="265">
        <v>159</v>
      </c>
      <c r="B169" s="278" t="s">
        <v>63</v>
      </c>
      <c r="C169" s="275" t="s">
        <v>213</v>
      </c>
      <c r="D169" s="271">
        <v>45260</v>
      </c>
      <c r="E169" s="270">
        <v>748.65</v>
      </c>
      <c r="F169" s="270">
        <v>749.51666666666677</v>
      </c>
      <c r="G169" s="272">
        <v>743.93333333333351</v>
      </c>
      <c r="H169" s="272">
        <v>739.2166666666667</v>
      </c>
      <c r="I169" s="272">
        <v>733.63333333333344</v>
      </c>
      <c r="J169" s="272">
        <v>754.23333333333358</v>
      </c>
      <c r="K169" s="272">
        <v>759.81666666666683</v>
      </c>
      <c r="L169" s="272">
        <v>764.53333333333364</v>
      </c>
      <c r="M169" s="273">
        <v>755.1</v>
      </c>
      <c r="N169" s="273">
        <v>744.8</v>
      </c>
      <c r="O169" s="273">
        <v>11340000</v>
      </c>
      <c r="P169" s="274">
        <v>2.0885848037450486E-2</v>
      </c>
    </row>
    <row r="170" spans="1:16" ht="12.75" customHeight="1">
      <c r="A170" s="265">
        <v>160</v>
      </c>
      <c r="B170" s="278" t="s">
        <v>68</v>
      </c>
      <c r="C170" s="270" t="s">
        <v>214</v>
      </c>
      <c r="D170" s="271">
        <v>45260</v>
      </c>
      <c r="E170" s="270">
        <v>1350.85</v>
      </c>
      <c r="F170" s="270">
        <v>1352.8999999999999</v>
      </c>
      <c r="G170" s="272">
        <v>1343.4499999999998</v>
      </c>
      <c r="H170" s="272">
        <v>1336.05</v>
      </c>
      <c r="I170" s="272">
        <v>1326.6</v>
      </c>
      <c r="J170" s="272">
        <v>1360.2999999999997</v>
      </c>
      <c r="K170" s="272">
        <v>1369.75</v>
      </c>
      <c r="L170" s="272">
        <v>1377.1499999999996</v>
      </c>
      <c r="M170" s="273">
        <v>1362.35</v>
      </c>
      <c r="N170" s="273">
        <v>1345.5</v>
      </c>
      <c r="O170" s="273">
        <v>6101250</v>
      </c>
      <c r="P170" s="274">
        <v>-5.6227845006722897E-3</v>
      </c>
    </row>
    <row r="171" spans="1:16" ht="12.75" customHeight="1">
      <c r="A171" s="265">
        <v>161</v>
      </c>
      <c r="B171" s="278" t="s">
        <v>63</v>
      </c>
      <c r="C171" s="270" t="s">
        <v>215</v>
      </c>
      <c r="D171" s="271">
        <v>45260</v>
      </c>
      <c r="E171" s="270">
        <v>575.6</v>
      </c>
      <c r="F171" s="270">
        <v>575.15000000000009</v>
      </c>
      <c r="G171" s="272">
        <v>571.35000000000014</v>
      </c>
      <c r="H171" s="272">
        <v>567.1</v>
      </c>
      <c r="I171" s="272">
        <v>563.30000000000007</v>
      </c>
      <c r="J171" s="272">
        <v>579.4000000000002</v>
      </c>
      <c r="K171" s="272">
        <v>583.20000000000016</v>
      </c>
      <c r="L171" s="272">
        <v>587.45000000000027</v>
      </c>
      <c r="M171" s="273">
        <v>578.95000000000005</v>
      </c>
      <c r="N171" s="273">
        <v>570.9</v>
      </c>
      <c r="O171" s="273">
        <v>88033500</v>
      </c>
      <c r="P171" s="274">
        <v>1.3308082100629574E-3</v>
      </c>
    </row>
    <row r="172" spans="1:16" ht="12.75" customHeight="1">
      <c r="A172" s="265">
        <v>162</v>
      </c>
      <c r="B172" s="278" t="s">
        <v>49</v>
      </c>
      <c r="C172" s="270" t="s">
        <v>216</v>
      </c>
      <c r="D172" s="271">
        <v>45260</v>
      </c>
      <c r="E172" s="270">
        <v>25936.75</v>
      </c>
      <c r="F172" s="270">
        <v>25846.166666666668</v>
      </c>
      <c r="G172" s="272">
        <v>25692.433333333334</v>
      </c>
      <c r="H172" s="272">
        <v>25448.116666666665</v>
      </c>
      <c r="I172" s="272">
        <v>25294.383333333331</v>
      </c>
      <c r="J172" s="272">
        <v>26090.483333333337</v>
      </c>
      <c r="K172" s="272">
        <v>26244.216666666667</v>
      </c>
      <c r="L172" s="272">
        <v>26488.53333333334</v>
      </c>
      <c r="M172" s="273">
        <v>25999.9</v>
      </c>
      <c r="N172" s="273">
        <v>25601.85</v>
      </c>
      <c r="O172" s="273">
        <v>171675</v>
      </c>
      <c r="P172" s="274">
        <v>-1.2510785159620362E-2</v>
      </c>
    </row>
    <row r="173" spans="1:16" ht="12.75" customHeight="1">
      <c r="A173" s="265">
        <v>163</v>
      </c>
      <c r="B173" s="278" t="s">
        <v>41</v>
      </c>
      <c r="C173" s="270" t="s">
        <v>217</v>
      </c>
      <c r="D173" s="271">
        <v>45260</v>
      </c>
      <c r="E173" s="270">
        <v>3386.8</v>
      </c>
      <c r="F173" s="270">
        <v>3373.1166666666668</v>
      </c>
      <c r="G173" s="272">
        <v>3351.7333333333336</v>
      </c>
      <c r="H173" s="272">
        <v>3316.666666666667</v>
      </c>
      <c r="I173" s="272">
        <v>3295.2833333333338</v>
      </c>
      <c r="J173" s="272">
        <v>3408.1833333333334</v>
      </c>
      <c r="K173" s="272">
        <v>3429.5666666666666</v>
      </c>
      <c r="L173" s="272">
        <v>3464.6333333333332</v>
      </c>
      <c r="M173" s="273">
        <v>3394.5</v>
      </c>
      <c r="N173" s="273">
        <v>3338.05</v>
      </c>
      <c r="O173" s="273">
        <v>2500125</v>
      </c>
      <c r="P173" s="274">
        <v>-2.6329174520539748E-3</v>
      </c>
    </row>
    <row r="174" spans="1:16" ht="12.75" customHeight="1">
      <c r="A174" s="265">
        <v>164</v>
      </c>
      <c r="B174" s="278" t="s">
        <v>47</v>
      </c>
      <c r="C174" s="270" t="s">
        <v>218</v>
      </c>
      <c r="D174" s="271">
        <v>45260</v>
      </c>
      <c r="E174" s="270">
        <v>2253.6999999999998</v>
      </c>
      <c r="F174" s="270">
        <v>2235.4</v>
      </c>
      <c r="G174" s="272">
        <v>2212.3500000000004</v>
      </c>
      <c r="H174" s="272">
        <v>2171.0000000000005</v>
      </c>
      <c r="I174" s="272">
        <v>2147.9500000000007</v>
      </c>
      <c r="J174" s="272">
        <v>2276.75</v>
      </c>
      <c r="K174" s="272">
        <v>2299.8000000000002</v>
      </c>
      <c r="L174" s="272">
        <v>2341.1499999999996</v>
      </c>
      <c r="M174" s="273">
        <v>2258.4499999999998</v>
      </c>
      <c r="N174" s="273">
        <v>2194.0500000000002</v>
      </c>
      <c r="O174" s="273">
        <v>3752625</v>
      </c>
      <c r="P174" s="274">
        <v>-3.7140382950062542E-2</v>
      </c>
    </row>
    <row r="175" spans="1:16" ht="12.75" customHeight="1">
      <c r="A175" s="265">
        <v>165</v>
      </c>
      <c r="B175" s="278" t="s">
        <v>68</v>
      </c>
      <c r="C175" s="270" t="s">
        <v>219</v>
      </c>
      <c r="D175" s="271">
        <v>45260</v>
      </c>
      <c r="E175" s="270">
        <v>1943.55</v>
      </c>
      <c r="F175" s="270">
        <v>1931.5833333333333</v>
      </c>
      <c r="G175" s="272">
        <v>1908.8666666666666</v>
      </c>
      <c r="H175" s="272">
        <v>1874.1833333333334</v>
      </c>
      <c r="I175" s="272">
        <v>1851.4666666666667</v>
      </c>
      <c r="J175" s="272">
        <v>1966.2666666666664</v>
      </c>
      <c r="K175" s="272">
        <v>1988.9833333333331</v>
      </c>
      <c r="L175" s="272">
        <v>2023.6666666666663</v>
      </c>
      <c r="M175" s="273">
        <v>1954.3</v>
      </c>
      <c r="N175" s="273">
        <v>1896.9</v>
      </c>
      <c r="O175" s="273">
        <v>7347000</v>
      </c>
      <c r="P175" s="274">
        <v>-1.086473605557575E-2</v>
      </c>
    </row>
    <row r="176" spans="1:16" ht="12.75" customHeight="1">
      <c r="A176" s="265">
        <v>166</v>
      </c>
      <c r="B176" s="278" t="s">
        <v>43</v>
      </c>
      <c r="C176" s="270" t="s">
        <v>220</v>
      </c>
      <c r="D176" s="271">
        <v>45260</v>
      </c>
      <c r="E176" s="270">
        <v>1136.7</v>
      </c>
      <c r="F176" s="270">
        <v>1130.55</v>
      </c>
      <c r="G176" s="272">
        <v>1120.1499999999999</v>
      </c>
      <c r="H176" s="272">
        <v>1103.5999999999999</v>
      </c>
      <c r="I176" s="272">
        <v>1093.1999999999998</v>
      </c>
      <c r="J176" s="272">
        <v>1147.0999999999999</v>
      </c>
      <c r="K176" s="272">
        <v>1157.5</v>
      </c>
      <c r="L176" s="272">
        <v>1174.05</v>
      </c>
      <c r="M176" s="273">
        <v>1140.95</v>
      </c>
      <c r="N176" s="273">
        <v>1114</v>
      </c>
      <c r="O176" s="273">
        <v>21850500</v>
      </c>
      <c r="P176" s="274">
        <v>-9.8962793795794087E-3</v>
      </c>
    </row>
    <row r="177" spans="1:16" ht="12.75" customHeight="1">
      <c r="A177" s="265">
        <v>167</v>
      </c>
      <c r="B177" s="278" t="s">
        <v>205</v>
      </c>
      <c r="C177" s="270" t="s">
        <v>221</v>
      </c>
      <c r="D177" s="271">
        <v>45260</v>
      </c>
      <c r="E177" s="270">
        <v>640.9</v>
      </c>
      <c r="F177" s="270">
        <v>640.38333333333333</v>
      </c>
      <c r="G177" s="272">
        <v>632.76666666666665</v>
      </c>
      <c r="H177" s="272">
        <v>624.63333333333333</v>
      </c>
      <c r="I177" s="272">
        <v>617.01666666666665</v>
      </c>
      <c r="J177" s="272">
        <v>648.51666666666665</v>
      </c>
      <c r="K177" s="272">
        <v>656.13333333333321</v>
      </c>
      <c r="L177" s="272">
        <v>664.26666666666665</v>
      </c>
      <c r="M177" s="273">
        <v>648</v>
      </c>
      <c r="N177" s="273">
        <v>632.25</v>
      </c>
      <c r="O177" s="273">
        <v>8661000</v>
      </c>
      <c r="P177" s="274">
        <v>-1.5179942009210303E-2</v>
      </c>
    </row>
    <row r="178" spans="1:16" ht="12.75" customHeight="1">
      <c r="A178" s="265">
        <v>168</v>
      </c>
      <c r="B178" s="278" t="s">
        <v>43</v>
      </c>
      <c r="C178" s="277" t="s">
        <v>222</v>
      </c>
      <c r="D178" s="271">
        <v>45260</v>
      </c>
      <c r="E178" s="270">
        <v>691.8</v>
      </c>
      <c r="F178" s="270">
        <v>689.51666666666677</v>
      </c>
      <c r="G178" s="272">
        <v>686.08333333333348</v>
      </c>
      <c r="H178" s="272">
        <v>680.36666666666667</v>
      </c>
      <c r="I178" s="272">
        <v>676.93333333333339</v>
      </c>
      <c r="J178" s="272">
        <v>695.23333333333358</v>
      </c>
      <c r="K178" s="272">
        <v>698.66666666666674</v>
      </c>
      <c r="L178" s="272">
        <v>704.38333333333367</v>
      </c>
      <c r="M178" s="273">
        <v>692.95</v>
      </c>
      <c r="N178" s="273">
        <v>683.8</v>
      </c>
      <c r="O178" s="273">
        <v>4231000</v>
      </c>
      <c r="P178" s="274">
        <v>-1.8329466357308585E-2</v>
      </c>
    </row>
    <row r="179" spans="1:16" ht="12.75" customHeight="1">
      <c r="A179" s="265">
        <v>169</v>
      </c>
      <c r="B179" s="278" t="s">
        <v>39</v>
      </c>
      <c r="C179" s="270" t="s">
        <v>223</v>
      </c>
      <c r="D179" s="271">
        <v>45260</v>
      </c>
      <c r="E179" s="270">
        <v>954.3</v>
      </c>
      <c r="F179" s="270">
        <v>952.7833333333333</v>
      </c>
      <c r="G179" s="272">
        <v>949.56666666666661</v>
      </c>
      <c r="H179" s="272">
        <v>944.83333333333326</v>
      </c>
      <c r="I179" s="272">
        <v>941.61666666666656</v>
      </c>
      <c r="J179" s="272">
        <v>957.51666666666665</v>
      </c>
      <c r="K179" s="272">
        <v>960.73333333333335</v>
      </c>
      <c r="L179" s="272">
        <v>965.4666666666667</v>
      </c>
      <c r="M179" s="273">
        <v>956</v>
      </c>
      <c r="N179" s="273">
        <v>948.05</v>
      </c>
      <c r="O179" s="273">
        <v>8770850</v>
      </c>
      <c r="P179" s="274">
        <v>2.8374282582059714E-2</v>
      </c>
    </row>
    <row r="180" spans="1:16" ht="12.75" customHeight="1">
      <c r="A180" s="265">
        <v>170</v>
      </c>
      <c r="B180" s="278" t="s">
        <v>79</v>
      </c>
      <c r="C180" s="276" t="s">
        <v>224</v>
      </c>
      <c r="D180" s="271">
        <v>45260</v>
      </c>
      <c r="E180" s="270">
        <v>1720.6</v>
      </c>
      <c r="F180" s="270">
        <v>1709.0666666666666</v>
      </c>
      <c r="G180" s="272">
        <v>1695.1333333333332</v>
      </c>
      <c r="H180" s="272">
        <v>1669.6666666666665</v>
      </c>
      <c r="I180" s="272">
        <v>1655.7333333333331</v>
      </c>
      <c r="J180" s="272">
        <v>1734.5333333333333</v>
      </c>
      <c r="K180" s="272">
        <v>1748.4666666666667</v>
      </c>
      <c r="L180" s="272">
        <v>1773.9333333333334</v>
      </c>
      <c r="M180" s="273">
        <v>1723</v>
      </c>
      <c r="N180" s="273">
        <v>1683.6</v>
      </c>
      <c r="O180" s="273">
        <v>7156000</v>
      </c>
      <c r="P180" s="274">
        <v>5.3385782523180667E-3</v>
      </c>
    </row>
    <row r="181" spans="1:16" ht="12.75" customHeight="1">
      <c r="A181" s="265">
        <v>171</v>
      </c>
      <c r="B181" s="278" t="s">
        <v>59</v>
      </c>
      <c r="C181" s="270" t="s">
        <v>225</v>
      </c>
      <c r="D181" s="271">
        <v>45260</v>
      </c>
      <c r="E181" s="270">
        <v>917.35</v>
      </c>
      <c r="F181" s="270">
        <v>915.1</v>
      </c>
      <c r="G181" s="272">
        <v>909.2</v>
      </c>
      <c r="H181" s="272">
        <v>901.05000000000007</v>
      </c>
      <c r="I181" s="272">
        <v>895.15000000000009</v>
      </c>
      <c r="J181" s="272">
        <v>923.25</v>
      </c>
      <c r="K181" s="272">
        <v>929.14999999999986</v>
      </c>
      <c r="L181" s="272">
        <v>937.3</v>
      </c>
      <c r="M181" s="273">
        <v>921</v>
      </c>
      <c r="N181" s="273">
        <v>906.95</v>
      </c>
      <c r="O181" s="273">
        <v>8574300</v>
      </c>
      <c r="P181" s="274">
        <v>-1.5500671695773483E-2</v>
      </c>
    </row>
    <row r="182" spans="1:16" ht="12.75" customHeight="1">
      <c r="A182" s="265">
        <v>172</v>
      </c>
      <c r="B182" s="278" t="s">
        <v>56</v>
      </c>
      <c r="C182" s="270" t="s">
        <v>226</v>
      </c>
      <c r="D182" s="271">
        <v>45260</v>
      </c>
      <c r="E182" s="270">
        <v>640.95000000000005</v>
      </c>
      <c r="F182" s="270">
        <v>638.45000000000005</v>
      </c>
      <c r="G182" s="272">
        <v>634.95000000000005</v>
      </c>
      <c r="H182" s="272">
        <v>628.95000000000005</v>
      </c>
      <c r="I182" s="272">
        <v>625.45000000000005</v>
      </c>
      <c r="J182" s="272">
        <v>644.45000000000005</v>
      </c>
      <c r="K182" s="272">
        <v>647.95000000000005</v>
      </c>
      <c r="L182" s="272">
        <v>653.95000000000005</v>
      </c>
      <c r="M182" s="273">
        <v>641.95000000000005</v>
      </c>
      <c r="N182" s="273">
        <v>632.45000000000005</v>
      </c>
      <c r="O182" s="273">
        <v>70748400</v>
      </c>
      <c r="P182" s="274">
        <v>-3.692406485792262E-3</v>
      </c>
    </row>
    <row r="183" spans="1:16" ht="12.75" customHeight="1">
      <c r="A183" s="265">
        <v>173</v>
      </c>
      <c r="B183" s="278" t="s">
        <v>190</v>
      </c>
      <c r="C183" s="270" t="s">
        <v>227</v>
      </c>
      <c r="D183" s="271">
        <v>45260</v>
      </c>
      <c r="E183" s="270">
        <v>245.7</v>
      </c>
      <c r="F183" s="270">
        <v>243.5</v>
      </c>
      <c r="G183" s="272">
        <v>241</v>
      </c>
      <c r="H183" s="272">
        <v>236.3</v>
      </c>
      <c r="I183" s="272">
        <v>233.8</v>
      </c>
      <c r="J183" s="272">
        <v>248.2</v>
      </c>
      <c r="K183" s="272">
        <v>250.7</v>
      </c>
      <c r="L183" s="272">
        <v>255.39999999999998</v>
      </c>
      <c r="M183" s="273">
        <v>246</v>
      </c>
      <c r="N183" s="273">
        <v>238.8</v>
      </c>
      <c r="O183" s="273">
        <v>87891750</v>
      </c>
      <c r="P183" s="274">
        <v>1.9236688211757464E-3</v>
      </c>
    </row>
    <row r="184" spans="1:16" ht="12.75" customHeight="1">
      <c r="A184" s="265">
        <v>174</v>
      </c>
      <c r="B184" s="278" t="s">
        <v>132</v>
      </c>
      <c r="C184" s="270" t="s">
        <v>228</v>
      </c>
      <c r="D184" s="271">
        <v>45260</v>
      </c>
      <c r="E184" s="270">
        <v>119</v>
      </c>
      <c r="F184" s="270">
        <v>117.81666666666666</v>
      </c>
      <c r="G184" s="272">
        <v>116.28333333333333</v>
      </c>
      <c r="H184" s="272">
        <v>113.56666666666666</v>
      </c>
      <c r="I184" s="272">
        <v>112.03333333333333</v>
      </c>
      <c r="J184" s="272">
        <v>120.53333333333333</v>
      </c>
      <c r="K184" s="272">
        <v>122.06666666666666</v>
      </c>
      <c r="L184" s="272">
        <v>124.78333333333333</v>
      </c>
      <c r="M184" s="273">
        <v>119.35</v>
      </c>
      <c r="N184" s="273">
        <v>115.1</v>
      </c>
      <c r="O184" s="273">
        <v>202790500</v>
      </c>
      <c r="P184" s="274">
        <v>-2.6456842605550129E-2</v>
      </c>
    </row>
    <row r="185" spans="1:16" ht="12.75" customHeight="1">
      <c r="A185" s="265">
        <v>175</v>
      </c>
      <c r="B185" s="278" t="s">
        <v>87</v>
      </c>
      <c r="C185" s="270" t="s">
        <v>229</v>
      </c>
      <c r="D185" s="271">
        <v>45260</v>
      </c>
      <c r="E185" s="270">
        <v>3382.55</v>
      </c>
      <c r="F185" s="270">
        <v>3378.85</v>
      </c>
      <c r="G185" s="272">
        <v>3363.7</v>
      </c>
      <c r="H185" s="272">
        <v>3344.85</v>
      </c>
      <c r="I185" s="272">
        <v>3329.7</v>
      </c>
      <c r="J185" s="272">
        <v>3397.7</v>
      </c>
      <c r="K185" s="272">
        <v>3412.8500000000004</v>
      </c>
      <c r="L185" s="272">
        <v>3431.7</v>
      </c>
      <c r="M185" s="273">
        <v>3394</v>
      </c>
      <c r="N185" s="273">
        <v>3360</v>
      </c>
      <c r="O185" s="273">
        <v>11699625</v>
      </c>
      <c r="P185" s="274">
        <v>8.6830246867374288E-4</v>
      </c>
    </row>
    <row r="186" spans="1:16" ht="12.75" customHeight="1">
      <c r="A186" s="265">
        <v>176</v>
      </c>
      <c r="B186" s="278" t="s">
        <v>87</v>
      </c>
      <c r="C186" s="270" t="s">
        <v>230</v>
      </c>
      <c r="D186" s="271">
        <v>45260</v>
      </c>
      <c r="E186" s="270">
        <v>1123.25</v>
      </c>
      <c r="F186" s="270">
        <v>1126.8999999999999</v>
      </c>
      <c r="G186" s="272">
        <v>1117.7999999999997</v>
      </c>
      <c r="H186" s="272">
        <v>1112.3499999999999</v>
      </c>
      <c r="I186" s="272">
        <v>1103.2499999999998</v>
      </c>
      <c r="J186" s="272">
        <v>1132.3499999999997</v>
      </c>
      <c r="K186" s="272">
        <v>1141.4499999999996</v>
      </c>
      <c r="L186" s="272">
        <v>1146.8999999999996</v>
      </c>
      <c r="M186" s="273">
        <v>1136</v>
      </c>
      <c r="N186" s="273">
        <v>1121.45</v>
      </c>
      <c r="O186" s="273">
        <v>14587800</v>
      </c>
      <c r="P186" s="274">
        <v>5.0056145806340158E-2</v>
      </c>
    </row>
    <row r="187" spans="1:16" ht="12.75" customHeight="1">
      <c r="A187" s="265">
        <v>177</v>
      </c>
      <c r="B187" s="278" t="s">
        <v>59</v>
      </c>
      <c r="C187" s="270" t="s">
        <v>231</v>
      </c>
      <c r="D187" s="271">
        <v>45260</v>
      </c>
      <c r="E187" s="270">
        <v>3223.95</v>
      </c>
      <c r="F187" s="270">
        <v>3220.3666666666668</v>
      </c>
      <c r="G187" s="272">
        <v>3201.5833333333335</v>
      </c>
      <c r="H187" s="272">
        <v>3179.2166666666667</v>
      </c>
      <c r="I187" s="272">
        <v>3160.4333333333334</v>
      </c>
      <c r="J187" s="272">
        <v>3242.7333333333336</v>
      </c>
      <c r="K187" s="272">
        <v>3261.5166666666664</v>
      </c>
      <c r="L187" s="272">
        <v>3283.8833333333337</v>
      </c>
      <c r="M187" s="273">
        <v>3239.15</v>
      </c>
      <c r="N187" s="273">
        <v>3198</v>
      </c>
      <c r="O187" s="273">
        <v>5669675</v>
      </c>
      <c r="P187" s="274">
        <v>1.0583213018911644E-2</v>
      </c>
    </row>
    <row r="188" spans="1:16" ht="12.75" customHeight="1">
      <c r="A188" s="265">
        <v>178</v>
      </c>
      <c r="B188" s="278" t="s">
        <v>43</v>
      </c>
      <c r="C188" s="270" t="s">
        <v>232</v>
      </c>
      <c r="D188" s="271">
        <v>45260</v>
      </c>
      <c r="E188" s="270">
        <v>1937.5</v>
      </c>
      <c r="F188" s="270">
        <v>1940.6166666666668</v>
      </c>
      <c r="G188" s="272">
        <v>1926.8833333333337</v>
      </c>
      <c r="H188" s="272">
        <v>1916.2666666666669</v>
      </c>
      <c r="I188" s="272">
        <v>1902.5333333333338</v>
      </c>
      <c r="J188" s="272">
        <v>1951.2333333333336</v>
      </c>
      <c r="K188" s="272">
        <v>1964.9666666666667</v>
      </c>
      <c r="L188" s="272">
        <v>1975.5833333333335</v>
      </c>
      <c r="M188" s="273">
        <v>1954.35</v>
      </c>
      <c r="N188" s="273">
        <v>1930</v>
      </c>
      <c r="O188" s="273">
        <v>1718000</v>
      </c>
      <c r="P188" s="274">
        <v>-3.4288926363125354E-2</v>
      </c>
    </row>
    <row r="189" spans="1:16" ht="12.75" customHeight="1">
      <c r="A189" s="265">
        <v>179</v>
      </c>
      <c r="B189" s="278" t="s">
        <v>45</v>
      </c>
      <c r="C189" s="270" t="s">
        <v>233</v>
      </c>
      <c r="D189" s="271">
        <v>45260</v>
      </c>
      <c r="E189" s="270">
        <v>2202.9499999999998</v>
      </c>
      <c r="F189" s="270">
        <v>2201.4166666666665</v>
      </c>
      <c r="G189" s="272">
        <v>2184.833333333333</v>
      </c>
      <c r="H189" s="272">
        <v>2166.7166666666667</v>
      </c>
      <c r="I189" s="272">
        <v>2150.1333333333332</v>
      </c>
      <c r="J189" s="272">
        <v>2219.5333333333328</v>
      </c>
      <c r="K189" s="272">
        <v>2236.1166666666659</v>
      </c>
      <c r="L189" s="272">
        <v>2254.2333333333327</v>
      </c>
      <c r="M189" s="273">
        <v>2218</v>
      </c>
      <c r="N189" s="273">
        <v>2183.3000000000002</v>
      </c>
      <c r="O189" s="273">
        <v>3351600</v>
      </c>
      <c r="P189" s="274">
        <v>-1.9082182158745024E-2</v>
      </c>
    </row>
    <row r="190" spans="1:16" ht="12.75" customHeight="1">
      <c r="A190" s="265">
        <v>180</v>
      </c>
      <c r="B190" s="278" t="s">
        <v>56</v>
      </c>
      <c r="C190" s="270" t="s">
        <v>234</v>
      </c>
      <c r="D190" s="271">
        <v>45260</v>
      </c>
      <c r="E190" s="270">
        <v>1576.7</v>
      </c>
      <c r="F190" s="270">
        <v>1570.8500000000001</v>
      </c>
      <c r="G190" s="272">
        <v>1563.8500000000004</v>
      </c>
      <c r="H190" s="272">
        <v>1551.0000000000002</v>
      </c>
      <c r="I190" s="272">
        <v>1544.0000000000005</v>
      </c>
      <c r="J190" s="272">
        <v>1583.7000000000003</v>
      </c>
      <c r="K190" s="272">
        <v>1590.6999999999998</v>
      </c>
      <c r="L190" s="272">
        <v>1603.5500000000002</v>
      </c>
      <c r="M190" s="273">
        <v>1577.85</v>
      </c>
      <c r="N190" s="273">
        <v>1558</v>
      </c>
      <c r="O190" s="273">
        <v>7042000</v>
      </c>
      <c r="P190" s="274">
        <v>-1.3822174296637584E-2</v>
      </c>
    </row>
    <row r="191" spans="1:16" ht="12.75" customHeight="1">
      <c r="A191" s="265">
        <v>181</v>
      </c>
      <c r="B191" s="278" t="s">
        <v>59</v>
      </c>
      <c r="C191" s="270" t="s">
        <v>235</v>
      </c>
      <c r="D191" s="271">
        <v>45260</v>
      </c>
      <c r="E191" s="270">
        <v>1622.9</v>
      </c>
      <c r="F191" s="270">
        <v>1619.5833333333333</v>
      </c>
      <c r="G191" s="272">
        <v>1614.2666666666664</v>
      </c>
      <c r="H191" s="272">
        <v>1605.6333333333332</v>
      </c>
      <c r="I191" s="272">
        <v>1600.3166666666664</v>
      </c>
      <c r="J191" s="272">
        <v>1628.2166666666665</v>
      </c>
      <c r="K191" s="272">
        <v>1633.5333333333335</v>
      </c>
      <c r="L191" s="272">
        <v>1642.1666666666665</v>
      </c>
      <c r="M191" s="273">
        <v>1624.9</v>
      </c>
      <c r="N191" s="273">
        <v>1610.95</v>
      </c>
      <c r="O191" s="273">
        <v>3011200</v>
      </c>
      <c r="P191" s="274">
        <v>-1.0615711252653928E-3</v>
      </c>
    </row>
    <row r="192" spans="1:16" ht="12.75" customHeight="1">
      <c r="A192" s="265">
        <v>182</v>
      </c>
      <c r="B192" s="278" t="s">
        <v>49</v>
      </c>
      <c r="C192" s="270" t="s">
        <v>236</v>
      </c>
      <c r="D192" s="271">
        <v>45260</v>
      </c>
      <c r="E192" s="270">
        <v>8495.1</v>
      </c>
      <c r="F192" s="270">
        <v>8468.9</v>
      </c>
      <c r="G192" s="272">
        <v>8437.7999999999993</v>
      </c>
      <c r="H192" s="272">
        <v>8380.5</v>
      </c>
      <c r="I192" s="272">
        <v>8349.4</v>
      </c>
      <c r="J192" s="272">
        <v>8526.1999999999989</v>
      </c>
      <c r="K192" s="272">
        <v>8557.3000000000011</v>
      </c>
      <c r="L192" s="272">
        <v>8614.5999999999985</v>
      </c>
      <c r="M192" s="273">
        <v>8500</v>
      </c>
      <c r="N192" s="273">
        <v>8411.6</v>
      </c>
      <c r="O192" s="273">
        <v>1329800</v>
      </c>
      <c r="P192" s="274">
        <v>-6.9449630348741688E-3</v>
      </c>
    </row>
    <row r="193" spans="1:16" ht="12.75" customHeight="1">
      <c r="A193" s="265">
        <v>183</v>
      </c>
      <c r="B193" s="278" t="s">
        <v>39</v>
      </c>
      <c r="C193" s="270" t="s">
        <v>237</v>
      </c>
      <c r="D193" s="271">
        <v>45260</v>
      </c>
      <c r="E193" s="270">
        <v>544.5</v>
      </c>
      <c r="F193" s="270">
        <v>542.65</v>
      </c>
      <c r="G193" s="272">
        <v>539.4</v>
      </c>
      <c r="H193" s="272">
        <v>534.29999999999995</v>
      </c>
      <c r="I193" s="272">
        <v>531.04999999999995</v>
      </c>
      <c r="J193" s="272">
        <v>547.75</v>
      </c>
      <c r="K193" s="272">
        <v>551</v>
      </c>
      <c r="L193" s="272">
        <v>556.1</v>
      </c>
      <c r="M193" s="273">
        <v>545.9</v>
      </c>
      <c r="N193" s="273">
        <v>537.54999999999995</v>
      </c>
      <c r="O193" s="273">
        <v>34186100</v>
      </c>
      <c r="P193" s="274">
        <v>-3.6845767864337249E-2</v>
      </c>
    </row>
    <row r="194" spans="1:16" ht="12.75" customHeight="1">
      <c r="A194" s="265">
        <v>184</v>
      </c>
      <c r="B194" s="278" t="s">
        <v>132</v>
      </c>
      <c r="C194" s="270" t="s">
        <v>238</v>
      </c>
      <c r="D194" s="271">
        <v>45260</v>
      </c>
      <c r="E194" s="270">
        <v>230.85</v>
      </c>
      <c r="F194" s="270">
        <v>229.4</v>
      </c>
      <c r="G194" s="272">
        <v>226.8</v>
      </c>
      <c r="H194" s="272">
        <v>222.75</v>
      </c>
      <c r="I194" s="272">
        <v>220.15</v>
      </c>
      <c r="J194" s="272">
        <v>233.45000000000002</v>
      </c>
      <c r="K194" s="272">
        <v>236.04999999999998</v>
      </c>
      <c r="L194" s="272">
        <v>240.10000000000002</v>
      </c>
      <c r="M194" s="273">
        <v>232</v>
      </c>
      <c r="N194" s="273">
        <v>225.35</v>
      </c>
      <c r="O194" s="273">
        <v>73056500</v>
      </c>
      <c r="P194" s="274">
        <v>1.8768494476409346E-2</v>
      </c>
    </row>
    <row r="195" spans="1:16" ht="12.75" customHeight="1">
      <c r="A195" s="265">
        <v>185</v>
      </c>
      <c r="B195" s="278" t="s">
        <v>41</v>
      </c>
      <c r="C195" s="270" t="s">
        <v>239</v>
      </c>
      <c r="D195" s="271">
        <v>45260</v>
      </c>
      <c r="E195" s="270">
        <v>838.75</v>
      </c>
      <c r="F195" s="270">
        <v>836.81666666666661</v>
      </c>
      <c r="G195" s="272">
        <v>831.63333333333321</v>
      </c>
      <c r="H195" s="272">
        <v>824.51666666666665</v>
      </c>
      <c r="I195" s="272">
        <v>819.33333333333326</v>
      </c>
      <c r="J195" s="272">
        <v>843.93333333333317</v>
      </c>
      <c r="K195" s="272">
        <v>849.11666666666656</v>
      </c>
      <c r="L195" s="272">
        <v>856.23333333333312</v>
      </c>
      <c r="M195" s="273">
        <v>842</v>
      </c>
      <c r="N195" s="273">
        <v>829.7</v>
      </c>
      <c r="O195" s="273">
        <v>6432600</v>
      </c>
      <c r="P195" s="274">
        <v>-7.0389923126794483E-3</v>
      </c>
    </row>
    <row r="196" spans="1:16" ht="12.75" customHeight="1">
      <c r="A196" s="265">
        <v>186</v>
      </c>
      <c r="B196" s="278" t="s">
        <v>87</v>
      </c>
      <c r="C196" s="270" t="s">
        <v>240</v>
      </c>
      <c r="D196" s="271">
        <v>45260</v>
      </c>
      <c r="E196" s="270">
        <v>386.2</v>
      </c>
      <c r="F196" s="270">
        <v>385.55</v>
      </c>
      <c r="G196" s="272">
        <v>384.3</v>
      </c>
      <c r="H196" s="272">
        <v>382.4</v>
      </c>
      <c r="I196" s="272">
        <v>381.15</v>
      </c>
      <c r="J196" s="272">
        <v>387.45000000000005</v>
      </c>
      <c r="K196" s="272">
        <v>388.70000000000005</v>
      </c>
      <c r="L196" s="272">
        <v>390.60000000000008</v>
      </c>
      <c r="M196" s="273">
        <v>386.8</v>
      </c>
      <c r="N196" s="273">
        <v>383.65</v>
      </c>
      <c r="O196" s="273">
        <v>45780000</v>
      </c>
      <c r="P196" s="274">
        <v>-2.0035961983046493E-2</v>
      </c>
    </row>
    <row r="197" spans="1:16" ht="12.75" customHeight="1">
      <c r="A197" s="265">
        <v>187</v>
      </c>
      <c r="B197" s="278" t="s">
        <v>205</v>
      </c>
      <c r="C197" s="270" t="s">
        <v>241</v>
      </c>
      <c r="D197" s="271">
        <v>45260</v>
      </c>
      <c r="E197" s="270">
        <v>271.2</v>
      </c>
      <c r="F197" s="270">
        <v>272.23333333333335</v>
      </c>
      <c r="G197" s="272">
        <v>269.16666666666669</v>
      </c>
      <c r="H197" s="272">
        <v>267.13333333333333</v>
      </c>
      <c r="I197" s="272">
        <v>264.06666666666666</v>
      </c>
      <c r="J197" s="272">
        <v>274.26666666666671</v>
      </c>
      <c r="K197" s="272">
        <v>277.33333333333331</v>
      </c>
      <c r="L197" s="272">
        <v>279.36666666666673</v>
      </c>
      <c r="M197" s="273">
        <v>275.3</v>
      </c>
      <c r="N197" s="273">
        <v>270.2</v>
      </c>
      <c r="O197" s="273">
        <v>94455000</v>
      </c>
      <c r="P197" s="274">
        <v>1.6432076446280992E-2</v>
      </c>
    </row>
    <row r="198" spans="1:16" ht="12.75" customHeight="1">
      <c r="A198" s="265">
        <v>188</v>
      </c>
      <c r="B198" s="278" t="s">
        <v>43</v>
      </c>
      <c r="C198" s="270" t="s">
        <v>242</v>
      </c>
      <c r="D198" s="271">
        <v>45260</v>
      </c>
      <c r="E198" s="270">
        <v>580.75</v>
      </c>
      <c r="F198" s="270">
        <v>579.65</v>
      </c>
      <c r="G198" s="272">
        <v>575.79999999999995</v>
      </c>
      <c r="H198" s="272">
        <v>570.85</v>
      </c>
      <c r="I198" s="272">
        <v>567</v>
      </c>
      <c r="J198" s="272">
        <v>584.59999999999991</v>
      </c>
      <c r="K198" s="272">
        <v>588.45000000000005</v>
      </c>
      <c r="L198" s="272">
        <v>593.39999999999986</v>
      </c>
      <c r="M198" s="273">
        <v>583.5</v>
      </c>
      <c r="N198" s="273">
        <v>574.70000000000005</v>
      </c>
      <c r="O198" s="273">
        <v>7024500</v>
      </c>
      <c r="P198" s="274">
        <v>2.7379228642885351E-2</v>
      </c>
    </row>
    <row r="199" spans="1:16" ht="12.75" customHeight="1">
      <c r="A199" s="259"/>
      <c r="B199" s="266"/>
      <c r="C199" s="259"/>
      <c r="D199" s="260"/>
      <c r="E199" s="261"/>
      <c r="F199" s="261"/>
      <c r="G199" s="262"/>
      <c r="H199" s="262"/>
      <c r="I199" s="262"/>
      <c r="J199" s="262"/>
      <c r="K199" s="262"/>
      <c r="L199" s="262"/>
      <c r="M199" s="259"/>
      <c r="N199" s="259"/>
      <c r="O199" s="263"/>
      <c r="P199" s="264"/>
    </row>
    <row r="200" spans="1:16" ht="12.75" customHeight="1">
      <c r="A200" s="259"/>
      <c r="B200" s="266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9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9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9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9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9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9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9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45233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0" t="s">
        <v>16</v>
      </c>
      <c r="B8" s="342"/>
      <c r="C8" s="345" t="s">
        <v>20</v>
      </c>
      <c r="D8" s="345" t="s">
        <v>21</v>
      </c>
      <c r="E8" s="337" t="s">
        <v>22</v>
      </c>
      <c r="F8" s="338"/>
      <c r="G8" s="339"/>
      <c r="H8" s="337" t="s">
        <v>23</v>
      </c>
      <c r="I8" s="338"/>
      <c r="J8" s="339"/>
      <c r="K8" s="26"/>
      <c r="L8" s="48"/>
      <c r="M8" s="48"/>
      <c r="N8" s="1"/>
      <c r="O8" s="1"/>
    </row>
    <row r="9" spans="1:15" ht="36" customHeight="1">
      <c r="A9" s="341"/>
      <c r="B9" s="344"/>
      <c r="C9" s="344"/>
      <c r="D9" s="34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19133.25</v>
      </c>
      <c r="D10" s="34">
        <v>19124.216666666667</v>
      </c>
      <c r="E10" s="34">
        <v>19073.183333333334</v>
      </c>
      <c r="F10" s="34">
        <v>19013.116666666669</v>
      </c>
      <c r="G10" s="34">
        <v>18962.083333333336</v>
      </c>
      <c r="H10" s="34">
        <v>19184.283333333333</v>
      </c>
      <c r="I10" s="34">
        <v>19235.316666666666</v>
      </c>
      <c r="J10" s="34">
        <v>19295.383333333331</v>
      </c>
      <c r="K10" s="34">
        <v>19175.25</v>
      </c>
      <c r="L10" s="34">
        <v>19064.150000000001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43017.2</v>
      </c>
      <c r="D11" s="34">
        <v>43028.383333333331</v>
      </c>
      <c r="E11" s="34">
        <v>42785.266666666663</v>
      </c>
      <c r="F11" s="34">
        <v>42553.333333333328</v>
      </c>
      <c r="G11" s="34">
        <v>42310.21666666666</v>
      </c>
      <c r="H11" s="34">
        <v>43260.316666666666</v>
      </c>
      <c r="I11" s="34">
        <v>43503.433333333334</v>
      </c>
      <c r="J11" s="34">
        <v>43735.366666666669</v>
      </c>
      <c r="K11" s="34">
        <v>43271.5</v>
      </c>
      <c r="L11" s="34">
        <v>42796.45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3884.55</v>
      </c>
      <c r="D12" s="36">
        <v>3880.2999999999997</v>
      </c>
      <c r="E12" s="36">
        <v>3869.8499999999995</v>
      </c>
      <c r="F12" s="36">
        <v>3855.1499999999996</v>
      </c>
      <c r="G12" s="36">
        <v>3844.6999999999994</v>
      </c>
      <c r="H12" s="36">
        <v>3894.9999999999995</v>
      </c>
      <c r="I12" s="36">
        <v>3905.4499999999994</v>
      </c>
      <c r="J12" s="36">
        <v>3920.1499999999996</v>
      </c>
      <c r="K12" s="36">
        <v>3890.75</v>
      </c>
      <c r="L12" s="36">
        <v>3865.6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6140.9</v>
      </c>
      <c r="D13" s="36">
        <v>6130.7</v>
      </c>
      <c r="E13" s="36">
        <v>6116.7</v>
      </c>
      <c r="F13" s="36">
        <v>6092.5</v>
      </c>
      <c r="G13" s="36">
        <v>6078.5</v>
      </c>
      <c r="H13" s="36">
        <v>6154.9</v>
      </c>
      <c r="I13" s="36">
        <v>6168.9</v>
      </c>
      <c r="J13" s="36">
        <v>6193.0999999999995</v>
      </c>
      <c r="K13" s="36">
        <v>6144.7</v>
      </c>
      <c r="L13" s="36">
        <v>6106.5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30582.75</v>
      </c>
      <c r="D14" s="36">
        <v>30603.200000000001</v>
      </c>
      <c r="E14" s="36">
        <v>30474.850000000002</v>
      </c>
      <c r="F14" s="36">
        <v>30366.95</v>
      </c>
      <c r="G14" s="36">
        <v>30238.600000000002</v>
      </c>
      <c r="H14" s="36">
        <v>30711.100000000002</v>
      </c>
      <c r="I14" s="36">
        <v>30839.45</v>
      </c>
      <c r="J14" s="36">
        <v>30947.350000000002</v>
      </c>
      <c r="K14" s="36">
        <v>30731.55</v>
      </c>
      <c r="L14" s="36">
        <v>30495.3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5961.2</v>
      </c>
      <c r="D15" s="36">
        <v>5941.0166666666664</v>
      </c>
      <c r="E15" s="36">
        <v>5915.833333333333</v>
      </c>
      <c r="F15" s="36">
        <v>5870.4666666666662</v>
      </c>
      <c r="G15" s="36">
        <v>5845.2833333333328</v>
      </c>
      <c r="H15" s="36">
        <v>5986.3833333333332</v>
      </c>
      <c r="I15" s="36">
        <v>6011.5666666666675</v>
      </c>
      <c r="J15" s="36">
        <v>6056.9333333333334</v>
      </c>
      <c r="K15" s="36">
        <v>5966.2</v>
      </c>
      <c r="L15" s="36">
        <v>5895.65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11225.6</v>
      </c>
      <c r="D16" s="36">
        <v>11195.833333333334</v>
      </c>
      <c r="E16" s="36">
        <v>11158.916666666668</v>
      </c>
      <c r="F16" s="36">
        <v>11092.233333333334</v>
      </c>
      <c r="G16" s="36">
        <v>11055.316666666668</v>
      </c>
      <c r="H16" s="36">
        <v>11262.516666666668</v>
      </c>
      <c r="I16" s="36">
        <v>11299.433333333336</v>
      </c>
      <c r="J16" s="36">
        <v>11366.116666666669</v>
      </c>
      <c r="K16" s="36">
        <v>11232.75</v>
      </c>
      <c r="L16" s="36">
        <v>11129.15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4076.95</v>
      </c>
      <c r="D17" s="36">
        <v>4085.7333333333336</v>
      </c>
      <c r="E17" s="36">
        <v>4058.7666666666673</v>
      </c>
      <c r="F17" s="36">
        <v>4040.5833333333339</v>
      </c>
      <c r="G17" s="36">
        <v>4013.6166666666677</v>
      </c>
      <c r="H17" s="36">
        <v>4103.916666666667</v>
      </c>
      <c r="I17" s="36">
        <v>4130.8833333333341</v>
      </c>
      <c r="J17" s="36">
        <v>4149.0666666666666</v>
      </c>
      <c r="K17" s="31">
        <v>4112.7</v>
      </c>
      <c r="L17" s="31">
        <v>4067.55</v>
      </c>
      <c r="M17" s="31">
        <v>1.7019599999999999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22382.1</v>
      </c>
      <c r="D18" s="36">
        <v>22392.783333333336</v>
      </c>
      <c r="E18" s="36">
        <v>22149.316666666673</v>
      </c>
      <c r="F18" s="36">
        <v>21916.533333333336</v>
      </c>
      <c r="G18" s="36">
        <v>21673.066666666673</v>
      </c>
      <c r="H18" s="36">
        <v>22625.566666666673</v>
      </c>
      <c r="I18" s="36">
        <v>22869.03333333334</v>
      </c>
      <c r="J18" s="36">
        <v>23101.816666666673</v>
      </c>
      <c r="K18" s="31">
        <v>22636.25</v>
      </c>
      <c r="L18" s="31">
        <v>22160</v>
      </c>
      <c r="M18" s="31">
        <v>7.0269999999999999E-2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172.7</v>
      </c>
      <c r="D19" s="36">
        <v>172.41666666666666</v>
      </c>
      <c r="E19" s="36">
        <v>171.63333333333333</v>
      </c>
      <c r="F19" s="36">
        <v>170.56666666666666</v>
      </c>
      <c r="G19" s="36">
        <v>169.78333333333333</v>
      </c>
      <c r="H19" s="36">
        <v>173.48333333333332</v>
      </c>
      <c r="I19" s="36">
        <v>174.26666666666668</v>
      </c>
      <c r="J19" s="36">
        <v>175.33333333333331</v>
      </c>
      <c r="K19" s="31">
        <v>173.2</v>
      </c>
      <c r="L19" s="31">
        <v>171.35</v>
      </c>
      <c r="M19" s="31">
        <v>9.9597499999999997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215.1</v>
      </c>
      <c r="D20" s="36">
        <v>215.16666666666666</v>
      </c>
      <c r="E20" s="36">
        <v>213.93333333333331</v>
      </c>
      <c r="F20" s="36">
        <v>212.76666666666665</v>
      </c>
      <c r="G20" s="36">
        <v>211.5333333333333</v>
      </c>
      <c r="H20" s="36">
        <v>216.33333333333331</v>
      </c>
      <c r="I20" s="36">
        <v>217.56666666666666</v>
      </c>
      <c r="J20" s="36">
        <v>218.73333333333332</v>
      </c>
      <c r="K20" s="31">
        <v>216.4</v>
      </c>
      <c r="L20" s="31">
        <v>214</v>
      </c>
      <c r="M20" s="31">
        <v>7.7070800000000004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1864.15</v>
      </c>
      <c r="D21" s="36">
        <v>1861.4666666666665</v>
      </c>
      <c r="E21" s="36">
        <v>1843.883333333333</v>
      </c>
      <c r="F21" s="36">
        <v>1823.6166666666666</v>
      </c>
      <c r="G21" s="36">
        <v>1806.0333333333331</v>
      </c>
      <c r="H21" s="36">
        <v>1881.7333333333329</v>
      </c>
      <c r="I21" s="36">
        <v>1899.3166666666664</v>
      </c>
      <c r="J21" s="36">
        <v>1919.5833333333328</v>
      </c>
      <c r="K21" s="31">
        <v>1879.05</v>
      </c>
      <c r="L21" s="31">
        <v>1841.2</v>
      </c>
      <c r="M21" s="31">
        <v>2.0550099999999998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2215.3000000000002</v>
      </c>
      <c r="D22" s="36">
        <v>2239.15</v>
      </c>
      <c r="E22" s="36">
        <v>2180.3500000000004</v>
      </c>
      <c r="F22" s="36">
        <v>2145.4</v>
      </c>
      <c r="G22" s="36">
        <v>2086.6000000000004</v>
      </c>
      <c r="H22" s="36">
        <v>2274.1000000000004</v>
      </c>
      <c r="I22" s="36">
        <v>2332.9000000000005</v>
      </c>
      <c r="J22" s="36">
        <v>2367.8500000000004</v>
      </c>
      <c r="K22" s="31">
        <v>2297.9499999999998</v>
      </c>
      <c r="L22" s="31">
        <v>2204.1999999999998</v>
      </c>
      <c r="M22" s="31">
        <v>23.409970000000001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892.1</v>
      </c>
      <c r="D23" s="36">
        <v>896.35</v>
      </c>
      <c r="E23" s="36">
        <v>879.75</v>
      </c>
      <c r="F23" s="36">
        <v>867.4</v>
      </c>
      <c r="G23" s="36">
        <v>850.8</v>
      </c>
      <c r="H23" s="36">
        <v>908.7</v>
      </c>
      <c r="I23" s="36">
        <v>925.30000000000018</v>
      </c>
      <c r="J23" s="36">
        <v>937.65000000000009</v>
      </c>
      <c r="K23" s="31">
        <v>912.95</v>
      </c>
      <c r="L23" s="31">
        <v>884</v>
      </c>
      <c r="M23" s="31">
        <v>5.1040999999999999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774.3</v>
      </c>
      <c r="D24" s="36">
        <v>776.61666666666667</v>
      </c>
      <c r="E24" s="36">
        <v>769.73333333333335</v>
      </c>
      <c r="F24" s="36">
        <v>765.16666666666663</v>
      </c>
      <c r="G24" s="36">
        <v>758.2833333333333</v>
      </c>
      <c r="H24" s="36">
        <v>781.18333333333339</v>
      </c>
      <c r="I24" s="36">
        <v>788.06666666666683</v>
      </c>
      <c r="J24" s="36">
        <v>792.63333333333344</v>
      </c>
      <c r="K24" s="31">
        <v>783.5</v>
      </c>
      <c r="L24" s="31">
        <v>772.05</v>
      </c>
      <c r="M24" s="31">
        <v>17.41799</v>
      </c>
      <c r="N24" s="1"/>
      <c r="O24" s="1"/>
    </row>
    <row r="25" spans="1:15" ht="12.75" customHeight="1">
      <c r="A25" s="51">
        <v>16</v>
      </c>
      <c r="B25" s="53" t="s">
        <v>843</v>
      </c>
      <c r="C25" s="31">
        <v>372.95</v>
      </c>
      <c r="D25" s="36">
        <v>377.29999999999995</v>
      </c>
      <c r="E25" s="36">
        <v>361.19999999999993</v>
      </c>
      <c r="F25" s="36">
        <v>349.45</v>
      </c>
      <c r="G25" s="36">
        <v>333.34999999999997</v>
      </c>
      <c r="H25" s="36">
        <v>389.0499999999999</v>
      </c>
      <c r="I25" s="36">
        <v>405.14999999999992</v>
      </c>
      <c r="J25" s="36">
        <v>416.89999999999986</v>
      </c>
      <c r="K25" s="31">
        <v>393.4</v>
      </c>
      <c r="L25" s="31">
        <v>365.55</v>
      </c>
      <c r="M25" s="31">
        <v>211.00773000000001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3792.25</v>
      </c>
      <c r="D26" s="36">
        <v>3773.75</v>
      </c>
      <c r="E26" s="36">
        <v>3741.5</v>
      </c>
      <c r="F26" s="36">
        <v>3690.75</v>
      </c>
      <c r="G26" s="36">
        <v>3658.5</v>
      </c>
      <c r="H26" s="36">
        <v>3824.5</v>
      </c>
      <c r="I26" s="36">
        <v>3856.75</v>
      </c>
      <c r="J26" s="36">
        <v>3907.5</v>
      </c>
      <c r="K26" s="31">
        <v>3806</v>
      </c>
      <c r="L26" s="31">
        <v>3723</v>
      </c>
      <c r="M26" s="31">
        <v>3.2131400000000001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419.7</v>
      </c>
      <c r="D27" s="36">
        <v>417.75</v>
      </c>
      <c r="E27" s="36">
        <v>412.1</v>
      </c>
      <c r="F27" s="36">
        <v>404.5</v>
      </c>
      <c r="G27" s="36">
        <v>398.85</v>
      </c>
      <c r="H27" s="36">
        <v>425.35</v>
      </c>
      <c r="I27" s="36">
        <v>431</v>
      </c>
      <c r="J27" s="36">
        <v>438.6</v>
      </c>
      <c r="K27" s="31">
        <v>423.4</v>
      </c>
      <c r="L27" s="31">
        <v>410.15</v>
      </c>
      <c r="M27" s="31">
        <v>32.895699999999998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4887</v>
      </c>
      <c r="D28" s="36">
        <v>4864.0666666666666</v>
      </c>
      <c r="E28" s="36">
        <v>4833.1333333333332</v>
      </c>
      <c r="F28" s="36">
        <v>4779.2666666666664</v>
      </c>
      <c r="G28" s="36">
        <v>4748.333333333333</v>
      </c>
      <c r="H28" s="36">
        <v>4917.9333333333334</v>
      </c>
      <c r="I28" s="36">
        <v>4948.8666666666659</v>
      </c>
      <c r="J28" s="36">
        <v>5002.7333333333336</v>
      </c>
      <c r="K28" s="31">
        <v>4895</v>
      </c>
      <c r="L28" s="31">
        <v>4810.2</v>
      </c>
      <c r="M28" s="31">
        <v>2.1403500000000002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387.4</v>
      </c>
      <c r="D29" s="36">
        <v>386.7</v>
      </c>
      <c r="E29" s="36">
        <v>383.7</v>
      </c>
      <c r="F29" s="36">
        <v>380</v>
      </c>
      <c r="G29" s="36">
        <v>377</v>
      </c>
      <c r="H29" s="36">
        <v>390.4</v>
      </c>
      <c r="I29" s="36">
        <v>393.4</v>
      </c>
      <c r="J29" s="36">
        <v>397.09999999999997</v>
      </c>
      <c r="K29" s="31">
        <v>389.7</v>
      </c>
      <c r="L29" s="31">
        <v>383</v>
      </c>
      <c r="M29" s="31">
        <v>18.261710000000001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168.5</v>
      </c>
      <c r="D30" s="36">
        <v>167.9</v>
      </c>
      <c r="E30" s="36">
        <v>166.8</v>
      </c>
      <c r="F30" s="36">
        <v>165.1</v>
      </c>
      <c r="G30" s="36">
        <v>164</v>
      </c>
      <c r="H30" s="36">
        <v>169.60000000000002</v>
      </c>
      <c r="I30" s="36">
        <v>170.7</v>
      </c>
      <c r="J30" s="36">
        <v>172.40000000000003</v>
      </c>
      <c r="K30" s="31">
        <v>169</v>
      </c>
      <c r="L30" s="31">
        <v>166.2</v>
      </c>
      <c r="M30" s="31">
        <v>65.226309999999998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2955.4</v>
      </c>
      <c r="D31" s="36">
        <v>2950.4666666666667</v>
      </c>
      <c r="E31" s="36">
        <v>2938.9333333333334</v>
      </c>
      <c r="F31" s="36">
        <v>2922.4666666666667</v>
      </c>
      <c r="G31" s="36">
        <v>2910.9333333333334</v>
      </c>
      <c r="H31" s="36">
        <v>2966.9333333333334</v>
      </c>
      <c r="I31" s="36">
        <v>2978.4666666666672</v>
      </c>
      <c r="J31" s="36">
        <v>2994.9333333333334</v>
      </c>
      <c r="K31" s="31">
        <v>2962</v>
      </c>
      <c r="L31" s="31">
        <v>2934</v>
      </c>
      <c r="M31" s="31">
        <v>9.0012500000000006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1842.25</v>
      </c>
      <c r="D32" s="36">
        <v>1842.3166666666666</v>
      </c>
      <c r="E32" s="36">
        <v>1826.9333333333332</v>
      </c>
      <c r="F32" s="36">
        <v>1811.6166666666666</v>
      </c>
      <c r="G32" s="36">
        <v>1796.2333333333331</v>
      </c>
      <c r="H32" s="36">
        <v>1857.6333333333332</v>
      </c>
      <c r="I32" s="36">
        <v>1873.0166666666664</v>
      </c>
      <c r="J32" s="36">
        <v>1888.3333333333333</v>
      </c>
      <c r="K32" s="31">
        <v>1857.7</v>
      </c>
      <c r="L32" s="31">
        <v>1827</v>
      </c>
      <c r="M32" s="31">
        <v>3.0891500000000001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553.79999999999995</v>
      </c>
      <c r="D33" s="36">
        <v>557.66666666666663</v>
      </c>
      <c r="E33" s="36">
        <v>548.0333333333333</v>
      </c>
      <c r="F33" s="36">
        <v>542.26666666666665</v>
      </c>
      <c r="G33" s="36">
        <v>532.63333333333333</v>
      </c>
      <c r="H33" s="36">
        <v>563.43333333333328</v>
      </c>
      <c r="I33" s="36">
        <v>573.06666666666672</v>
      </c>
      <c r="J33" s="36">
        <v>578.83333333333326</v>
      </c>
      <c r="K33" s="31">
        <v>567.29999999999995</v>
      </c>
      <c r="L33" s="31">
        <v>551.9</v>
      </c>
      <c r="M33" s="31">
        <v>4.0226499999999996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666.75</v>
      </c>
      <c r="D34" s="36">
        <v>667.08333333333337</v>
      </c>
      <c r="E34" s="36">
        <v>656.36666666666679</v>
      </c>
      <c r="F34" s="36">
        <v>645.98333333333346</v>
      </c>
      <c r="G34" s="36">
        <v>635.26666666666688</v>
      </c>
      <c r="H34" s="36">
        <v>677.4666666666667</v>
      </c>
      <c r="I34" s="36">
        <v>688.18333333333317</v>
      </c>
      <c r="J34" s="36">
        <v>698.56666666666661</v>
      </c>
      <c r="K34" s="31">
        <v>677.8</v>
      </c>
      <c r="L34" s="31">
        <v>656.7</v>
      </c>
      <c r="M34" s="31">
        <v>20.915240000000001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855.95</v>
      </c>
      <c r="D35" s="36">
        <v>860.83333333333337</v>
      </c>
      <c r="E35" s="36">
        <v>850.06666666666672</v>
      </c>
      <c r="F35" s="36">
        <v>844.18333333333339</v>
      </c>
      <c r="G35" s="36">
        <v>833.41666666666674</v>
      </c>
      <c r="H35" s="36">
        <v>866.7166666666667</v>
      </c>
      <c r="I35" s="36">
        <v>877.48333333333335</v>
      </c>
      <c r="J35" s="36">
        <v>883.36666666666667</v>
      </c>
      <c r="K35" s="31">
        <v>871.6</v>
      </c>
      <c r="L35" s="31">
        <v>854.95</v>
      </c>
      <c r="M35" s="31">
        <v>13.976430000000001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315.95</v>
      </c>
      <c r="D36" s="36">
        <v>316.91666666666669</v>
      </c>
      <c r="E36" s="36">
        <v>310.88333333333338</v>
      </c>
      <c r="F36" s="36">
        <v>305.81666666666672</v>
      </c>
      <c r="G36" s="36">
        <v>299.78333333333342</v>
      </c>
      <c r="H36" s="36">
        <v>321.98333333333335</v>
      </c>
      <c r="I36" s="36">
        <v>328.01666666666665</v>
      </c>
      <c r="J36" s="36">
        <v>333.08333333333331</v>
      </c>
      <c r="K36" s="31">
        <v>322.95</v>
      </c>
      <c r="L36" s="31">
        <v>311.85000000000002</v>
      </c>
      <c r="M36" s="31">
        <v>18.923629999999999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982.95</v>
      </c>
      <c r="D37" s="36">
        <v>981.76666666666677</v>
      </c>
      <c r="E37" s="36">
        <v>975.18333333333351</v>
      </c>
      <c r="F37" s="36">
        <v>967.41666666666674</v>
      </c>
      <c r="G37" s="36">
        <v>960.83333333333348</v>
      </c>
      <c r="H37" s="36">
        <v>989.53333333333353</v>
      </c>
      <c r="I37" s="36">
        <v>996.11666666666679</v>
      </c>
      <c r="J37" s="36">
        <v>1003.8833333333336</v>
      </c>
      <c r="K37" s="31">
        <v>988.35</v>
      </c>
      <c r="L37" s="31">
        <v>974</v>
      </c>
      <c r="M37" s="31">
        <v>51.939819999999997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5318.4</v>
      </c>
      <c r="D38" s="36">
        <v>5332.083333333333</v>
      </c>
      <c r="E38" s="36">
        <v>5271.3166666666657</v>
      </c>
      <c r="F38" s="36">
        <v>5224.2333333333327</v>
      </c>
      <c r="G38" s="36">
        <v>5163.4666666666653</v>
      </c>
      <c r="H38" s="36">
        <v>5379.1666666666661</v>
      </c>
      <c r="I38" s="36">
        <v>5439.9333333333343</v>
      </c>
      <c r="J38" s="36">
        <v>5487.0166666666664</v>
      </c>
      <c r="K38" s="31">
        <v>5392.85</v>
      </c>
      <c r="L38" s="31">
        <v>5285</v>
      </c>
      <c r="M38" s="31">
        <v>3.0436200000000002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1575.6</v>
      </c>
      <c r="D39" s="36">
        <v>1578.0999999999997</v>
      </c>
      <c r="E39" s="36">
        <v>1563.5999999999995</v>
      </c>
      <c r="F39" s="36">
        <v>1551.5999999999997</v>
      </c>
      <c r="G39" s="36">
        <v>1537.0999999999995</v>
      </c>
      <c r="H39" s="36">
        <v>1590.0999999999995</v>
      </c>
      <c r="I39" s="36">
        <v>1604.6</v>
      </c>
      <c r="J39" s="36">
        <v>1616.5999999999995</v>
      </c>
      <c r="K39" s="31">
        <v>1592.6</v>
      </c>
      <c r="L39" s="31">
        <v>1566.1</v>
      </c>
      <c r="M39" s="31">
        <v>10.20303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6849.3</v>
      </c>
      <c r="D40" s="36">
        <v>6836.9333333333334</v>
      </c>
      <c r="E40" s="36">
        <v>6788.8666666666668</v>
      </c>
      <c r="F40" s="36">
        <v>6728.4333333333334</v>
      </c>
      <c r="G40" s="36">
        <v>6680.3666666666668</v>
      </c>
      <c r="H40" s="36">
        <v>6897.3666666666668</v>
      </c>
      <c r="I40" s="36">
        <v>6945.4333333333343</v>
      </c>
      <c r="J40" s="36">
        <v>7005.8666666666668</v>
      </c>
      <c r="K40" s="31">
        <v>6885</v>
      </c>
      <c r="L40" s="31">
        <v>6776.5</v>
      </c>
      <c r="M40" s="31">
        <v>0.56155999999999995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7449.1</v>
      </c>
      <c r="D41" s="36">
        <v>7491.7666666666664</v>
      </c>
      <c r="E41" s="36">
        <v>7368.5333333333328</v>
      </c>
      <c r="F41" s="36">
        <v>7287.9666666666662</v>
      </c>
      <c r="G41" s="36">
        <v>7164.7333333333327</v>
      </c>
      <c r="H41" s="36">
        <v>7572.333333333333</v>
      </c>
      <c r="I41" s="36">
        <v>7695.5666666666666</v>
      </c>
      <c r="J41" s="36">
        <v>7776.1333333333332</v>
      </c>
      <c r="K41" s="31">
        <v>7615</v>
      </c>
      <c r="L41" s="31">
        <v>7411.2</v>
      </c>
      <c r="M41" s="31">
        <v>8.5503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2538.9499999999998</v>
      </c>
      <c r="D42" s="36">
        <v>2552.3333333333335</v>
      </c>
      <c r="E42" s="36">
        <v>2517.0166666666669</v>
      </c>
      <c r="F42" s="36">
        <v>2495.0833333333335</v>
      </c>
      <c r="G42" s="36">
        <v>2459.7666666666669</v>
      </c>
      <c r="H42" s="36">
        <v>2574.2666666666669</v>
      </c>
      <c r="I42" s="36">
        <v>2609.5833333333335</v>
      </c>
      <c r="J42" s="36">
        <v>2631.5166666666669</v>
      </c>
      <c r="K42" s="31">
        <v>2587.65</v>
      </c>
      <c r="L42" s="31">
        <v>2530.4</v>
      </c>
      <c r="M42" s="31">
        <v>1.3755999999999999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214.95</v>
      </c>
      <c r="D43" s="36">
        <v>215.43333333333331</v>
      </c>
      <c r="E43" s="36">
        <v>213.61666666666662</v>
      </c>
      <c r="F43" s="36">
        <v>212.2833333333333</v>
      </c>
      <c r="G43" s="36">
        <v>210.46666666666661</v>
      </c>
      <c r="H43" s="36">
        <v>216.76666666666662</v>
      </c>
      <c r="I43" s="36">
        <v>218.58333333333329</v>
      </c>
      <c r="J43" s="36">
        <v>219.91666666666663</v>
      </c>
      <c r="K43" s="31">
        <v>217.25</v>
      </c>
      <c r="L43" s="31">
        <v>214.1</v>
      </c>
      <c r="M43" s="31">
        <v>42.964649999999999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199.9</v>
      </c>
      <c r="D44" s="36">
        <v>199.1</v>
      </c>
      <c r="E44" s="36">
        <v>197.6</v>
      </c>
      <c r="F44" s="36">
        <v>195.3</v>
      </c>
      <c r="G44" s="36">
        <v>193.8</v>
      </c>
      <c r="H44" s="36">
        <v>201.39999999999998</v>
      </c>
      <c r="I44" s="36">
        <v>202.89999999999998</v>
      </c>
      <c r="J44" s="36">
        <v>205.19999999999996</v>
      </c>
      <c r="K44" s="31">
        <v>200.6</v>
      </c>
      <c r="L44" s="31">
        <v>196.8</v>
      </c>
      <c r="M44" s="31">
        <v>142.42501999999999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100.1</v>
      </c>
      <c r="D45" s="36">
        <v>100.48333333333333</v>
      </c>
      <c r="E45" s="36">
        <v>98.616666666666674</v>
      </c>
      <c r="F45" s="36">
        <v>97.13333333333334</v>
      </c>
      <c r="G45" s="36">
        <v>95.26666666666668</v>
      </c>
      <c r="H45" s="36">
        <v>101.96666666666667</v>
      </c>
      <c r="I45" s="36">
        <v>103.83333333333331</v>
      </c>
      <c r="J45" s="36">
        <v>105.31666666666666</v>
      </c>
      <c r="K45" s="31">
        <v>102.35</v>
      </c>
      <c r="L45" s="31">
        <v>99</v>
      </c>
      <c r="M45" s="31">
        <v>137.18200999999999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1573.15</v>
      </c>
      <c r="D46" s="36">
        <v>1564.4666666666665</v>
      </c>
      <c r="E46" s="36">
        <v>1550.833333333333</v>
      </c>
      <c r="F46" s="36">
        <v>1528.5166666666667</v>
      </c>
      <c r="G46" s="36">
        <v>1514.8833333333332</v>
      </c>
      <c r="H46" s="36">
        <v>1586.7833333333328</v>
      </c>
      <c r="I46" s="36">
        <v>1600.4166666666665</v>
      </c>
      <c r="J46" s="36">
        <v>1622.7333333333327</v>
      </c>
      <c r="K46" s="31">
        <v>1578.1</v>
      </c>
      <c r="L46" s="31">
        <v>1542.15</v>
      </c>
      <c r="M46" s="31">
        <v>0.80264999999999997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134.75</v>
      </c>
      <c r="D47" s="36">
        <v>134.35</v>
      </c>
      <c r="E47" s="36">
        <v>133.69999999999999</v>
      </c>
      <c r="F47" s="36">
        <v>132.65</v>
      </c>
      <c r="G47" s="36">
        <v>132</v>
      </c>
      <c r="H47" s="36">
        <v>135.39999999999998</v>
      </c>
      <c r="I47" s="36">
        <v>136.05000000000001</v>
      </c>
      <c r="J47" s="36">
        <v>137.09999999999997</v>
      </c>
      <c r="K47" s="31">
        <v>135</v>
      </c>
      <c r="L47" s="31">
        <v>133.30000000000001</v>
      </c>
      <c r="M47" s="31">
        <v>48.850349999999999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548.95000000000005</v>
      </c>
      <c r="D48" s="36">
        <v>549.76666666666677</v>
      </c>
      <c r="E48" s="36">
        <v>544.18333333333351</v>
      </c>
      <c r="F48" s="36">
        <v>539.41666666666674</v>
      </c>
      <c r="G48" s="36">
        <v>533.83333333333348</v>
      </c>
      <c r="H48" s="36">
        <v>554.53333333333353</v>
      </c>
      <c r="I48" s="36">
        <v>560.11666666666679</v>
      </c>
      <c r="J48" s="36">
        <v>564.88333333333355</v>
      </c>
      <c r="K48" s="31">
        <v>555.35</v>
      </c>
      <c r="L48" s="31">
        <v>545</v>
      </c>
      <c r="M48" s="31">
        <v>11.65799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1031.95</v>
      </c>
      <c r="D49" s="36">
        <v>1032.0166666666667</v>
      </c>
      <c r="E49" s="36">
        <v>1024.0333333333333</v>
      </c>
      <c r="F49" s="36">
        <v>1016.1166666666666</v>
      </c>
      <c r="G49" s="36">
        <v>1008.1333333333332</v>
      </c>
      <c r="H49" s="36">
        <v>1039.9333333333334</v>
      </c>
      <c r="I49" s="36">
        <v>1047.9166666666665</v>
      </c>
      <c r="J49" s="36">
        <v>1055.8333333333335</v>
      </c>
      <c r="K49" s="31">
        <v>1040</v>
      </c>
      <c r="L49" s="31">
        <v>1024.0999999999999</v>
      </c>
      <c r="M49" s="31">
        <v>4.6880600000000001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923.85</v>
      </c>
      <c r="D50" s="36">
        <v>922.06666666666672</v>
      </c>
      <c r="E50" s="36">
        <v>918.18333333333339</v>
      </c>
      <c r="F50" s="36">
        <v>912.51666666666665</v>
      </c>
      <c r="G50" s="36">
        <v>908.63333333333333</v>
      </c>
      <c r="H50" s="36">
        <v>927.73333333333346</v>
      </c>
      <c r="I50" s="36">
        <v>931.6166666666669</v>
      </c>
      <c r="J50" s="36">
        <v>937.28333333333353</v>
      </c>
      <c r="K50" s="31">
        <v>925.95</v>
      </c>
      <c r="L50" s="31">
        <v>916.4</v>
      </c>
      <c r="M50" s="31">
        <v>66.115729999999999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128.05000000000001</v>
      </c>
      <c r="D51" s="36">
        <v>126.3</v>
      </c>
      <c r="E51" s="36">
        <v>124.1</v>
      </c>
      <c r="F51" s="36">
        <v>120.14999999999999</v>
      </c>
      <c r="G51" s="36">
        <v>117.94999999999999</v>
      </c>
      <c r="H51" s="36">
        <v>130.25</v>
      </c>
      <c r="I51" s="36">
        <v>132.45000000000002</v>
      </c>
      <c r="J51" s="36">
        <v>136.4</v>
      </c>
      <c r="K51" s="31">
        <v>128.5</v>
      </c>
      <c r="L51" s="31">
        <v>122.35</v>
      </c>
      <c r="M51" s="31">
        <v>228.03638000000001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221.75</v>
      </c>
      <c r="D52" s="36">
        <v>221.86666666666667</v>
      </c>
      <c r="E52" s="36">
        <v>220.13333333333335</v>
      </c>
      <c r="F52" s="36">
        <v>218.51666666666668</v>
      </c>
      <c r="G52" s="36">
        <v>216.78333333333336</v>
      </c>
      <c r="H52" s="36">
        <v>223.48333333333335</v>
      </c>
      <c r="I52" s="36">
        <v>225.2166666666667</v>
      </c>
      <c r="J52" s="36">
        <v>226.83333333333334</v>
      </c>
      <c r="K52" s="31">
        <v>223.6</v>
      </c>
      <c r="L52" s="31">
        <v>220.25</v>
      </c>
      <c r="M52" s="31">
        <v>22.169899999999998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19454.05</v>
      </c>
      <c r="D53" s="36">
        <v>19461.7</v>
      </c>
      <c r="E53" s="36">
        <v>19372.400000000001</v>
      </c>
      <c r="F53" s="36">
        <v>19290.75</v>
      </c>
      <c r="G53" s="36">
        <v>19201.45</v>
      </c>
      <c r="H53" s="36">
        <v>19543.350000000002</v>
      </c>
      <c r="I53" s="36">
        <v>19632.649999999998</v>
      </c>
      <c r="J53" s="36">
        <v>19714.300000000003</v>
      </c>
      <c r="K53" s="31">
        <v>19551</v>
      </c>
      <c r="L53" s="31">
        <v>19380.05</v>
      </c>
      <c r="M53" s="31">
        <v>0.12096999999999999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360.55</v>
      </c>
      <c r="D54" s="36">
        <v>359.93333333333334</v>
      </c>
      <c r="E54" s="36">
        <v>357.86666666666667</v>
      </c>
      <c r="F54" s="36">
        <v>355.18333333333334</v>
      </c>
      <c r="G54" s="36">
        <v>353.11666666666667</v>
      </c>
      <c r="H54" s="36">
        <v>362.61666666666667</v>
      </c>
      <c r="I54" s="36">
        <v>364.68333333333339</v>
      </c>
      <c r="J54" s="36">
        <v>367.36666666666667</v>
      </c>
      <c r="K54" s="31">
        <v>362</v>
      </c>
      <c r="L54" s="31">
        <v>357.25</v>
      </c>
      <c r="M54" s="31">
        <v>50.652160000000002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4527.25</v>
      </c>
      <c r="D55" s="36">
        <v>4516.7666666666664</v>
      </c>
      <c r="E55" s="36">
        <v>4464.7333333333327</v>
      </c>
      <c r="F55" s="36">
        <v>4402.2166666666662</v>
      </c>
      <c r="G55" s="36">
        <v>4350.1833333333325</v>
      </c>
      <c r="H55" s="36">
        <v>4579.2833333333328</v>
      </c>
      <c r="I55" s="36">
        <v>4631.3166666666657</v>
      </c>
      <c r="J55" s="36">
        <v>4693.833333333333</v>
      </c>
      <c r="K55" s="31">
        <v>4568.8</v>
      </c>
      <c r="L55" s="31">
        <v>4454.25</v>
      </c>
      <c r="M55" s="31">
        <v>8.2284500000000005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388.15</v>
      </c>
      <c r="D56" s="36">
        <v>388.16666666666669</v>
      </c>
      <c r="E56" s="36">
        <v>384.48333333333335</v>
      </c>
      <c r="F56" s="36">
        <v>380.81666666666666</v>
      </c>
      <c r="G56" s="36">
        <v>377.13333333333333</v>
      </c>
      <c r="H56" s="36">
        <v>391.83333333333337</v>
      </c>
      <c r="I56" s="36">
        <v>395.51666666666665</v>
      </c>
      <c r="J56" s="36">
        <v>399.18333333333339</v>
      </c>
      <c r="K56" s="31">
        <v>391.85</v>
      </c>
      <c r="L56" s="31">
        <v>384.5</v>
      </c>
      <c r="M56" s="31">
        <v>62.922040000000003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383.7</v>
      </c>
      <c r="D57" s="36">
        <v>384.48333333333329</v>
      </c>
      <c r="E57" s="36">
        <v>380.36666666666656</v>
      </c>
      <c r="F57" s="36">
        <v>377.03333333333325</v>
      </c>
      <c r="G57" s="36">
        <v>372.91666666666652</v>
      </c>
      <c r="H57" s="36">
        <v>387.81666666666661</v>
      </c>
      <c r="I57" s="36">
        <v>391.93333333333328</v>
      </c>
      <c r="J57" s="36">
        <v>395.26666666666665</v>
      </c>
      <c r="K57" s="31">
        <v>388.6</v>
      </c>
      <c r="L57" s="31">
        <v>381.15</v>
      </c>
      <c r="M57" s="31">
        <v>5.6867200000000002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1177.45</v>
      </c>
      <c r="D58" s="36">
        <v>1170.8500000000001</v>
      </c>
      <c r="E58" s="36">
        <v>1147.8000000000002</v>
      </c>
      <c r="F58" s="36">
        <v>1118.1500000000001</v>
      </c>
      <c r="G58" s="36">
        <v>1095.1000000000001</v>
      </c>
      <c r="H58" s="36">
        <v>1200.5000000000002</v>
      </c>
      <c r="I58" s="36">
        <v>1223.55</v>
      </c>
      <c r="J58" s="36">
        <v>1253.2000000000003</v>
      </c>
      <c r="K58" s="31">
        <v>1193.9000000000001</v>
      </c>
      <c r="L58" s="31">
        <v>1141.2</v>
      </c>
      <c r="M58" s="31">
        <v>13.31739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1208.5</v>
      </c>
      <c r="D59" s="36">
        <v>1205</v>
      </c>
      <c r="E59" s="36">
        <v>1198.1500000000001</v>
      </c>
      <c r="F59" s="36">
        <v>1187.8000000000002</v>
      </c>
      <c r="G59" s="36">
        <v>1180.9500000000003</v>
      </c>
      <c r="H59" s="36">
        <v>1215.3499999999999</v>
      </c>
      <c r="I59" s="36">
        <v>1222.1999999999998</v>
      </c>
      <c r="J59" s="36">
        <v>1232.5499999999997</v>
      </c>
      <c r="K59" s="31">
        <v>1211.8499999999999</v>
      </c>
      <c r="L59" s="31">
        <v>1194.6500000000001</v>
      </c>
      <c r="M59" s="31">
        <v>15.56467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308.85000000000002</v>
      </c>
      <c r="D60" s="36">
        <v>309.65000000000003</v>
      </c>
      <c r="E60" s="36">
        <v>306.50000000000006</v>
      </c>
      <c r="F60" s="36">
        <v>304.15000000000003</v>
      </c>
      <c r="G60" s="36">
        <v>301.00000000000006</v>
      </c>
      <c r="H60" s="36">
        <v>312.00000000000006</v>
      </c>
      <c r="I60" s="36">
        <v>315.15000000000003</v>
      </c>
      <c r="J60" s="36">
        <v>317.50000000000006</v>
      </c>
      <c r="K60" s="31">
        <v>312.8</v>
      </c>
      <c r="L60" s="31">
        <v>307.3</v>
      </c>
      <c r="M60" s="31">
        <v>70.7196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5056.3999999999996</v>
      </c>
      <c r="D61" s="36">
        <v>5052.833333333333</v>
      </c>
      <c r="E61" s="36">
        <v>5025.6666666666661</v>
      </c>
      <c r="F61" s="36">
        <v>4994.9333333333334</v>
      </c>
      <c r="G61" s="36">
        <v>4967.7666666666664</v>
      </c>
      <c r="H61" s="36">
        <v>5083.5666666666657</v>
      </c>
      <c r="I61" s="36">
        <v>5110.7333333333318</v>
      </c>
      <c r="J61" s="36">
        <v>5141.4666666666653</v>
      </c>
      <c r="K61" s="31">
        <v>5080</v>
      </c>
      <c r="L61" s="31">
        <v>5022.1000000000004</v>
      </c>
      <c r="M61" s="31">
        <v>1.9134100000000001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2124.65</v>
      </c>
      <c r="D62" s="36">
        <v>2118.8666666666668</v>
      </c>
      <c r="E62" s="36">
        <v>2100.7833333333338</v>
      </c>
      <c r="F62" s="36">
        <v>2076.916666666667</v>
      </c>
      <c r="G62" s="36">
        <v>2058.8333333333339</v>
      </c>
      <c r="H62" s="36">
        <v>2142.7333333333336</v>
      </c>
      <c r="I62" s="36">
        <v>2160.8166666666666</v>
      </c>
      <c r="J62" s="36">
        <v>2184.6833333333334</v>
      </c>
      <c r="K62" s="31">
        <v>2136.9499999999998</v>
      </c>
      <c r="L62" s="31">
        <v>2095</v>
      </c>
      <c r="M62" s="31">
        <v>3.38347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682.5</v>
      </c>
      <c r="D63" s="36">
        <v>682.35</v>
      </c>
      <c r="E63" s="36">
        <v>678.7</v>
      </c>
      <c r="F63" s="36">
        <v>674.9</v>
      </c>
      <c r="G63" s="36">
        <v>671.25</v>
      </c>
      <c r="H63" s="36">
        <v>686.15000000000009</v>
      </c>
      <c r="I63" s="36">
        <v>689.8</v>
      </c>
      <c r="J63" s="36">
        <v>693.60000000000014</v>
      </c>
      <c r="K63" s="31">
        <v>686</v>
      </c>
      <c r="L63" s="31">
        <v>678.55</v>
      </c>
      <c r="M63" s="31">
        <v>9.3639799999999997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1057.95</v>
      </c>
      <c r="D64" s="36">
        <v>1056.0666666666668</v>
      </c>
      <c r="E64" s="36">
        <v>1045.0333333333338</v>
      </c>
      <c r="F64" s="36">
        <v>1032.116666666667</v>
      </c>
      <c r="G64" s="36">
        <v>1021.0833333333339</v>
      </c>
      <c r="H64" s="36">
        <v>1068.9833333333336</v>
      </c>
      <c r="I64" s="36">
        <v>1080.0166666666669</v>
      </c>
      <c r="J64" s="36">
        <v>1092.9333333333334</v>
      </c>
      <c r="K64" s="31">
        <v>1067.0999999999999</v>
      </c>
      <c r="L64" s="31">
        <v>1043.1500000000001</v>
      </c>
      <c r="M64" s="31">
        <v>1.8828499999999999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283.10000000000002</v>
      </c>
      <c r="D65" s="36">
        <v>282</v>
      </c>
      <c r="E65" s="36">
        <v>279</v>
      </c>
      <c r="F65" s="36">
        <v>274.89999999999998</v>
      </c>
      <c r="G65" s="36">
        <v>271.89999999999998</v>
      </c>
      <c r="H65" s="36">
        <v>286.10000000000002</v>
      </c>
      <c r="I65" s="36">
        <v>289.10000000000002</v>
      </c>
      <c r="J65" s="36">
        <v>293.20000000000005</v>
      </c>
      <c r="K65" s="31">
        <v>285</v>
      </c>
      <c r="L65" s="31">
        <v>277.89999999999998</v>
      </c>
      <c r="M65" s="31">
        <v>22.193480000000001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1705.2</v>
      </c>
      <c r="D66" s="36">
        <v>1696</v>
      </c>
      <c r="E66" s="36">
        <v>1682</v>
      </c>
      <c r="F66" s="36">
        <v>1658.8</v>
      </c>
      <c r="G66" s="36">
        <v>1644.8</v>
      </c>
      <c r="H66" s="36">
        <v>1719.2</v>
      </c>
      <c r="I66" s="36">
        <v>1733.2</v>
      </c>
      <c r="J66" s="36">
        <v>1756.4</v>
      </c>
      <c r="K66" s="31">
        <v>1710</v>
      </c>
      <c r="L66" s="31">
        <v>1672.8</v>
      </c>
      <c r="M66" s="31">
        <v>2.5598299999999998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530.4</v>
      </c>
      <c r="D67" s="36">
        <v>527.08333333333337</v>
      </c>
      <c r="E67" s="36">
        <v>520.66666666666674</v>
      </c>
      <c r="F67" s="36">
        <v>510.93333333333339</v>
      </c>
      <c r="G67" s="36">
        <v>504.51666666666677</v>
      </c>
      <c r="H67" s="36">
        <v>536.81666666666672</v>
      </c>
      <c r="I67" s="36">
        <v>543.23333333333346</v>
      </c>
      <c r="J67" s="36">
        <v>552.9666666666667</v>
      </c>
      <c r="K67" s="31">
        <v>533.5</v>
      </c>
      <c r="L67" s="31">
        <v>517.35</v>
      </c>
      <c r="M67" s="31">
        <v>19.194389999999999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2077.3000000000002</v>
      </c>
      <c r="D68" s="36">
        <v>2083.9</v>
      </c>
      <c r="E68" s="36">
        <v>2063.8500000000004</v>
      </c>
      <c r="F68" s="36">
        <v>2050.4</v>
      </c>
      <c r="G68" s="36">
        <v>2030.3500000000004</v>
      </c>
      <c r="H68" s="36">
        <v>2097.3500000000004</v>
      </c>
      <c r="I68" s="36">
        <v>2117.4000000000005</v>
      </c>
      <c r="J68" s="36">
        <v>2130.8500000000004</v>
      </c>
      <c r="K68" s="31">
        <v>2103.9499999999998</v>
      </c>
      <c r="L68" s="31">
        <v>2070.4499999999998</v>
      </c>
      <c r="M68" s="31">
        <v>1.9901500000000001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2000.3</v>
      </c>
      <c r="D69" s="36">
        <v>1991.2666666666667</v>
      </c>
      <c r="E69" s="36">
        <v>1975.0333333333333</v>
      </c>
      <c r="F69" s="36">
        <v>1949.7666666666667</v>
      </c>
      <c r="G69" s="36">
        <v>1933.5333333333333</v>
      </c>
      <c r="H69" s="36">
        <v>2016.5333333333333</v>
      </c>
      <c r="I69" s="36">
        <v>2032.7666666666664</v>
      </c>
      <c r="J69" s="36">
        <v>2058.0333333333333</v>
      </c>
      <c r="K69" s="31">
        <v>2007.5</v>
      </c>
      <c r="L69" s="31">
        <v>1966</v>
      </c>
      <c r="M69" s="31">
        <v>1.4396899999999999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401.25</v>
      </c>
      <c r="D70" s="36">
        <v>403.23333333333335</v>
      </c>
      <c r="E70" s="36">
        <v>397.06666666666672</v>
      </c>
      <c r="F70" s="36">
        <v>392.88333333333338</v>
      </c>
      <c r="G70" s="36">
        <v>386.71666666666675</v>
      </c>
      <c r="H70" s="36">
        <v>407.41666666666669</v>
      </c>
      <c r="I70" s="36">
        <v>413.58333333333331</v>
      </c>
      <c r="J70" s="36">
        <v>417.76666666666665</v>
      </c>
      <c r="K70" s="31">
        <v>409.4</v>
      </c>
      <c r="L70" s="31">
        <v>399.05</v>
      </c>
      <c r="M70" s="31">
        <v>5.7011799999999999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184.35</v>
      </c>
      <c r="D71" s="36">
        <v>184.4</v>
      </c>
      <c r="E71" s="36">
        <v>182.5</v>
      </c>
      <c r="F71" s="36">
        <v>180.65</v>
      </c>
      <c r="G71" s="36">
        <v>178.75</v>
      </c>
      <c r="H71" s="36">
        <v>186.25</v>
      </c>
      <c r="I71" s="36">
        <v>188.15000000000003</v>
      </c>
      <c r="J71" s="36">
        <v>190</v>
      </c>
      <c r="K71" s="31">
        <v>186.3</v>
      </c>
      <c r="L71" s="31">
        <v>182.55</v>
      </c>
      <c r="M71" s="31">
        <v>7.5737500000000004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3343.7</v>
      </c>
      <c r="D72" s="36">
        <v>3360.5</v>
      </c>
      <c r="E72" s="36">
        <v>3313.25</v>
      </c>
      <c r="F72" s="36">
        <v>3282.8</v>
      </c>
      <c r="G72" s="36">
        <v>3235.55</v>
      </c>
      <c r="H72" s="36">
        <v>3390.95</v>
      </c>
      <c r="I72" s="36">
        <v>3438.2</v>
      </c>
      <c r="J72" s="36">
        <v>3468.6499999999996</v>
      </c>
      <c r="K72" s="31">
        <v>3407.75</v>
      </c>
      <c r="L72" s="31">
        <v>3330.05</v>
      </c>
      <c r="M72" s="31">
        <v>4.0664499999999997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5330</v>
      </c>
      <c r="D73" s="36">
        <v>5313.166666666667</v>
      </c>
      <c r="E73" s="36">
        <v>5229.3333333333339</v>
      </c>
      <c r="F73" s="36">
        <v>5128.666666666667</v>
      </c>
      <c r="G73" s="36">
        <v>5044.8333333333339</v>
      </c>
      <c r="H73" s="36">
        <v>5413.8333333333339</v>
      </c>
      <c r="I73" s="36">
        <v>5497.6666666666679</v>
      </c>
      <c r="J73" s="36">
        <v>5598.3333333333339</v>
      </c>
      <c r="K73" s="31">
        <v>5397</v>
      </c>
      <c r="L73" s="31">
        <v>5212.5</v>
      </c>
      <c r="M73" s="31">
        <v>6.4993400000000001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577.9</v>
      </c>
      <c r="D74" s="36">
        <v>576.7166666666667</v>
      </c>
      <c r="E74" s="36">
        <v>571.43333333333339</v>
      </c>
      <c r="F74" s="36">
        <v>564.9666666666667</v>
      </c>
      <c r="G74" s="36">
        <v>559.68333333333339</v>
      </c>
      <c r="H74" s="36">
        <v>583.18333333333339</v>
      </c>
      <c r="I74" s="36">
        <v>588.4666666666667</v>
      </c>
      <c r="J74" s="36">
        <v>594.93333333333339</v>
      </c>
      <c r="K74" s="31">
        <v>582</v>
      </c>
      <c r="L74" s="31">
        <v>570.25</v>
      </c>
      <c r="M74" s="31">
        <v>36.497399999999999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3647.45</v>
      </c>
      <c r="D75" s="36">
        <v>3649.85</v>
      </c>
      <c r="E75" s="36">
        <v>3621.75</v>
      </c>
      <c r="F75" s="36">
        <v>3596.05</v>
      </c>
      <c r="G75" s="36">
        <v>3567.9500000000003</v>
      </c>
      <c r="H75" s="36">
        <v>3675.5499999999997</v>
      </c>
      <c r="I75" s="36">
        <v>3703.6499999999992</v>
      </c>
      <c r="J75" s="36">
        <v>3729.3499999999995</v>
      </c>
      <c r="K75" s="31">
        <v>3677.95</v>
      </c>
      <c r="L75" s="31">
        <v>3624.15</v>
      </c>
      <c r="M75" s="31">
        <v>2.161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5338.5</v>
      </c>
      <c r="D76" s="36">
        <v>5358.9666666666662</v>
      </c>
      <c r="E76" s="36">
        <v>5302.9333333333325</v>
      </c>
      <c r="F76" s="36">
        <v>5267.3666666666659</v>
      </c>
      <c r="G76" s="36">
        <v>5211.3333333333321</v>
      </c>
      <c r="H76" s="36">
        <v>5394.5333333333328</v>
      </c>
      <c r="I76" s="36">
        <v>5450.5666666666675</v>
      </c>
      <c r="J76" s="36">
        <v>5486.1333333333332</v>
      </c>
      <c r="K76" s="31">
        <v>5415</v>
      </c>
      <c r="L76" s="31">
        <v>5323.4</v>
      </c>
      <c r="M76" s="31">
        <v>4.7316700000000003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3338.3</v>
      </c>
      <c r="D77" s="36">
        <v>3322.5</v>
      </c>
      <c r="E77" s="36">
        <v>3300</v>
      </c>
      <c r="F77" s="36">
        <v>3261.7</v>
      </c>
      <c r="G77" s="36">
        <v>3239.2</v>
      </c>
      <c r="H77" s="36">
        <v>3360.8</v>
      </c>
      <c r="I77" s="36">
        <v>3383.3</v>
      </c>
      <c r="J77" s="36">
        <v>3421.6000000000004</v>
      </c>
      <c r="K77" s="31">
        <v>3345</v>
      </c>
      <c r="L77" s="31">
        <v>3284.2</v>
      </c>
      <c r="M77" s="31">
        <v>4.9338100000000003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3054.8</v>
      </c>
      <c r="D78" s="36">
        <v>3061.9333333333329</v>
      </c>
      <c r="E78" s="36">
        <v>3028.8666666666659</v>
      </c>
      <c r="F78" s="36">
        <v>3002.9333333333329</v>
      </c>
      <c r="G78" s="36">
        <v>2969.8666666666659</v>
      </c>
      <c r="H78" s="36">
        <v>3087.8666666666659</v>
      </c>
      <c r="I78" s="36">
        <v>3120.9333333333325</v>
      </c>
      <c r="J78" s="36">
        <v>3146.8666666666659</v>
      </c>
      <c r="K78" s="31">
        <v>3095</v>
      </c>
      <c r="L78" s="31">
        <v>3036</v>
      </c>
      <c r="M78" s="31">
        <v>2.01674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141.44999999999999</v>
      </c>
      <c r="D79" s="36">
        <v>141.91666666666666</v>
      </c>
      <c r="E79" s="36">
        <v>140.58333333333331</v>
      </c>
      <c r="F79" s="36">
        <v>139.71666666666667</v>
      </c>
      <c r="G79" s="36">
        <v>138.38333333333333</v>
      </c>
      <c r="H79" s="36">
        <v>142.7833333333333</v>
      </c>
      <c r="I79" s="36">
        <v>144.11666666666662</v>
      </c>
      <c r="J79" s="36">
        <v>144.98333333333329</v>
      </c>
      <c r="K79" s="31">
        <v>143.25</v>
      </c>
      <c r="L79" s="31">
        <v>141.05000000000001</v>
      </c>
      <c r="M79" s="31">
        <v>61.867229999999999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2719.85</v>
      </c>
      <c r="D80" s="36">
        <v>2731.9500000000003</v>
      </c>
      <c r="E80" s="36">
        <v>2688.9000000000005</v>
      </c>
      <c r="F80" s="36">
        <v>2657.9500000000003</v>
      </c>
      <c r="G80" s="36">
        <v>2614.9000000000005</v>
      </c>
      <c r="H80" s="36">
        <v>2762.9000000000005</v>
      </c>
      <c r="I80" s="36">
        <v>2805.9500000000007</v>
      </c>
      <c r="J80" s="36">
        <v>2836.9000000000005</v>
      </c>
      <c r="K80" s="31">
        <v>2775</v>
      </c>
      <c r="L80" s="31">
        <v>2701</v>
      </c>
      <c r="M80" s="31">
        <v>0.26724999999999999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330.1</v>
      </c>
      <c r="D81" s="36">
        <v>329</v>
      </c>
      <c r="E81" s="36">
        <v>327.10000000000002</v>
      </c>
      <c r="F81" s="36">
        <v>324.10000000000002</v>
      </c>
      <c r="G81" s="36">
        <v>322.20000000000005</v>
      </c>
      <c r="H81" s="36">
        <v>332</v>
      </c>
      <c r="I81" s="36">
        <v>333.9</v>
      </c>
      <c r="J81" s="36">
        <v>336.9</v>
      </c>
      <c r="K81" s="31">
        <v>330.9</v>
      </c>
      <c r="L81" s="31">
        <v>326</v>
      </c>
      <c r="M81" s="31">
        <v>3.17299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122.05</v>
      </c>
      <c r="D82" s="36">
        <v>121.03333333333335</v>
      </c>
      <c r="E82" s="36">
        <v>119.76666666666669</v>
      </c>
      <c r="F82" s="36">
        <v>117.48333333333335</v>
      </c>
      <c r="G82" s="36">
        <v>116.2166666666667</v>
      </c>
      <c r="H82" s="36">
        <v>123.31666666666669</v>
      </c>
      <c r="I82" s="36">
        <v>124.58333333333334</v>
      </c>
      <c r="J82" s="36">
        <v>126.86666666666669</v>
      </c>
      <c r="K82" s="31">
        <v>122.3</v>
      </c>
      <c r="L82" s="31">
        <v>118.75</v>
      </c>
      <c r="M82" s="31">
        <v>176.44988000000001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1490.75</v>
      </c>
      <c r="D83" s="36">
        <v>1508.5833333333333</v>
      </c>
      <c r="E83" s="36">
        <v>1468.8166666666666</v>
      </c>
      <c r="F83" s="36">
        <v>1446.8833333333334</v>
      </c>
      <c r="G83" s="36">
        <v>1407.1166666666668</v>
      </c>
      <c r="H83" s="36">
        <v>1530.5166666666664</v>
      </c>
      <c r="I83" s="36">
        <v>1570.2833333333333</v>
      </c>
      <c r="J83" s="36">
        <v>1592.2166666666662</v>
      </c>
      <c r="K83" s="31">
        <v>1548.35</v>
      </c>
      <c r="L83" s="31">
        <v>1486.65</v>
      </c>
      <c r="M83" s="31">
        <v>1.58507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991.15</v>
      </c>
      <c r="D84" s="36">
        <v>992.01666666666677</v>
      </c>
      <c r="E84" s="36">
        <v>976.53333333333353</v>
      </c>
      <c r="F84" s="36">
        <v>961.91666666666674</v>
      </c>
      <c r="G84" s="36">
        <v>946.43333333333351</v>
      </c>
      <c r="H84" s="36">
        <v>1006.6333333333336</v>
      </c>
      <c r="I84" s="36">
        <v>1022.1166666666669</v>
      </c>
      <c r="J84" s="36">
        <v>1036.7333333333336</v>
      </c>
      <c r="K84" s="31">
        <v>1007.5</v>
      </c>
      <c r="L84" s="31">
        <v>977.4</v>
      </c>
      <c r="M84" s="31">
        <v>27.97429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1716</v>
      </c>
      <c r="D85" s="36">
        <v>1705.8666666666668</v>
      </c>
      <c r="E85" s="36">
        <v>1685.1333333333337</v>
      </c>
      <c r="F85" s="36">
        <v>1654.2666666666669</v>
      </c>
      <c r="G85" s="36">
        <v>1633.5333333333338</v>
      </c>
      <c r="H85" s="36">
        <v>1736.7333333333336</v>
      </c>
      <c r="I85" s="36">
        <v>1757.4666666666667</v>
      </c>
      <c r="J85" s="36">
        <v>1788.3333333333335</v>
      </c>
      <c r="K85" s="31">
        <v>1726.6</v>
      </c>
      <c r="L85" s="31">
        <v>1675</v>
      </c>
      <c r="M85" s="31">
        <v>12.525779999999999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1897.75</v>
      </c>
      <c r="D86" s="36">
        <v>1892.45</v>
      </c>
      <c r="E86" s="36">
        <v>1883.95</v>
      </c>
      <c r="F86" s="36">
        <v>1870.15</v>
      </c>
      <c r="G86" s="36">
        <v>1861.65</v>
      </c>
      <c r="H86" s="36">
        <v>1906.25</v>
      </c>
      <c r="I86" s="36">
        <v>1914.75</v>
      </c>
      <c r="J86" s="36">
        <v>1928.55</v>
      </c>
      <c r="K86" s="31">
        <v>1900.95</v>
      </c>
      <c r="L86" s="31">
        <v>1878.65</v>
      </c>
      <c r="M86" s="31">
        <v>3.20757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408.3</v>
      </c>
      <c r="D87" s="36">
        <v>408.0333333333333</v>
      </c>
      <c r="E87" s="36">
        <v>405.16666666666663</v>
      </c>
      <c r="F87" s="36">
        <v>402.0333333333333</v>
      </c>
      <c r="G87" s="36">
        <v>399.16666666666663</v>
      </c>
      <c r="H87" s="36">
        <v>411.16666666666663</v>
      </c>
      <c r="I87" s="36">
        <v>414.0333333333333</v>
      </c>
      <c r="J87" s="36">
        <v>417.16666666666663</v>
      </c>
      <c r="K87" s="31">
        <v>410.9</v>
      </c>
      <c r="L87" s="31">
        <v>404.9</v>
      </c>
      <c r="M87" s="31">
        <v>3.0429499999999998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1855.45</v>
      </c>
      <c r="D88" s="36">
        <v>1845.5833333333333</v>
      </c>
      <c r="E88" s="36">
        <v>1832.8666666666666</v>
      </c>
      <c r="F88" s="36">
        <v>1810.2833333333333</v>
      </c>
      <c r="G88" s="36">
        <v>1797.5666666666666</v>
      </c>
      <c r="H88" s="36">
        <v>1868.1666666666665</v>
      </c>
      <c r="I88" s="36">
        <v>1880.8833333333332</v>
      </c>
      <c r="J88" s="36">
        <v>1903.4666666666665</v>
      </c>
      <c r="K88" s="31">
        <v>1858.3</v>
      </c>
      <c r="L88" s="31">
        <v>1823</v>
      </c>
      <c r="M88" s="31">
        <v>7.2843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1266</v>
      </c>
      <c r="D89" s="36">
        <v>1258.8666666666666</v>
      </c>
      <c r="E89" s="36">
        <v>1249.1333333333332</v>
      </c>
      <c r="F89" s="36">
        <v>1232.2666666666667</v>
      </c>
      <c r="G89" s="36">
        <v>1222.5333333333333</v>
      </c>
      <c r="H89" s="36">
        <v>1275.7333333333331</v>
      </c>
      <c r="I89" s="36">
        <v>1285.4666666666662</v>
      </c>
      <c r="J89" s="36">
        <v>1302.333333333333</v>
      </c>
      <c r="K89" s="31">
        <v>1268.5999999999999</v>
      </c>
      <c r="L89" s="31">
        <v>1242</v>
      </c>
      <c r="M89" s="31">
        <v>6.7494500000000004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1273.4000000000001</v>
      </c>
      <c r="D90" s="36">
        <v>1271.1333333333334</v>
      </c>
      <c r="E90" s="36">
        <v>1267.2666666666669</v>
      </c>
      <c r="F90" s="36">
        <v>1261.1333333333334</v>
      </c>
      <c r="G90" s="36">
        <v>1257.2666666666669</v>
      </c>
      <c r="H90" s="36">
        <v>1277.2666666666669</v>
      </c>
      <c r="I90" s="36">
        <v>1281.1333333333332</v>
      </c>
      <c r="J90" s="36">
        <v>1287.2666666666669</v>
      </c>
      <c r="K90" s="31">
        <v>1275</v>
      </c>
      <c r="L90" s="31">
        <v>1265</v>
      </c>
      <c r="M90" s="31">
        <v>13.68604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2730.25</v>
      </c>
      <c r="D91" s="36">
        <v>2745.1666666666665</v>
      </c>
      <c r="E91" s="36">
        <v>2710.833333333333</v>
      </c>
      <c r="F91" s="36">
        <v>2691.4166666666665</v>
      </c>
      <c r="G91" s="36">
        <v>2657.083333333333</v>
      </c>
      <c r="H91" s="36">
        <v>2764.583333333333</v>
      </c>
      <c r="I91" s="36">
        <v>2798.9166666666661</v>
      </c>
      <c r="J91" s="36">
        <v>2818.333333333333</v>
      </c>
      <c r="K91" s="31">
        <v>2779.5</v>
      </c>
      <c r="L91" s="31">
        <v>2725.75</v>
      </c>
      <c r="M91" s="31">
        <v>4.3633499999999996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1476.75</v>
      </c>
      <c r="D92" s="36">
        <v>1478.1333333333332</v>
      </c>
      <c r="E92" s="36">
        <v>1465.7666666666664</v>
      </c>
      <c r="F92" s="36">
        <v>1454.7833333333333</v>
      </c>
      <c r="G92" s="36">
        <v>1442.4166666666665</v>
      </c>
      <c r="H92" s="36">
        <v>1489.1166666666663</v>
      </c>
      <c r="I92" s="36">
        <v>1501.4833333333331</v>
      </c>
      <c r="J92" s="36">
        <v>1512.4666666666662</v>
      </c>
      <c r="K92" s="31">
        <v>1490.5</v>
      </c>
      <c r="L92" s="31">
        <v>1467.15</v>
      </c>
      <c r="M92" s="31">
        <v>226.12576999999999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619.29999999999995</v>
      </c>
      <c r="D93" s="36">
        <v>621.36666666666667</v>
      </c>
      <c r="E93" s="36">
        <v>615.93333333333339</v>
      </c>
      <c r="F93" s="36">
        <v>612.56666666666672</v>
      </c>
      <c r="G93" s="36">
        <v>607.13333333333344</v>
      </c>
      <c r="H93" s="36">
        <v>624.73333333333335</v>
      </c>
      <c r="I93" s="36">
        <v>630.16666666666652</v>
      </c>
      <c r="J93" s="36">
        <v>633.5333333333333</v>
      </c>
      <c r="K93" s="31">
        <v>626.79999999999995</v>
      </c>
      <c r="L93" s="31">
        <v>618</v>
      </c>
      <c r="M93" s="31">
        <v>16.512630000000001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3052.1</v>
      </c>
      <c r="D94" s="36">
        <v>3081.1833333333329</v>
      </c>
      <c r="E94" s="36">
        <v>3012.4166666666661</v>
      </c>
      <c r="F94" s="36">
        <v>2972.7333333333331</v>
      </c>
      <c r="G94" s="36">
        <v>2903.9666666666662</v>
      </c>
      <c r="H94" s="36">
        <v>3120.8666666666659</v>
      </c>
      <c r="I94" s="36">
        <v>3189.6333333333332</v>
      </c>
      <c r="J94" s="36">
        <v>3229.3166666666657</v>
      </c>
      <c r="K94" s="31">
        <v>3149.95</v>
      </c>
      <c r="L94" s="31">
        <v>3041.5</v>
      </c>
      <c r="M94" s="31">
        <v>12.68028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474.2</v>
      </c>
      <c r="D95" s="36">
        <v>471.08333333333331</v>
      </c>
      <c r="E95" s="36">
        <v>466.36666666666662</v>
      </c>
      <c r="F95" s="36">
        <v>458.5333333333333</v>
      </c>
      <c r="G95" s="36">
        <v>453.81666666666661</v>
      </c>
      <c r="H95" s="36">
        <v>478.91666666666663</v>
      </c>
      <c r="I95" s="36">
        <v>483.63333333333333</v>
      </c>
      <c r="J95" s="36">
        <v>491.46666666666664</v>
      </c>
      <c r="K95" s="31">
        <v>475.8</v>
      </c>
      <c r="L95" s="31">
        <v>463.25</v>
      </c>
      <c r="M95" s="31">
        <v>39.339509999999997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255.2</v>
      </c>
      <c r="D96" s="36">
        <v>255.36666666666667</v>
      </c>
      <c r="E96" s="36">
        <v>252.23333333333335</v>
      </c>
      <c r="F96" s="36">
        <v>249.26666666666668</v>
      </c>
      <c r="G96" s="36">
        <v>246.13333333333335</v>
      </c>
      <c r="H96" s="36">
        <v>258.33333333333337</v>
      </c>
      <c r="I96" s="36">
        <v>261.4666666666667</v>
      </c>
      <c r="J96" s="36">
        <v>264.43333333333334</v>
      </c>
      <c r="K96" s="31">
        <v>258.5</v>
      </c>
      <c r="L96" s="31">
        <v>252.4</v>
      </c>
      <c r="M96" s="31">
        <v>31.33747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2486.8000000000002</v>
      </c>
      <c r="D97" s="36">
        <v>2482.0333333333333</v>
      </c>
      <c r="E97" s="36">
        <v>2468.0666666666666</v>
      </c>
      <c r="F97" s="36">
        <v>2449.3333333333335</v>
      </c>
      <c r="G97" s="36">
        <v>2435.3666666666668</v>
      </c>
      <c r="H97" s="36">
        <v>2500.7666666666664</v>
      </c>
      <c r="I97" s="36">
        <v>2514.7333333333327</v>
      </c>
      <c r="J97" s="36">
        <v>2533.4666666666662</v>
      </c>
      <c r="K97" s="31">
        <v>2496</v>
      </c>
      <c r="L97" s="31">
        <v>2463.3000000000002</v>
      </c>
      <c r="M97" s="31">
        <v>15.951230000000001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294.3</v>
      </c>
      <c r="D98" s="36">
        <v>294.43333333333334</v>
      </c>
      <c r="E98" s="36">
        <v>292.36666666666667</v>
      </c>
      <c r="F98" s="36">
        <v>290.43333333333334</v>
      </c>
      <c r="G98" s="36">
        <v>288.36666666666667</v>
      </c>
      <c r="H98" s="36">
        <v>296.36666666666667</v>
      </c>
      <c r="I98" s="36">
        <v>298.43333333333339</v>
      </c>
      <c r="J98" s="36">
        <v>300.36666666666667</v>
      </c>
      <c r="K98" s="31">
        <v>296.5</v>
      </c>
      <c r="L98" s="31">
        <v>292.5</v>
      </c>
      <c r="M98" s="31">
        <v>2.1323799999999999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36133</v>
      </c>
      <c r="D99" s="36">
        <v>36134.616666666669</v>
      </c>
      <c r="E99" s="36">
        <v>35998.433333333334</v>
      </c>
      <c r="F99" s="36">
        <v>35863.866666666669</v>
      </c>
      <c r="G99" s="36">
        <v>35727.683333333334</v>
      </c>
      <c r="H99" s="36">
        <v>36269.183333333334</v>
      </c>
      <c r="I99" s="36">
        <v>36405.366666666669</v>
      </c>
      <c r="J99" s="36">
        <v>36539.933333333334</v>
      </c>
      <c r="K99" s="31">
        <v>36270.800000000003</v>
      </c>
      <c r="L99" s="31">
        <v>36000.050000000003</v>
      </c>
      <c r="M99" s="31">
        <v>1.474E-2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919.95</v>
      </c>
      <c r="D100" s="36">
        <v>919.18333333333339</v>
      </c>
      <c r="E100" s="36">
        <v>913.56666666666683</v>
      </c>
      <c r="F100" s="36">
        <v>907.18333333333339</v>
      </c>
      <c r="G100" s="36">
        <v>901.56666666666683</v>
      </c>
      <c r="H100" s="36">
        <v>925.56666666666683</v>
      </c>
      <c r="I100" s="36">
        <v>931.18333333333339</v>
      </c>
      <c r="J100" s="36">
        <v>937.56666666666683</v>
      </c>
      <c r="K100" s="31">
        <v>924.8</v>
      </c>
      <c r="L100" s="31">
        <v>912.8</v>
      </c>
      <c r="M100" s="31">
        <v>97.473110000000005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1370.9</v>
      </c>
      <c r="D101" s="36">
        <v>1368.1833333333334</v>
      </c>
      <c r="E101" s="36">
        <v>1357.7166666666667</v>
      </c>
      <c r="F101" s="36">
        <v>1344.5333333333333</v>
      </c>
      <c r="G101" s="36">
        <v>1334.0666666666666</v>
      </c>
      <c r="H101" s="36">
        <v>1381.3666666666668</v>
      </c>
      <c r="I101" s="36">
        <v>1391.8333333333335</v>
      </c>
      <c r="J101" s="36">
        <v>1405.0166666666669</v>
      </c>
      <c r="K101" s="31">
        <v>1378.65</v>
      </c>
      <c r="L101" s="31">
        <v>1355</v>
      </c>
      <c r="M101" s="31">
        <v>3.4981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524.95000000000005</v>
      </c>
      <c r="D102" s="36">
        <v>521.83333333333337</v>
      </c>
      <c r="E102" s="36">
        <v>517.86666666666679</v>
      </c>
      <c r="F102" s="36">
        <v>510.78333333333342</v>
      </c>
      <c r="G102" s="36">
        <v>506.81666666666683</v>
      </c>
      <c r="H102" s="36">
        <v>528.91666666666674</v>
      </c>
      <c r="I102" s="36">
        <v>532.88333333333321</v>
      </c>
      <c r="J102" s="36">
        <v>539.9666666666667</v>
      </c>
      <c r="K102" s="31">
        <v>525.79999999999995</v>
      </c>
      <c r="L102" s="31">
        <v>514.75</v>
      </c>
      <c r="M102" s="31">
        <v>6.5795300000000001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13.75</v>
      </c>
      <c r="D103" s="36">
        <v>13.466666666666669</v>
      </c>
      <c r="E103" s="36">
        <v>13.083333333333337</v>
      </c>
      <c r="F103" s="36">
        <v>12.41666666666667</v>
      </c>
      <c r="G103" s="36">
        <v>12.033333333333339</v>
      </c>
      <c r="H103" s="36">
        <v>14.133333333333336</v>
      </c>
      <c r="I103" s="36">
        <v>14.516666666666669</v>
      </c>
      <c r="J103" s="36">
        <v>15.183333333333335</v>
      </c>
      <c r="K103" s="31">
        <v>13.85</v>
      </c>
      <c r="L103" s="31">
        <v>12.8</v>
      </c>
      <c r="M103" s="31">
        <v>6437.4183000000003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82.3</v>
      </c>
      <c r="D104" s="36">
        <v>82.36666666666666</v>
      </c>
      <c r="E104" s="36">
        <v>81.583333333333314</v>
      </c>
      <c r="F104" s="36">
        <v>80.86666666666666</v>
      </c>
      <c r="G104" s="36">
        <v>80.083333333333314</v>
      </c>
      <c r="H104" s="36">
        <v>83.083333333333314</v>
      </c>
      <c r="I104" s="36">
        <v>83.866666666666646</v>
      </c>
      <c r="J104" s="36">
        <v>84.583333333333314</v>
      </c>
      <c r="K104" s="31">
        <v>83.15</v>
      </c>
      <c r="L104" s="31">
        <v>81.650000000000006</v>
      </c>
      <c r="M104" s="31">
        <v>180.44601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389.85</v>
      </c>
      <c r="D105" s="36">
        <v>388.48333333333335</v>
      </c>
      <c r="E105" s="36">
        <v>382.41666666666669</v>
      </c>
      <c r="F105" s="36">
        <v>374.98333333333335</v>
      </c>
      <c r="G105" s="36">
        <v>368.91666666666669</v>
      </c>
      <c r="H105" s="36">
        <v>395.91666666666669</v>
      </c>
      <c r="I105" s="36">
        <v>401.98333333333329</v>
      </c>
      <c r="J105" s="36">
        <v>409.41666666666669</v>
      </c>
      <c r="K105" s="31">
        <v>394.55</v>
      </c>
      <c r="L105" s="31">
        <v>381.05</v>
      </c>
      <c r="M105" s="31">
        <v>27.883849999999999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390.25</v>
      </c>
      <c r="D106" s="36">
        <v>390.41666666666669</v>
      </c>
      <c r="E106" s="36">
        <v>387.13333333333338</v>
      </c>
      <c r="F106" s="36">
        <v>384.01666666666671</v>
      </c>
      <c r="G106" s="36">
        <v>380.73333333333341</v>
      </c>
      <c r="H106" s="36">
        <v>393.53333333333336</v>
      </c>
      <c r="I106" s="36">
        <v>396.81666666666666</v>
      </c>
      <c r="J106" s="36">
        <v>399.93333333333334</v>
      </c>
      <c r="K106" s="31">
        <v>393.7</v>
      </c>
      <c r="L106" s="31">
        <v>387.3</v>
      </c>
      <c r="M106" s="31">
        <v>14.25611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426.05</v>
      </c>
      <c r="D107" s="36">
        <v>429.33333333333331</v>
      </c>
      <c r="E107" s="36">
        <v>419.76666666666665</v>
      </c>
      <c r="F107" s="36">
        <v>413.48333333333335</v>
      </c>
      <c r="G107" s="36">
        <v>403.91666666666669</v>
      </c>
      <c r="H107" s="36">
        <v>435.61666666666662</v>
      </c>
      <c r="I107" s="36">
        <v>445.18333333333334</v>
      </c>
      <c r="J107" s="36">
        <v>451.46666666666658</v>
      </c>
      <c r="K107" s="31">
        <v>438.9</v>
      </c>
      <c r="L107" s="31">
        <v>423.05</v>
      </c>
      <c r="M107" s="31">
        <v>13.57175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2490.9</v>
      </c>
      <c r="D108" s="36">
        <v>2470.65</v>
      </c>
      <c r="E108" s="36">
        <v>2442.8500000000004</v>
      </c>
      <c r="F108" s="36">
        <v>2394.8000000000002</v>
      </c>
      <c r="G108" s="36">
        <v>2367.0000000000005</v>
      </c>
      <c r="H108" s="36">
        <v>2518.7000000000003</v>
      </c>
      <c r="I108" s="36">
        <v>2546.5000000000005</v>
      </c>
      <c r="J108" s="36">
        <v>2594.5500000000002</v>
      </c>
      <c r="K108" s="31">
        <v>2498.4499999999998</v>
      </c>
      <c r="L108" s="31">
        <v>2422.6</v>
      </c>
      <c r="M108" s="31">
        <v>5.6714399999999996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1461.2</v>
      </c>
      <c r="D109" s="36">
        <v>1460.0833333333333</v>
      </c>
      <c r="E109" s="36">
        <v>1440.2166666666665</v>
      </c>
      <c r="F109" s="36">
        <v>1419.2333333333331</v>
      </c>
      <c r="G109" s="36">
        <v>1399.3666666666663</v>
      </c>
      <c r="H109" s="36">
        <v>1481.0666666666666</v>
      </c>
      <c r="I109" s="36">
        <v>1500.9333333333334</v>
      </c>
      <c r="J109" s="36">
        <v>1521.9166666666667</v>
      </c>
      <c r="K109" s="31">
        <v>1479.95</v>
      </c>
      <c r="L109" s="31">
        <v>1439.1</v>
      </c>
      <c r="M109" s="31">
        <v>45.246519999999997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190.15</v>
      </c>
      <c r="D110" s="36">
        <v>186.98333333333335</v>
      </c>
      <c r="E110" s="36">
        <v>183.06666666666669</v>
      </c>
      <c r="F110" s="36">
        <v>175.98333333333335</v>
      </c>
      <c r="G110" s="36">
        <v>172.06666666666669</v>
      </c>
      <c r="H110" s="36">
        <v>194.06666666666669</v>
      </c>
      <c r="I110" s="36">
        <v>197.98333333333332</v>
      </c>
      <c r="J110" s="36">
        <v>205.06666666666669</v>
      </c>
      <c r="K110" s="31">
        <v>190.9</v>
      </c>
      <c r="L110" s="31">
        <v>179.9</v>
      </c>
      <c r="M110" s="31">
        <v>193.11498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1370.15</v>
      </c>
      <c r="D111" s="36">
        <v>1369.3666666666668</v>
      </c>
      <c r="E111" s="36">
        <v>1362.4333333333336</v>
      </c>
      <c r="F111" s="36">
        <v>1354.7166666666669</v>
      </c>
      <c r="G111" s="36">
        <v>1347.7833333333338</v>
      </c>
      <c r="H111" s="36">
        <v>1377.0833333333335</v>
      </c>
      <c r="I111" s="36">
        <v>1384.0166666666669</v>
      </c>
      <c r="J111" s="36">
        <v>1391.7333333333333</v>
      </c>
      <c r="K111" s="31">
        <v>1376.3</v>
      </c>
      <c r="L111" s="31">
        <v>1361.65</v>
      </c>
      <c r="M111" s="31">
        <v>37.580599999999997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95.05</v>
      </c>
      <c r="D112" s="36">
        <v>94.95</v>
      </c>
      <c r="E112" s="36">
        <v>93.4</v>
      </c>
      <c r="F112" s="36">
        <v>91.75</v>
      </c>
      <c r="G112" s="36">
        <v>90.2</v>
      </c>
      <c r="H112" s="36">
        <v>96.600000000000009</v>
      </c>
      <c r="I112" s="36">
        <v>98.149999999999991</v>
      </c>
      <c r="J112" s="36">
        <v>99.800000000000011</v>
      </c>
      <c r="K112" s="31">
        <v>96.5</v>
      </c>
      <c r="L112" s="31">
        <v>93.3</v>
      </c>
      <c r="M112" s="31">
        <v>639.95437000000004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975.3</v>
      </c>
      <c r="D113" s="36">
        <v>978.4</v>
      </c>
      <c r="E113" s="36">
        <v>970.4</v>
      </c>
      <c r="F113" s="36">
        <v>965.5</v>
      </c>
      <c r="G113" s="36">
        <v>957.5</v>
      </c>
      <c r="H113" s="36">
        <v>983.3</v>
      </c>
      <c r="I113" s="36">
        <v>991.3</v>
      </c>
      <c r="J113" s="36">
        <v>996.19999999999993</v>
      </c>
      <c r="K113" s="31">
        <v>986.4</v>
      </c>
      <c r="L113" s="31">
        <v>973.5</v>
      </c>
      <c r="M113" s="31">
        <v>1.2166699999999999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655.29999999999995</v>
      </c>
      <c r="D114" s="36">
        <v>656.18333333333328</v>
      </c>
      <c r="E114" s="36">
        <v>648.81666666666661</v>
      </c>
      <c r="F114" s="36">
        <v>642.33333333333337</v>
      </c>
      <c r="G114" s="36">
        <v>634.9666666666667</v>
      </c>
      <c r="H114" s="36">
        <v>662.66666666666652</v>
      </c>
      <c r="I114" s="36">
        <v>670.03333333333308</v>
      </c>
      <c r="J114" s="36">
        <v>676.51666666666642</v>
      </c>
      <c r="K114" s="31">
        <v>663.55</v>
      </c>
      <c r="L114" s="31">
        <v>649.70000000000005</v>
      </c>
      <c r="M114" s="31">
        <v>14.42254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73.05</v>
      </c>
      <c r="D115" s="36">
        <v>73.466666666666654</v>
      </c>
      <c r="E115" s="36">
        <v>72.383333333333312</v>
      </c>
      <c r="F115" s="36">
        <v>71.716666666666654</v>
      </c>
      <c r="G115" s="36">
        <v>70.633333333333312</v>
      </c>
      <c r="H115" s="36">
        <v>74.133333333333312</v>
      </c>
      <c r="I115" s="36">
        <v>75.216666666666654</v>
      </c>
      <c r="J115" s="36">
        <v>75.883333333333312</v>
      </c>
      <c r="K115" s="31">
        <v>74.55</v>
      </c>
      <c r="L115" s="31">
        <v>72.8</v>
      </c>
      <c r="M115" s="31">
        <v>222.36579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431.15</v>
      </c>
      <c r="D116" s="36">
        <v>430.83333333333331</v>
      </c>
      <c r="E116" s="36">
        <v>428.96666666666664</v>
      </c>
      <c r="F116" s="36">
        <v>426.7833333333333</v>
      </c>
      <c r="G116" s="36">
        <v>424.91666666666663</v>
      </c>
      <c r="H116" s="36">
        <v>433.01666666666665</v>
      </c>
      <c r="I116" s="36">
        <v>434.88333333333333</v>
      </c>
      <c r="J116" s="36">
        <v>437.06666666666666</v>
      </c>
      <c r="K116" s="31">
        <v>432.7</v>
      </c>
      <c r="L116" s="31">
        <v>428.65</v>
      </c>
      <c r="M116" s="31">
        <v>81.520309999999995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589.5</v>
      </c>
      <c r="D117" s="36">
        <v>588.86666666666667</v>
      </c>
      <c r="E117" s="36">
        <v>584.73333333333335</v>
      </c>
      <c r="F117" s="36">
        <v>579.9666666666667</v>
      </c>
      <c r="G117" s="36">
        <v>575.83333333333337</v>
      </c>
      <c r="H117" s="36">
        <v>593.63333333333333</v>
      </c>
      <c r="I117" s="36">
        <v>597.76666666666677</v>
      </c>
      <c r="J117" s="36">
        <v>602.5333333333333</v>
      </c>
      <c r="K117" s="31">
        <v>593</v>
      </c>
      <c r="L117" s="31">
        <v>584.1</v>
      </c>
      <c r="M117" s="31">
        <v>27.213329999999999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394.1</v>
      </c>
      <c r="D118" s="36">
        <v>390.2833333333333</v>
      </c>
      <c r="E118" s="36">
        <v>383.81666666666661</v>
      </c>
      <c r="F118" s="36">
        <v>373.5333333333333</v>
      </c>
      <c r="G118" s="36">
        <v>367.06666666666661</v>
      </c>
      <c r="H118" s="36">
        <v>400.56666666666661</v>
      </c>
      <c r="I118" s="36">
        <v>407.0333333333333</v>
      </c>
      <c r="J118" s="36">
        <v>417.31666666666661</v>
      </c>
      <c r="K118" s="31">
        <v>396.75</v>
      </c>
      <c r="L118" s="31">
        <v>380</v>
      </c>
      <c r="M118" s="31">
        <v>31.287710000000001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733.35</v>
      </c>
      <c r="D119" s="36">
        <v>730.91666666666663</v>
      </c>
      <c r="E119" s="36">
        <v>727.43333333333328</v>
      </c>
      <c r="F119" s="36">
        <v>721.51666666666665</v>
      </c>
      <c r="G119" s="36">
        <v>718.0333333333333</v>
      </c>
      <c r="H119" s="36">
        <v>736.83333333333326</v>
      </c>
      <c r="I119" s="36">
        <v>740.31666666666661</v>
      </c>
      <c r="J119" s="36">
        <v>746.23333333333323</v>
      </c>
      <c r="K119" s="31">
        <v>734.4</v>
      </c>
      <c r="L119" s="31">
        <v>725</v>
      </c>
      <c r="M119" s="31">
        <v>10.95177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501.4</v>
      </c>
      <c r="D120" s="36">
        <v>501.09999999999997</v>
      </c>
      <c r="E120" s="36">
        <v>498.44999999999993</v>
      </c>
      <c r="F120" s="36">
        <v>495.49999999999994</v>
      </c>
      <c r="G120" s="36">
        <v>492.84999999999991</v>
      </c>
      <c r="H120" s="36">
        <v>504.04999999999995</v>
      </c>
      <c r="I120" s="36">
        <v>506.69999999999993</v>
      </c>
      <c r="J120" s="36">
        <v>509.65</v>
      </c>
      <c r="K120" s="31">
        <v>503.75</v>
      </c>
      <c r="L120" s="31">
        <v>498.15</v>
      </c>
      <c r="M120" s="31">
        <v>5.4622200000000003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1737.7</v>
      </c>
      <c r="D121" s="36">
        <v>1742.8166666666668</v>
      </c>
      <c r="E121" s="36">
        <v>1726.9833333333336</v>
      </c>
      <c r="F121" s="36">
        <v>1716.2666666666667</v>
      </c>
      <c r="G121" s="36">
        <v>1700.4333333333334</v>
      </c>
      <c r="H121" s="36">
        <v>1753.5333333333338</v>
      </c>
      <c r="I121" s="36">
        <v>1769.3666666666672</v>
      </c>
      <c r="J121" s="36">
        <v>1780.0833333333339</v>
      </c>
      <c r="K121" s="31">
        <v>1758.65</v>
      </c>
      <c r="L121" s="31">
        <v>1732.1</v>
      </c>
      <c r="M121" s="31">
        <v>25.505579999999998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134.30000000000001</v>
      </c>
      <c r="D122" s="36">
        <v>134.31666666666669</v>
      </c>
      <c r="E122" s="36">
        <v>132.88333333333338</v>
      </c>
      <c r="F122" s="36">
        <v>131.4666666666667</v>
      </c>
      <c r="G122" s="36">
        <v>130.03333333333339</v>
      </c>
      <c r="H122" s="36">
        <v>135.73333333333338</v>
      </c>
      <c r="I122" s="36">
        <v>137.16666666666671</v>
      </c>
      <c r="J122" s="36">
        <v>138.58333333333337</v>
      </c>
      <c r="K122" s="31">
        <v>135.75</v>
      </c>
      <c r="L122" s="31">
        <v>132.9</v>
      </c>
      <c r="M122" s="31">
        <v>60.05077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2463.15</v>
      </c>
      <c r="D123" s="36">
        <v>2441.8833333333337</v>
      </c>
      <c r="E123" s="36">
        <v>2403.8166666666675</v>
      </c>
      <c r="F123" s="36">
        <v>2344.483333333334</v>
      </c>
      <c r="G123" s="36">
        <v>2306.4166666666679</v>
      </c>
      <c r="H123" s="36">
        <v>2501.2166666666672</v>
      </c>
      <c r="I123" s="36">
        <v>2539.2833333333338</v>
      </c>
      <c r="J123" s="36">
        <v>2598.6166666666668</v>
      </c>
      <c r="K123" s="31">
        <v>2479.9499999999998</v>
      </c>
      <c r="L123" s="31">
        <v>2382.5500000000002</v>
      </c>
      <c r="M123" s="31">
        <v>5.87385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362.3</v>
      </c>
      <c r="D124" s="36">
        <v>362.2166666666667</v>
      </c>
      <c r="E124" s="36">
        <v>358.08333333333337</v>
      </c>
      <c r="F124" s="36">
        <v>353.86666666666667</v>
      </c>
      <c r="G124" s="36">
        <v>349.73333333333335</v>
      </c>
      <c r="H124" s="36">
        <v>366.43333333333339</v>
      </c>
      <c r="I124" s="36">
        <v>370.56666666666672</v>
      </c>
      <c r="J124" s="36">
        <v>374.78333333333342</v>
      </c>
      <c r="K124" s="31">
        <v>366.35</v>
      </c>
      <c r="L124" s="31">
        <v>358</v>
      </c>
      <c r="M124" s="31">
        <v>8.9927200000000003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448.7</v>
      </c>
      <c r="D125" s="36">
        <v>451.56666666666666</v>
      </c>
      <c r="E125" s="36">
        <v>438.13333333333333</v>
      </c>
      <c r="F125" s="36">
        <v>427.56666666666666</v>
      </c>
      <c r="G125" s="36">
        <v>414.13333333333333</v>
      </c>
      <c r="H125" s="36">
        <v>462.13333333333333</v>
      </c>
      <c r="I125" s="36">
        <v>475.56666666666661</v>
      </c>
      <c r="J125" s="36">
        <v>486.13333333333333</v>
      </c>
      <c r="K125" s="31">
        <v>465</v>
      </c>
      <c r="L125" s="31">
        <v>441</v>
      </c>
      <c r="M125" s="31">
        <v>59.559550000000002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606.25</v>
      </c>
      <c r="D126" s="36">
        <v>605.86666666666667</v>
      </c>
      <c r="E126" s="36">
        <v>602.68333333333339</v>
      </c>
      <c r="F126" s="36">
        <v>599.11666666666667</v>
      </c>
      <c r="G126" s="36">
        <v>595.93333333333339</v>
      </c>
      <c r="H126" s="36">
        <v>609.43333333333339</v>
      </c>
      <c r="I126" s="36">
        <v>612.61666666666656</v>
      </c>
      <c r="J126" s="36">
        <v>616.18333333333339</v>
      </c>
      <c r="K126" s="31">
        <v>609.04999999999995</v>
      </c>
      <c r="L126" s="31">
        <v>602.29999999999995</v>
      </c>
      <c r="M126" s="31">
        <v>7.4194800000000001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2918.1</v>
      </c>
      <c r="D127" s="36">
        <v>2919.7166666666667</v>
      </c>
      <c r="E127" s="36">
        <v>2901.5833333333335</v>
      </c>
      <c r="F127" s="36">
        <v>2885.0666666666666</v>
      </c>
      <c r="G127" s="36">
        <v>2866.9333333333334</v>
      </c>
      <c r="H127" s="36">
        <v>2936.2333333333336</v>
      </c>
      <c r="I127" s="36">
        <v>2954.3666666666668</v>
      </c>
      <c r="J127" s="36">
        <v>2970.8833333333337</v>
      </c>
      <c r="K127" s="31">
        <v>2937.85</v>
      </c>
      <c r="L127" s="31">
        <v>2903.2</v>
      </c>
      <c r="M127" s="31">
        <v>14.51606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5020.05</v>
      </c>
      <c r="D128" s="36">
        <v>5049.5166666666673</v>
      </c>
      <c r="E128" s="36">
        <v>4976.6833333333343</v>
      </c>
      <c r="F128" s="36">
        <v>4933.3166666666666</v>
      </c>
      <c r="G128" s="36">
        <v>4860.4833333333336</v>
      </c>
      <c r="H128" s="36">
        <v>5092.883333333335</v>
      </c>
      <c r="I128" s="36">
        <v>5165.716666666669</v>
      </c>
      <c r="J128" s="36">
        <v>5209.0833333333358</v>
      </c>
      <c r="K128" s="31">
        <v>5122.3500000000004</v>
      </c>
      <c r="L128" s="31">
        <v>5006.1499999999996</v>
      </c>
      <c r="M128" s="31">
        <v>3.1238100000000002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4211.1499999999996</v>
      </c>
      <c r="D129" s="36">
        <v>4204.5</v>
      </c>
      <c r="E129" s="36">
        <v>4176.6499999999996</v>
      </c>
      <c r="F129" s="36">
        <v>4142.1499999999996</v>
      </c>
      <c r="G129" s="36">
        <v>4114.2999999999993</v>
      </c>
      <c r="H129" s="36">
        <v>4239</v>
      </c>
      <c r="I129" s="36">
        <v>4266.8500000000004</v>
      </c>
      <c r="J129" s="36">
        <v>4301.3500000000004</v>
      </c>
      <c r="K129" s="31">
        <v>4232.3500000000004</v>
      </c>
      <c r="L129" s="31">
        <v>4170</v>
      </c>
      <c r="M129" s="31">
        <v>0.92525999999999997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1169.2</v>
      </c>
      <c r="D130" s="36">
        <v>1162.7666666666667</v>
      </c>
      <c r="E130" s="36">
        <v>1141.4333333333334</v>
      </c>
      <c r="F130" s="36">
        <v>1113.6666666666667</v>
      </c>
      <c r="G130" s="36">
        <v>1092.3333333333335</v>
      </c>
      <c r="H130" s="36">
        <v>1190.5333333333333</v>
      </c>
      <c r="I130" s="36">
        <v>1211.8666666666668</v>
      </c>
      <c r="J130" s="36">
        <v>1239.6333333333332</v>
      </c>
      <c r="K130" s="31">
        <v>1184.0999999999999</v>
      </c>
      <c r="L130" s="31">
        <v>1135</v>
      </c>
      <c r="M130" s="31">
        <v>22.946619999999999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1469.7</v>
      </c>
      <c r="D131" s="36">
        <v>1466.5666666666666</v>
      </c>
      <c r="E131" s="36">
        <v>1455.6333333333332</v>
      </c>
      <c r="F131" s="36">
        <v>1441.5666666666666</v>
      </c>
      <c r="G131" s="36">
        <v>1430.6333333333332</v>
      </c>
      <c r="H131" s="36">
        <v>1480.6333333333332</v>
      </c>
      <c r="I131" s="36">
        <v>1491.5666666666666</v>
      </c>
      <c r="J131" s="36">
        <v>1505.6333333333332</v>
      </c>
      <c r="K131" s="31">
        <v>1477.5</v>
      </c>
      <c r="L131" s="31">
        <v>1452.5</v>
      </c>
      <c r="M131" s="31">
        <v>20.91122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250.95</v>
      </c>
      <c r="D132" s="36">
        <v>250.08333333333334</v>
      </c>
      <c r="E132" s="36">
        <v>247.81666666666669</v>
      </c>
      <c r="F132" s="36">
        <v>244.68333333333334</v>
      </c>
      <c r="G132" s="36">
        <v>242.41666666666669</v>
      </c>
      <c r="H132" s="36">
        <v>253.2166666666667</v>
      </c>
      <c r="I132" s="36">
        <v>255.48333333333335</v>
      </c>
      <c r="J132" s="36">
        <v>258.61666666666667</v>
      </c>
      <c r="K132" s="31">
        <v>252.35</v>
      </c>
      <c r="L132" s="31">
        <v>246.95</v>
      </c>
      <c r="M132" s="31">
        <v>35.350009999999997</v>
      </c>
      <c r="N132" s="1"/>
      <c r="O132" s="1"/>
    </row>
    <row r="133" spans="1:15" ht="12.75" customHeight="1">
      <c r="A133" s="51">
        <v>124</v>
      </c>
      <c r="B133" s="53" t="s">
        <v>862</v>
      </c>
      <c r="C133" s="31">
        <v>1800.65</v>
      </c>
      <c r="D133" s="36">
        <v>1786.75</v>
      </c>
      <c r="E133" s="36">
        <v>1748.5</v>
      </c>
      <c r="F133" s="36">
        <v>1696.35</v>
      </c>
      <c r="G133" s="36">
        <v>1658.1</v>
      </c>
      <c r="H133" s="36">
        <v>1838.9</v>
      </c>
      <c r="I133" s="36">
        <v>1877.15</v>
      </c>
      <c r="J133" s="36">
        <v>1929.3000000000002</v>
      </c>
      <c r="K133" s="31">
        <v>1825</v>
      </c>
      <c r="L133" s="31">
        <v>1734.6</v>
      </c>
      <c r="M133" s="31">
        <v>3.2436799999999999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534.20000000000005</v>
      </c>
      <c r="D134" s="36">
        <v>534.75</v>
      </c>
      <c r="E134" s="36">
        <v>530.95000000000005</v>
      </c>
      <c r="F134" s="36">
        <v>527.70000000000005</v>
      </c>
      <c r="G134" s="36">
        <v>523.90000000000009</v>
      </c>
      <c r="H134" s="36">
        <v>538</v>
      </c>
      <c r="I134" s="36">
        <v>541.79999999999995</v>
      </c>
      <c r="J134" s="36">
        <v>545.04999999999995</v>
      </c>
      <c r="K134" s="31">
        <v>538.54999999999995</v>
      </c>
      <c r="L134" s="31">
        <v>531.5</v>
      </c>
      <c r="M134" s="31">
        <v>8.0277600000000007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10303.6</v>
      </c>
      <c r="D135" s="36">
        <v>10283.199999999999</v>
      </c>
      <c r="E135" s="36">
        <v>10221.399999999998</v>
      </c>
      <c r="F135" s="36">
        <v>10139.199999999999</v>
      </c>
      <c r="G135" s="36">
        <v>10077.399999999998</v>
      </c>
      <c r="H135" s="36">
        <v>10365.399999999998</v>
      </c>
      <c r="I135" s="36">
        <v>10427.199999999997</v>
      </c>
      <c r="J135" s="36">
        <v>10509.399999999998</v>
      </c>
      <c r="K135" s="31">
        <v>10345</v>
      </c>
      <c r="L135" s="31">
        <v>10201</v>
      </c>
      <c r="M135" s="31">
        <v>5.6919399999999998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581.4</v>
      </c>
      <c r="D136" s="36">
        <v>582.13333333333333</v>
      </c>
      <c r="E136" s="36">
        <v>575.26666666666665</v>
      </c>
      <c r="F136" s="36">
        <v>569.13333333333333</v>
      </c>
      <c r="G136" s="36">
        <v>562.26666666666665</v>
      </c>
      <c r="H136" s="36">
        <v>588.26666666666665</v>
      </c>
      <c r="I136" s="36">
        <v>595.13333333333321</v>
      </c>
      <c r="J136" s="36">
        <v>601.26666666666665</v>
      </c>
      <c r="K136" s="31">
        <v>589</v>
      </c>
      <c r="L136" s="31">
        <v>576</v>
      </c>
      <c r="M136" s="31">
        <v>7.8330399999999996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1057.25</v>
      </c>
      <c r="D137" s="36">
        <v>1054.3</v>
      </c>
      <c r="E137" s="36">
        <v>1043.8999999999999</v>
      </c>
      <c r="F137" s="36">
        <v>1030.55</v>
      </c>
      <c r="G137" s="36">
        <v>1020.1499999999999</v>
      </c>
      <c r="H137" s="36">
        <v>1067.6499999999999</v>
      </c>
      <c r="I137" s="36">
        <v>1078.05</v>
      </c>
      <c r="J137" s="36">
        <v>1091.3999999999999</v>
      </c>
      <c r="K137" s="31">
        <v>1064.7</v>
      </c>
      <c r="L137" s="31">
        <v>1040.95</v>
      </c>
      <c r="M137" s="31">
        <v>9.0523799999999994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879</v>
      </c>
      <c r="D138" s="36">
        <v>887.75</v>
      </c>
      <c r="E138" s="36">
        <v>867.8</v>
      </c>
      <c r="F138" s="36">
        <v>856.59999999999991</v>
      </c>
      <c r="G138" s="36">
        <v>836.64999999999986</v>
      </c>
      <c r="H138" s="36">
        <v>898.95</v>
      </c>
      <c r="I138" s="36">
        <v>918.90000000000009</v>
      </c>
      <c r="J138" s="36">
        <v>930.10000000000014</v>
      </c>
      <c r="K138" s="31">
        <v>907.7</v>
      </c>
      <c r="L138" s="31">
        <v>876.55</v>
      </c>
      <c r="M138" s="31">
        <v>7.6277799999999996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92</v>
      </c>
      <c r="D139" s="36">
        <v>92.166666666666671</v>
      </c>
      <c r="E139" s="36">
        <v>91.433333333333337</v>
      </c>
      <c r="F139" s="36">
        <v>90.86666666666666</v>
      </c>
      <c r="G139" s="36">
        <v>90.133333333333326</v>
      </c>
      <c r="H139" s="36">
        <v>92.733333333333348</v>
      </c>
      <c r="I139" s="36">
        <v>93.466666666666669</v>
      </c>
      <c r="J139" s="36">
        <v>94.03333333333336</v>
      </c>
      <c r="K139" s="31">
        <v>92.9</v>
      </c>
      <c r="L139" s="31">
        <v>91.6</v>
      </c>
      <c r="M139" s="31">
        <v>58.137520000000002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2187.6999999999998</v>
      </c>
      <c r="D140" s="36">
        <v>2180.9</v>
      </c>
      <c r="E140" s="36">
        <v>2166.8000000000002</v>
      </c>
      <c r="F140" s="36">
        <v>2145.9</v>
      </c>
      <c r="G140" s="36">
        <v>2131.8000000000002</v>
      </c>
      <c r="H140" s="36">
        <v>2201.8000000000002</v>
      </c>
      <c r="I140" s="36">
        <v>2215.8999999999996</v>
      </c>
      <c r="J140" s="36">
        <v>2236.8000000000002</v>
      </c>
      <c r="K140" s="31">
        <v>2195</v>
      </c>
      <c r="L140" s="31">
        <v>2160</v>
      </c>
      <c r="M140" s="31">
        <v>2.58257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110500.05</v>
      </c>
      <c r="D141" s="36">
        <v>110075.01666666666</v>
      </c>
      <c r="E141" s="36">
        <v>109350.03333333333</v>
      </c>
      <c r="F141" s="36">
        <v>108200.01666666666</v>
      </c>
      <c r="G141" s="36">
        <v>107475.03333333333</v>
      </c>
      <c r="H141" s="36">
        <v>111225.03333333333</v>
      </c>
      <c r="I141" s="36">
        <v>111950.01666666666</v>
      </c>
      <c r="J141" s="36">
        <v>113100.03333333333</v>
      </c>
      <c r="K141" s="31">
        <v>110800</v>
      </c>
      <c r="L141" s="31">
        <v>108925</v>
      </c>
      <c r="M141" s="31">
        <v>5.6230000000000002E-2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58.65</v>
      </c>
      <c r="D142" s="36">
        <v>58.949999999999996</v>
      </c>
      <c r="E142" s="36">
        <v>58.099999999999994</v>
      </c>
      <c r="F142" s="36">
        <v>57.55</v>
      </c>
      <c r="G142" s="36">
        <v>56.699999999999996</v>
      </c>
      <c r="H142" s="36">
        <v>59.499999999999993</v>
      </c>
      <c r="I142" s="36">
        <v>60.35</v>
      </c>
      <c r="J142" s="36">
        <v>60.899999999999991</v>
      </c>
      <c r="K142" s="31">
        <v>59.8</v>
      </c>
      <c r="L142" s="31">
        <v>58.4</v>
      </c>
      <c r="M142" s="31">
        <v>52.098570000000002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1312.85</v>
      </c>
      <c r="D143" s="36">
        <v>1311.8166666666668</v>
      </c>
      <c r="E143" s="36">
        <v>1301.6833333333336</v>
      </c>
      <c r="F143" s="36">
        <v>1290.5166666666669</v>
      </c>
      <c r="G143" s="36">
        <v>1280.3833333333337</v>
      </c>
      <c r="H143" s="36">
        <v>1322.9833333333336</v>
      </c>
      <c r="I143" s="36">
        <v>1333.1166666666668</v>
      </c>
      <c r="J143" s="36">
        <v>1344.2833333333335</v>
      </c>
      <c r="K143" s="31">
        <v>1321.95</v>
      </c>
      <c r="L143" s="31">
        <v>1300.6500000000001</v>
      </c>
      <c r="M143" s="31">
        <v>2.0431400000000002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4139.1499999999996</v>
      </c>
      <c r="D144" s="36">
        <v>4147.6333333333332</v>
      </c>
      <c r="E144" s="36">
        <v>4106.6166666666668</v>
      </c>
      <c r="F144" s="36">
        <v>4074.0833333333339</v>
      </c>
      <c r="G144" s="36">
        <v>4033.0666666666675</v>
      </c>
      <c r="H144" s="36">
        <v>4180.1666666666661</v>
      </c>
      <c r="I144" s="36">
        <v>4221.1833333333325</v>
      </c>
      <c r="J144" s="36">
        <v>4253.7166666666653</v>
      </c>
      <c r="K144" s="31">
        <v>4188.6499999999996</v>
      </c>
      <c r="L144" s="31">
        <v>4115.1000000000004</v>
      </c>
      <c r="M144" s="31">
        <v>1.3429599999999999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3477.05</v>
      </c>
      <c r="D145" s="36">
        <v>3493.3166666666671</v>
      </c>
      <c r="E145" s="36">
        <v>3453.6333333333341</v>
      </c>
      <c r="F145" s="36">
        <v>3430.2166666666672</v>
      </c>
      <c r="G145" s="36">
        <v>3390.5333333333342</v>
      </c>
      <c r="H145" s="36">
        <v>3516.733333333334</v>
      </c>
      <c r="I145" s="36">
        <v>3556.4166666666674</v>
      </c>
      <c r="J145" s="36">
        <v>3579.8333333333339</v>
      </c>
      <c r="K145" s="31">
        <v>3533</v>
      </c>
      <c r="L145" s="31">
        <v>3469.9</v>
      </c>
      <c r="M145" s="31">
        <v>1.4076500000000001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24111.8</v>
      </c>
      <c r="D146" s="36">
        <v>24011.566666666666</v>
      </c>
      <c r="E146" s="36">
        <v>23873.333333333332</v>
      </c>
      <c r="F146" s="36">
        <v>23634.866666666665</v>
      </c>
      <c r="G146" s="36">
        <v>23496.633333333331</v>
      </c>
      <c r="H146" s="36">
        <v>24250.033333333333</v>
      </c>
      <c r="I146" s="36">
        <v>24388.26666666667</v>
      </c>
      <c r="J146" s="36">
        <v>24626.733333333334</v>
      </c>
      <c r="K146" s="31">
        <v>24149.8</v>
      </c>
      <c r="L146" s="31">
        <v>23773.1</v>
      </c>
      <c r="M146" s="31">
        <v>1.0706800000000001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50.5</v>
      </c>
      <c r="D147" s="36">
        <v>50.333333333333336</v>
      </c>
      <c r="E147" s="36">
        <v>49.766666666666673</v>
      </c>
      <c r="F147" s="36">
        <v>49.033333333333339</v>
      </c>
      <c r="G147" s="36">
        <v>48.466666666666676</v>
      </c>
      <c r="H147" s="36">
        <v>51.06666666666667</v>
      </c>
      <c r="I147" s="36">
        <v>51.633333333333333</v>
      </c>
      <c r="J147" s="36">
        <v>52.366666666666667</v>
      </c>
      <c r="K147" s="31">
        <v>50.9</v>
      </c>
      <c r="L147" s="31">
        <v>49.6</v>
      </c>
      <c r="M147" s="31">
        <v>127.89445000000001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159.9</v>
      </c>
      <c r="D148" s="36">
        <v>158.16666666666666</v>
      </c>
      <c r="E148" s="36">
        <v>155.83333333333331</v>
      </c>
      <c r="F148" s="36">
        <v>151.76666666666665</v>
      </c>
      <c r="G148" s="36">
        <v>149.43333333333331</v>
      </c>
      <c r="H148" s="36">
        <v>162.23333333333332</v>
      </c>
      <c r="I148" s="36">
        <v>164.56666666666663</v>
      </c>
      <c r="J148" s="36">
        <v>168.63333333333333</v>
      </c>
      <c r="K148" s="31">
        <v>160.5</v>
      </c>
      <c r="L148" s="31">
        <v>154.1</v>
      </c>
      <c r="M148" s="31">
        <v>112.08581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235.25</v>
      </c>
      <c r="D149" s="36">
        <v>234.9</v>
      </c>
      <c r="E149" s="36">
        <v>234.10000000000002</v>
      </c>
      <c r="F149" s="36">
        <v>232.95000000000002</v>
      </c>
      <c r="G149" s="36">
        <v>232.15000000000003</v>
      </c>
      <c r="H149" s="36">
        <v>236.05</v>
      </c>
      <c r="I149" s="36">
        <v>236.85000000000002</v>
      </c>
      <c r="J149" s="36">
        <v>238</v>
      </c>
      <c r="K149" s="31">
        <v>235.7</v>
      </c>
      <c r="L149" s="31">
        <v>233.75</v>
      </c>
      <c r="M149" s="31">
        <v>60.577869999999997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139.80000000000001</v>
      </c>
      <c r="D150" s="36">
        <v>140.33333333333334</v>
      </c>
      <c r="E150" s="36">
        <v>138.4666666666667</v>
      </c>
      <c r="F150" s="36">
        <v>137.13333333333335</v>
      </c>
      <c r="G150" s="36">
        <v>135.26666666666671</v>
      </c>
      <c r="H150" s="36">
        <v>141.66666666666669</v>
      </c>
      <c r="I150" s="36">
        <v>143.5333333333333</v>
      </c>
      <c r="J150" s="36">
        <v>144.86666666666667</v>
      </c>
      <c r="K150" s="31">
        <v>142.19999999999999</v>
      </c>
      <c r="L150" s="31">
        <v>139</v>
      </c>
      <c r="M150" s="31">
        <v>13.25962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1210.5</v>
      </c>
      <c r="D151" s="36">
        <v>1198.0333333333333</v>
      </c>
      <c r="E151" s="36">
        <v>1178.9666666666667</v>
      </c>
      <c r="F151" s="36">
        <v>1147.4333333333334</v>
      </c>
      <c r="G151" s="36">
        <v>1128.3666666666668</v>
      </c>
      <c r="H151" s="36">
        <v>1229.5666666666666</v>
      </c>
      <c r="I151" s="36">
        <v>1248.6333333333332</v>
      </c>
      <c r="J151" s="36">
        <v>1280.1666666666665</v>
      </c>
      <c r="K151" s="31">
        <v>1217.0999999999999</v>
      </c>
      <c r="L151" s="31">
        <v>1166.5</v>
      </c>
      <c r="M151" s="31">
        <v>14.445069999999999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3909.2</v>
      </c>
      <c r="D152" s="36">
        <v>3914.7000000000003</v>
      </c>
      <c r="E152" s="36">
        <v>3884.5000000000005</v>
      </c>
      <c r="F152" s="36">
        <v>3859.8</v>
      </c>
      <c r="G152" s="36">
        <v>3829.6000000000004</v>
      </c>
      <c r="H152" s="36">
        <v>3939.4000000000005</v>
      </c>
      <c r="I152" s="36">
        <v>3969.6000000000004</v>
      </c>
      <c r="J152" s="36">
        <v>3994.3000000000006</v>
      </c>
      <c r="K152" s="31">
        <v>3944.9</v>
      </c>
      <c r="L152" s="31">
        <v>3890</v>
      </c>
      <c r="M152" s="31">
        <v>0.67359999999999998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300.3</v>
      </c>
      <c r="D153" s="36">
        <v>301.75</v>
      </c>
      <c r="E153" s="36">
        <v>296</v>
      </c>
      <c r="F153" s="36">
        <v>291.7</v>
      </c>
      <c r="G153" s="36">
        <v>285.95</v>
      </c>
      <c r="H153" s="36">
        <v>306.05</v>
      </c>
      <c r="I153" s="36">
        <v>311.8</v>
      </c>
      <c r="J153" s="36">
        <v>316.10000000000002</v>
      </c>
      <c r="K153" s="31">
        <v>307.5</v>
      </c>
      <c r="L153" s="31">
        <v>297.45</v>
      </c>
      <c r="M153" s="31">
        <v>9.5705600000000004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186.2</v>
      </c>
      <c r="D154" s="36">
        <v>186.53333333333333</v>
      </c>
      <c r="E154" s="36">
        <v>185.41666666666666</v>
      </c>
      <c r="F154" s="36">
        <v>184.63333333333333</v>
      </c>
      <c r="G154" s="36">
        <v>183.51666666666665</v>
      </c>
      <c r="H154" s="36">
        <v>187.31666666666666</v>
      </c>
      <c r="I154" s="36">
        <v>188.43333333333334</v>
      </c>
      <c r="J154" s="36">
        <v>189.21666666666667</v>
      </c>
      <c r="K154" s="31">
        <v>187.65</v>
      </c>
      <c r="L154" s="31">
        <v>185.75</v>
      </c>
      <c r="M154" s="31">
        <v>114.71209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37587.5</v>
      </c>
      <c r="D155" s="36">
        <v>37449.5</v>
      </c>
      <c r="E155" s="36">
        <v>37149</v>
      </c>
      <c r="F155" s="36">
        <v>36710.5</v>
      </c>
      <c r="G155" s="36">
        <v>36410</v>
      </c>
      <c r="H155" s="36">
        <v>37888</v>
      </c>
      <c r="I155" s="36">
        <v>38188.5</v>
      </c>
      <c r="J155" s="36">
        <v>38627</v>
      </c>
      <c r="K155" s="31">
        <v>37750</v>
      </c>
      <c r="L155" s="31">
        <v>37011</v>
      </c>
      <c r="M155" s="31">
        <v>0.17565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1363.8</v>
      </c>
      <c r="D156" s="36">
        <v>1349.9333333333334</v>
      </c>
      <c r="E156" s="36">
        <v>1329.8666666666668</v>
      </c>
      <c r="F156" s="36">
        <v>1295.9333333333334</v>
      </c>
      <c r="G156" s="36">
        <v>1275.8666666666668</v>
      </c>
      <c r="H156" s="36">
        <v>1383.8666666666668</v>
      </c>
      <c r="I156" s="36">
        <v>1403.9333333333334</v>
      </c>
      <c r="J156" s="36">
        <v>1437.8666666666668</v>
      </c>
      <c r="K156" s="31">
        <v>1370</v>
      </c>
      <c r="L156" s="31">
        <v>1316</v>
      </c>
      <c r="M156" s="31">
        <v>4.9592099999999997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921.25</v>
      </c>
      <c r="D157" s="36">
        <v>921.21666666666658</v>
      </c>
      <c r="E157" s="36">
        <v>913.58333333333314</v>
      </c>
      <c r="F157" s="36">
        <v>905.91666666666652</v>
      </c>
      <c r="G157" s="36">
        <v>898.28333333333308</v>
      </c>
      <c r="H157" s="36">
        <v>928.88333333333321</v>
      </c>
      <c r="I157" s="36">
        <v>936.51666666666665</v>
      </c>
      <c r="J157" s="36">
        <v>944.18333333333328</v>
      </c>
      <c r="K157" s="31">
        <v>928.85</v>
      </c>
      <c r="L157" s="31">
        <v>913.55</v>
      </c>
      <c r="M157" s="31">
        <v>14.94872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978</v>
      </c>
      <c r="D158" s="36">
        <v>979.76666666666677</v>
      </c>
      <c r="E158" s="36">
        <v>970.03333333333353</v>
      </c>
      <c r="F158" s="36">
        <v>962.06666666666672</v>
      </c>
      <c r="G158" s="36">
        <v>952.33333333333348</v>
      </c>
      <c r="H158" s="36">
        <v>987.73333333333358</v>
      </c>
      <c r="I158" s="36">
        <v>997.46666666666692</v>
      </c>
      <c r="J158" s="36">
        <v>1005.4333333333336</v>
      </c>
      <c r="K158" s="31">
        <v>989.5</v>
      </c>
      <c r="L158" s="31">
        <v>971.8</v>
      </c>
      <c r="M158" s="31">
        <v>6.8790300000000002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6225.45</v>
      </c>
      <c r="D159" s="36">
        <v>6226.5166666666673</v>
      </c>
      <c r="E159" s="36">
        <v>6173.0333333333347</v>
      </c>
      <c r="F159" s="36">
        <v>6120.6166666666677</v>
      </c>
      <c r="G159" s="36">
        <v>6067.133333333335</v>
      </c>
      <c r="H159" s="36">
        <v>6278.9333333333343</v>
      </c>
      <c r="I159" s="36">
        <v>6332.4166666666661</v>
      </c>
      <c r="J159" s="36">
        <v>6384.8333333333339</v>
      </c>
      <c r="K159" s="31">
        <v>6280</v>
      </c>
      <c r="L159" s="31">
        <v>6174.1</v>
      </c>
      <c r="M159" s="31">
        <v>2.6476199999999999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195</v>
      </c>
      <c r="D160" s="36">
        <v>194.91666666666666</v>
      </c>
      <c r="E160" s="36">
        <v>193.63333333333333</v>
      </c>
      <c r="F160" s="36">
        <v>192.26666666666668</v>
      </c>
      <c r="G160" s="36">
        <v>190.98333333333335</v>
      </c>
      <c r="H160" s="36">
        <v>196.2833333333333</v>
      </c>
      <c r="I160" s="36">
        <v>197.56666666666666</v>
      </c>
      <c r="J160" s="36">
        <v>198.93333333333328</v>
      </c>
      <c r="K160" s="31">
        <v>196.2</v>
      </c>
      <c r="L160" s="31">
        <v>193.55</v>
      </c>
      <c r="M160" s="31">
        <v>49.632309999999997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257.64999999999998</v>
      </c>
      <c r="D161" s="36">
        <v>254.15</v>
      </c>
      <c r="E161" s="36">
        <v>248.5</v>
      </c>
      <c r="F161" s="36">
        <v>239.35</v>
      </c>
      <c r="G161" s="36">
        <v>233.7</v>
      </c>
      <c r="H161" s="36">
        <v>263.3</v>
      </c>
      <c r="I161" s="36">
        <v>268.95000000000005</v>
      </c>
      <c r="J161" s="36">
        <v>278.10000000000002</v>
      </c>
      <c r="K161" s="31">
        <v>259.8</v>
      </c>
      <c r="L161" s="31">
        <v>245</v>
      </c>
      <c r="M161" s="31">
        <v>317.88639999999998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17824.55</v>
      </c>
      <c r="D162" s="36">
        <v>17720.183333333334</v>
      </c>
      <c r="E162" s="36">
        <v>17440.366666666669</v>
      </c>
      <c r="F162" s="36">
        <v>17056.183333333334</v>
      </c>
      <c r="G162" s="36">
        <v>16776.366666666669</v>
      </c>
      <c r="H162" s="36">
        <v>18104.366666666669</v>
      </c>
      <c r="I162" s="36">
        <v>18384.183333333334</v>
      </c>
      <c r="J162" s="36">
        <v>18768.366666666669</v>
      </c>
      <c r="K162" s="31">
        <v>18000</v>
      </c>
      <c r="L162" s="31">
        <v>17336</v>
      </c>
      <c r="M162" s="31">
        <v>8.2809999999999995E-2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2428.3000000000002</v>
      </c>
      <c r="D163" s="36">
        <v>2419.9666666666667</v>
      </c>
      <c r="E163" s="36">
        <v>2403.5833333333335</v>
      </c>
      <c r="F163" s="36">
        <v>2378.8666666666668</v>
      </c>
      <c r="G163" s="36">
        <v>2362.4833333333336</v>
      </c>
      <c r="H163" s="36">
        <v>2444.6833333333334</v>
      </c>
      <c r="I163" s="36">
        <v>2461.0666666666666</v>
      </c>
      <c r="J163" s="36">
        <v>2485.7833333333333</v>
      </c>
      <c r="K163" s="31">
        <v>2436.35</v>
      </c>
      <c r="L163" s="31">
        <v>2395.25</v>
      </c>
      <c r="M163" s="31">
        <v>2.3788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3410.75</v>
      </c>
      <c r="D164" s="36">
        <v>3403.7166666666672</v>
      </c>
      <c r="E164" s="36">
        <v>3387.0833333333344</v>
      </c>
      <c r="F164" s="36">
        <v>3363.4166666666674</v>
      </c>
      <c r="G164" s="36">
        <v>3346.7833333333347</v>
      </c>
      <c r="H164" s="36">
        <v>3427.3833333333341</v>
      </c>
      <c r="I164" s="36">
        <v>3444.0166666666673</v>
      </c>
      <c r="J164" s="36">
        <v>3467.6833333333338</v>
      </c>
      <c r="K164" s="31">
        <v>3420.35</v>
      </c>
      <c r="L164" s="31">
        <v>3380.05</v>
      </c>
      <c r="M164" s="31">
        <v>1.23532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74.25</v>
      </c>
      <c r="D165" s="36">
        <v>74.38333333333334</v>
      </c>
      <c r="E165" s="36">
        <v>73.366666666666674</v>
      </c>
      <c r="F165" s="36">
        <v>72.483333333333334</v>
      </c>
      <c r="G165" s="36">
        <v>71.466666666666669</v>
      </c>
      <c r="H165" s="36">
        <v>75.26666666666668</v>
      </c>
      <c r="I165" s="36">
        <v>76.28333333333336</v>
      </c>
      <c r="J165" s="36">
        <v>77.166666666666686</v>
      </c>
      <c r="K165" s="31">
        <v>75.400000000000006</v>
      </c>
      <c r="L165" s="31">
        <v>73.5</v>
      </c>
      <c r="M165" s="31">
        <v>440.74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699.65</v>
      </c>
      <c r="D166" s="36">
        <v>703.18333333333339</v>
      </c>
      <c r="E166" s="36">
        <v>688.36666666666679</v>
      </c>
      <c r="F166" s="36">
        <v>677.08333333333337</v>
      </c>
      <c r="G166" s="36">
        <v>662.26666666666677</v>
      </c>
      <c r="H166" s="36">
        <v>714.46666666666681</v>
      </c>
      <c r="I166" s="36">
        <v>729.28333333333342</v>
      </c>
      <c r="J166" s="36">
        <v>740.56666666666683</v>
      </c>
      <c r="K166" s="31">
        <v>718</v>
      </c>
      <c r="L166" s="31">
        <v>691.9</v>
      </c>
      <c r="M166" s="31">
        <v>5.1095199999999998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5051.6000000000004</v>
      </c>
      <c r="D167" s="36">
        <v>5013.8666666666668</v>
      </c>
      <c r="E167" s="36">
        <v>4963.7333333333336</v>
      </c>
      <c r="F167" s="36">
        <v>4875.8666666666668</v>
      </c>
      <c r="G167" s="36">
        <v>4825.7333333333336</v>
      </c>
      <c r="H167" s="36">
        <v>5101.7333333333336</v>
      </c>
      <c r="I167" s="36">
        <v>5151.8666666666668</v>
      </c>
      <c r="J167" s="36">
        <v>5239.7333333333336</v>
      </c>
      <c r="K167" s="31">
        <v>5064</v>
      </c>
      <c r="L167" s="31">
        <v>4926</v>
      </c>
      <c r="M167" s="31">
        <v>6.2418899999999997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349.65</v>
      </c>
      <c r="D168" s="36">
        <v>352.51666666666665</v>
      </c>
      <c r="E168" s="36">
        <v>346.13333333333333</v>
      </c>
      <c r="F168" s="36">
        <v>342.61666666666667</v>
      </c>
      <c r="G168" s="36">
        <v>336.23333333333335</v>
      </c>
      <c r="H168" s="36">
        <v>356.0333333333333</v>
      </c>
      <c r="I168" s="36">
        <v>362.41666666666663</v>
      </c>
      <c r="J168" s="36">
        <v>365.93333333333328</v>
      </c>
      <c r="K168" s="31">
        <v>358.9</v>
      </c>
      <c r="L168" s="31">
        <v>349</v>
      </c>
      <c r="M168" s="31">
        <v>12.85684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203.1</v>
      </c>
      <c r="D169" s="36">
        <v>202.54999999999998</v>
      </c>
      <c r="E169" s="36">
        <v>201.44999999999996</v>
      </c>
      <c r="F169" s="36">
        <v>199.79999999999998</v>
      </c>
      <c r="G169" s="36">
        <v>198.69999999999996</v>
      </c>
      <c r="H169" s="36">
        <v>204.19999999999996</v>
      </c>
      <c r="I169" s="36">
        <v>205.29999999999998</v>
      </c>
      <c r="J169" s="36">
        <v>206.94999999999996</v>
      </c>
      <c r="K169" s="31">
        <v>203.65</v>
      </c>
      <c r="L169" s="31">
        <v>200.9</v>
      </c>
      <c r="M169" s="31">
        <v>129.24797000000001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747.1</v>
      </c>
      <c r="D170" s="36">
        <v>751.35</v>
      </c>
      <c r="E170" s="36">
        <v>737.75</v>
      </c>
      <c r="F170" s="36">
        <v>728.4</v>
      </c>
      <c r="G170" s="36">
        <v>714.8</v>
      </c>
      <c r="H170" s="36">
        <v>760.7</v>
      </c>
      <c r="I170" s="36">
        <v>774.30000000000018</v>
      </c>
      <c r="J170" s="36">
        <v>783.65000000000009</v>
      </c>
      <c r="K170" s="31">
        <v>764.95</v>
      </c>
      <c r="L170" s="31">
        <v>742</v>
      </c>
      <c r="M170" s="31">
        <v>7.5972099999999996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992.5</v>
      </c>
      <c r="D171" s="36">
        <v>992.26666666666677</v>
      </c>
      <c r="E171" s="36">
        <v>985.53333333333353</v>
      </c>
      <c r="F171" s="36">
        <v>978.56666666666672</v>
      </c>
      <c r="G171" s="36">
        <v>971.83333333333348</v>
      </c>
      <c r="H171" s="36">
        <v>999.23333333333358</v>
      </c>
      <c r="I171" s="36">
        <v>1005.9666666666669</v>
      </c>
      <c r="J171" s="36">
        <v>1012.9333333333336</v>
      </c>
      <c r="K171" s="31">
        <v>999</v>
      </c>
      <c r="L171" s="31">
        <v>985.3</v>
      </c>
      <c r="M171" s="31">
        <v>1.3648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302.39999999999998</v>
      </c>
      <c r="D172" s="36">
        <v>298.96666666666664</v>
      </c>
      <c r="E172" s="36">
        <v>290.5333333333333</v>
      </c>
      <c r="F172" s="36">
        <v>278.66666666666669</v>
      </c>
      <c r="G172" s="36">
        <v>270.23333333333335</v>
      </c>
      <c r="H172" s="36">
        <v>310.83333333333326</v>
      </c>
      <c r="I172" s="36">
        <v>319.26666666666654</v>
      </c>
      <c r="J172" s="36">
        <v>331.13333333333321</v>
      </c>
      <c r="K172" s="31">
        <v>307.39999999999998</v>
      </c>
      <c r="L172" s="31">
        <v>287.10000000000002</v>
      </c>
      <c r="M172" s="31">
        <v>587.77829999999994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2320.1999999999998</v>
      </c>
      <c r="D173" s="36">
        <v>2317.4833333333331</v>
      </c>
      <c r="E173" s="36">
        <v>2310.6666666666661</v>
      </c>
      <c r="F173" s="36">
        <v>2301.1333333333328</v>
      </c>
      <c r="G173" s="36">
        <v>2294.3166666666657</v>
      </c>
      <c r="H173" s="36">
        <v>2327.0166666666664</v>
      </c>
      <c r="I173" s="36">
        <v>2333.833333333333</v>
      </c>
      <c r="J173" s="36">
        <v>2343.3666666666668</v>
      </c>
      <c r="K173" s="31">
        <v>2324.3000000000002</v>
      </c>
      <c r="L173" s="31">
        <v>2307.9499999999998</v>
      </c>
      <c r="M173" s="31">
        <v>52.810519999999997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85.05</v>
      </c>
      <c r="D174" s="36">
        <v>84.6</v>
      </c>
      <c r="E174" s="36">
        <v>83.799999999999983</v>
      </c>
      <c r="F174" s="36">
        <v>82.549999999999983</v>
      </c>
      <c r="G174" s="36">
        <v>81.749999999999972</v>
      </c>
      <c r="H174" s="36">
        <v>85.85</v>
      </c>
      <c r="I174" s="36">
        <v>86.65</v>
      </c>
      <c r="J174" s="36">
        <v>87.9</v>
      </c>
      <c r="K174" s="31">
        <v>85.4</v>
      </c>
      <c r="L174" s="31">
        <v>83.35</v>
      </c>
      <c r="M174" s="31">
        <v>117.59902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744.05</v>
      </c>
      <c r="D175" s="36">
        <v>745.98333333333323</v>
      </c>
      <c r="E175" s="36">
        <v>739.16666666666652</v>
      </c>
      <c r="F175" s="36">
        <v>734.2833333333333</v>
      </c>
      <c r="G175" s="36">
        <v>727.46666666666658</v>
      </c>
      <c r="H175" s="36">
        <v>750.86666666666645</v>
      </c>
      <c r="I175" s="36">
        <v>757.68333333333328</v>
      </c>
      <c r="J175" s="36">
        <v>762.56666666666638</v>
      </c>
      <c r="K175" s="31">
        <v>752.8</v>
      </c>
      <c r="L175" s="31">
        <v>741.1</v>
      </c>
      <c r="M175" s="31">
        <v>12.056039999999999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1343.5</v>
      </c>
      <c r="D176" s="36">
        <v>1347.1333333333334</v>
      </c>
      <c r="E176" s="36">
        <v>1336.5166666666669</v>
      </c>
      <c r="F176" s="36">
        <v>1329.5333333333335</v>
      </c>
      <c r="G176" s="36">
        <v>1318.916666666667</v>
      </c>
      <c r="H176" s="36">
        <v>1354.1166666666668</v>
      </c>
      <c r="I176" s="36">
        <v>1364.7333333333331</v>
      </c>
      <c r="J176" s="36">
        <v>1371.7166666666667</v>
      </c>
      <c r="K176" s="31">
        <v>1357.75</v>
      </c>
      <c r="L176" s="31">
        <v>1340.15</v>
      </c>
      <c r="M176" s="31">
        <v>6.3751899999999999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572.1</v>
      </c>
      <c r="D177" s="36">
        <v>571.7166666666667</v>
      </c>
      <c r="E177" s="36">
        <v>567.98333333333335</v>
      </c>
      <c r="F177" s="36">
        <v>563.86666666666667</v>
      </c>
      <c r="G177" s="36">
        <v>560.13333333333333</v>
      </c>
      <c r="H177" s="36">
        <v>575.83333333333337</v>
      </c>
      <c r="I177" s="36">
        <v>579.56666666666672</v>
      </c>
      <c r="J177" s="36">
        <v>583.68333333333339</v>
      </c>
      <c r="K177" s="31">
        <v>575.45000000000005</v>
      </c>
      <c r="L177" s="31">
        <v>567.6</v>
      </c>
      <c r="M177" s="31">
        <v>111.48515999999999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25892.25</v>
      </c>
      <c r="D178" s="36">
        <v>25756.233333333334</v>
      </c>
      <c r="E178" s="36">
        <v>25562.466666666667</v>
      </c>
      <c r="F178" s="36">
        <v>25232.683333333334</v>
      </c>
      <c r="G178" s="36">
        <v>25038.916666666668</v>
      </c>
      <c r="H178" s="36">
        <v>26086.016666666666</v>
      </c>
      <c r="I178" s="36">
        <v>26279.783333333336</v>
      </c>
      <c r="J178" s="36">
        <v>26609.566666666666</v>
      </c>
      <c r="K178" s="31">
        <v>25950</v>
      </c>
      <c r="L178" s="31">
        <v>25426.45</v>
      </c>
      <c r="M178" s="31">
        <v>0.15029000000000001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1954.85</v>
      </c>
      <c r="D179" s="36">
        <v>1940.8833333333332</v>
      </c>
      <c r="E179" s="36">
        <v>1916.7666666666664</v>
      </c>
      <c r="F179" s="36">
        <v>1878.6833333333332</v>
      </c>
      <c r="G179" s="36">
        <v>1854.5666666666664</v>
      </c>
      <c r="H179" s="36">
        <v>1978.9666666666665</v>
      </c>
      <c r="I179" s="36">
        <v>2003.0833333333333</v>
      </c>
      <c r="J179" s="36">
        <v>2041.1666666666665</v>
      </c>
      <c r="K179" s="31">
        <v>1965</v>
      </c>
      <c r="L179" s="31">
        <v>1902.8</v>
      </c>
      <c r="M179" s="31">
        <v>8.5775199999999998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3370.9</v>
      </c>
      <c r="D180" s="36">
        <v>3360.5666666666671</v>
      </c>
      <c r="E180" s="36">
        <v>3339.3333333333339</v>
      </c>
      <c r="F180" s="36">
        <v>3307.7666666666669</v>
      </c>
      <c r="G180" s="36">
        <v>3286.5333333333338</v>
      </c>
      <c r="H180" s="36">
        <v>3392.1333333333341</v>
      </c>
      <c r="I180" s="36">
        <v>3413.3666666666668</v>
      </c>
      <c r="J180" s="36">
        <v>3444.9333333333343</v>
      </c>
      <c r="K180" s="31">
        <v>3381.8</v>
      </c>
      <c r="L180" s="31">
        <v>3329</v>
      </c>
      <c r="M180" s="31">
        <v>1.1948000000000001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541.45000000000005</v>
      </c>
      <c r="D181" s="36">
        <v>543.33333333333337</v>
      </c>
      <c r="E181" s="36">
        <v>537.86666666666679</v>
      </c>
      <c r="F181" s="36">
        <v>534.28333333333342</v>
      </c>
      <c r="G181" s="36">
        <v>528.81666666666683</v>
      </c>
      <c r="H181" s="36">
        <v>546.91666666666674</v>
      </c>
      <c r="I181" s="36">
        <v>552.38333333333321</v>
      </c>
      <c r="J181" s="36">
        <v>555.9666666666667</v>
      </c>
      <c r="K181" s="31">
        <v>548.79999999999995</v>
      </c>
      <c r="L181" s="31">
        <v>539.75</v>
      </c>
      <c r="M181" s="31">
        <v>5.9184200000000002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2238.4499999999998</v>
      </c>
      <c r="D182" s="36">
        <v>2225.65</v>
      </c>
      <c r="E182" s="36">
        <v>2202.8000000000002</v>
      </c>
      <c r="F182" s="36">
        <v>2167.15</v>
      </c>
      <c r="G182" s="36">
        <v>2144.3000000000002</v>
      </c>
      <c r="H182" s="36">
        <v>2261.3000000000002</v>
      </c>
      <c r="I182" s="36">
        <v>2284.1499999999996</v>
      </c>
      <c r="J182" s="36">
        <v>2319.8000000000002</v>
      </c>
      <c r="K182" s="31">
        <v>2248.5</v>
      </c>
      <c r="L182" s="31">
        <v>2190</v>
      </c>
      <c r="M182" s="31">
        <v>3.17319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1132.8499999999999</v>
      </c>
      <c r="D183" s="36">
        <v>1126.9999999999998</v>
      </c>
      <c r="E183" s="36">
        <v>1116.4499999999996</v>
      </c>
      <c r="F183" s="36">
        <v>1100.0499999999997</v>
      </c>
      <c r="G183" s="36">
        <v>1089.4999999999995</v>
      </c>
      <c r="H183" s="36">
        <v>1143.3999999999996</v>
      </c>
      <c r="I183" s="36">
        <v>1153.9499999999998</v>
      </c>
      <c r="J183" s="36">
        <v>1170.3499999999997</v>
      </c>
      <c r="K183" s="31">
        <v>1137.55</v>
      </c>
      <c r="L183" s="31">
        <v>1110.5999999999999</v>
      </c>
      <c r="M183" s="31">
        <v>34.54692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639.9</v>
      </c>
      <c r="D184" s="36">
        <v>640.7166666666667</v>
      </c>
      <c r="E184" s="36">
        <v>632.68333333333339</v>
      </c>
      <c r="F184" s="36">
        <v>625.4666666666667</v>
      </c>
      <c r="G184" s="36">
        <v>617.43333333333339</v>
      </c>
      <c r="H184" s="36">
        <v>647.93333333333339</v>
      </c>
      <c r="I184" s="36">
        <v>655.9666666666667</v>
      </c>
      <c r="J184" s="36">
        <v>663.18333333333339</v>
      </c>
      <c r="K184" s="31">
        <v>648.75</v>
      </c>
      <c r="L184" s="31">
        <v>633.5</v>
      </c>
      <c r="M184" s="31">
        <v>10.58403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687.4</v>
      </c>
      <c r="D185" s="36">
        <v>686.73333333333323</v>
      </c>
      <c r="E185" s="36">
        <v>681.66666666666652</v>
      </c>
      <c r="F185" s="36">
        <v>675.93333333333328</v>
      </c>
      <c r="G185" s="36">
        <v>670.86666666666656</v>
      </c>
      <c r="H185" s="36">
        <v>692.46666666666647</v>
      </c>
      <c r="I185" s="36">
        <v>697.5333333333333</v>
      </c>
      <c r="J185" s="36">
        <v>703.26666666666642</v>
      </c>
      <c r="K185" s="31">
        <v>691.8</v>
      </c>
      <c r="L185" s="31">
        <v>681</v>
      </c>
      <c r="M185" s="31">
        <v>4.9632399999999999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959.05</v>
      </c>
      <c r="D186" s="36">
        <v>957.58333333333337</v>
      </c>
      <c r="E186" s="36">
        <v>954.7166666666667</v>
      </c>
      <c r="F186" s="36">
        <v>950.38333333333333</v>
      </c>
      <c r="G186" s="36">
        <v>947.51666666666665</v>
      </c>
      <c r="H186" s="36">
        <v>961.91666666666674</v>
      </c>
      <c r="I186" s="36">
        <v>964.7833333333333</v>
      </c>
      <c r="J186" s="36">
        <v>969.11666666666679</v>
      </c>
      <c r="K186" s="31">
        <v>960.45</v>
      </c>
      <c r="L186" s="31">
        <v>953.25</v>
      </c>
      <c r="M186" s="31">
        <v>2.3063199999999999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1714.85</v>
      </c>
      <c r="D187" s="36">
        <v>1703.3666666666668</v>
      </c>
      <c r="E187" s="36">
        <v>1689.7333333333336</v>
      </c>
      <c r="F187" s="36">
        <v>1664.6166666666668</v>
      </c>
      <c r="G187" s="36">
        <v>1650.9833333333336</v>
      </c>
      <c r="H187" s="36">
        <v>1728.4833333333336</v>
      </c>
      <c r="I187" s="36">
        <v>1742.1166666666668</v>
      </c>
      <c r="J187" s="36">
        <v>1767.2333333333336</v>
      </c>
      <c r="K187" s="31">
        <v>1717</v>
      </c>
      <c r="L187" s="31">
        <v>1678.25</v>
      </c>
      <c r="M187" s="31">
        <v>8.9635499999999997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911.25</v>
      </c>
      <c r="D188" s="36">
        <v>910.83333333333337</v>
      </c>
      <c r="E188" s="36">
        <v>903.9666666666667</v>
      </c>
      <c r="F188" s="36">
        <v>896.68333333333328</v>
      </c>
      <c r="G188" s="36">
        <v>889.81666666666661</v>
      </c>
      <c r="H188" s="36">
        <v>918.11666666666679</v>
      </c>
      <c r="I188" s="36">
        <v>924.98333333333335</v>
      </c>
      <c r="J188" s="36">
        <v>932.26666666666688</v>
      </c>
      <c r="K188" s="31">
        <v>917.7</v>
      </c>
      <c r="L188" s="31">
        <v>903.55</v>
      </c>
      <c r="M188" s="31">
        <v>10.82513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7496.9</v>
      </c>
      <c r="D189" s="36">
        <v>7499.5166666666664</v>
      </c>
      <c r="E189" s="36">
        <v>7411.083333333333</v>
      </c>
      <c r="F189" s="36">
        <v>7325.2666666666664</v>
      </c>
      <c r="G189" s="36">
        <v>7236.833333333333</v>
      </c>
      <c r="H189" s="36">
        <v>7585.333333333333</v>
      </c>
      <c r="I189" s="36">
        <v>7673.7666666666673</v>
      </c>
      <c r="J189" s="36">
        <v>7759.583333333333</v>
      </c>
      <c r="K189" s="31">
        <v>7587.95</v>
      </c>
      <c r="L189" s="31">
        <v>7413.7</v>
      </c>
      <c r="M189" s="31">
        <v>1.0516099999999999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636.45000000000005</v>
      </c>
      <c r="D190" s="36">
        <v>634.91666666666663</v>
      </c>
      <c r="E190" s="36">
        <v>631.63333333333321</v>
      </c>
      <c r="F190" s="36">
        <v>626.81666666666661</v>
      </c>
      <c r="G190" s="36">
        <v>623.53333333333319</v>
      </c>
      <c r="H190" s="36">
        <v>639.73333333333323</v>
      </c>
      <c r="I190" s="36">
        <v>643.01666666666677</v>
      </c>
      <c r="J190" s="36">
        <v>647.83333333333326</v>
      </c>
      <c r="K190" s="31">
        <v>638.20000000000005</v>
      </c>
      <c r="L190" s="31">
        <v>630.1</v>
      </c>
      <c r="M190" s="31">
        <v>99.343050000000005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244.8</v>
      </c>
      <c r="D191" s="36">
        <v>242.61666666666667</v>
      </c>
      <c r="E191" s="36">
        <v>240.18333333333334</v>
      </c>
      <c r="F191" s="36">
        <v>235.56666666666666</v>
      </c>
      <c r="G191" s="36">
        <v>233.13333333333333</v>
      </c>
      <c r="H191" s="36">
        <v>247.23333333333335</v>
      </c>
      <c r="I191" s="36">
        <v>249.66666666666669</v>
      </c>
      <c r="J191" s="36">
        <v>254.28333333333336</v>
      </c>
      <c r="K191" s="31">
        <v>245.05</v>
      </c>
      <c r="L191" s="31">
        <v>238</v>
      </c>
      <c r="M191" s="31">
        <v>98.166610000000006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118.1</v>
      </c>
      <c r="D192" s="36">
        <v>117.08333333333333</v>
      </c>
      <c r="E192" s="36">
        <v>115.61666666666666</v>
      </c>
      <c r="F192" s="36">
        <v>113.13333333333333</v>
      </c>
      <c r="G192" s="36">
        <v>111.66666666666666</v>
      </c>
      <c r="H192" s="36">
        <v>119.56666666666666</v>
      </c>
      <c r="I192" s="36">
        <v>121.03333333333333</v>
      </c>
      <c r="J192" s="36">
        <v>123.51666666666667</v>
      </c>
      <c r="K192" s="31">
        <v>118.55</v>
      </c>
      <c r="L192" s="31">
        <v>114.6</v>
      </c>
      <c r="M192" s="31">
        <v>725.38804000000005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3360.1</v>
      </c>
      <c r="D193" s="36">
        <v>3359.75</v>
      </c>
      <c r="E193" s="36">
        <v>3343.55</v>
      </c>
      <c r="F193" s="36">
        <v>3327</v>
      </c>
      <c r="G193" s="36">
        <v>3310.8</v>
      </c>
      <c r="H193" s="36">
        <v>3376.3</v>
      </c>
      <c r="I193" s="36">
        <v>3392.5</v>
      </c>
      <c r="J193" s="36">
        <v>3409.05</v>
      </c>
      <c r="K193" s="31">
        <v>3375.95</v>
      </c>
      <c r="L193" s="31">
        <v>3343.2</v>
      </c>
      <c r="M193" s="31">
        <v>12.45384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1115.5</v>
      </c>
      <c r="D194" s="36">
        <v>1119.7666666666667</v>
      </c>
      <c r="E194" s="36">
        <v>1109.5333333333333</v>
      </c>
      <c r="F194" s="36">
        <v>1103.5666666666666</v>
      </c>
      <c r="G194" s="36">
        <v>1093.3333333333333</v>
      </c>
      <c r="H194" s="36">
        <v>1125.7333333333333</v>
      </c>
      <c r="I194" s="36">
        <v>1135.9666666666665</v>
      </c>
      <c r="J194" s="36">
        <v>1141.9333333333334</v>
      </c>
      <c r="K194" s="31">
        <v>1130</v>
      </c>
      <c r="L194" s="31">
        <v>1113.8</v>
      </c>
      <c r="M194" s="31">
        <v>24.931180000000001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3138.2</v>
      </c>
      <c r="D195" s="36">
        <v>3134.2833333333333</v>
      </c>
      <c r="E195" s="36">
        <v>3090.5666666666666</v>
      </c>
      <c r="F195" s="36">
        <v>3042.9333333333334</v>
      </c>
      <c r="G195" s="36">
        <v>2999.2166666666667</v>
      </c>
      <c r="H195" s="36">
        <v>3181.9166666666665</v>
      </c>
      <c r="I195" s="36">
        <v>3225.6333333333328</v>
      </c>
      <c r="J195" s="36">
        <v>3273.2666666666664</v>
      </c>
      <c r="K195" s="31">
        <v>3178</v>
      </c>
      <c r="L195" s="31">
        <v>3086.65</v>
      </c>
      <c r="M195" s="31">
        <v>0.75736999999999999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3201.5</v>
      </c>
      <c r="D196" s="36">
        <v>3203.3333333333335</v>
      </c>
      <c r="E196" s="36">
        <v>3178.166666666667</v>
      </c>
      <c r="F196" s="36">
        <v>3154.8333333333335</v>
      </c>
      <c r="G196" s="36">
        <v>3129.666666666667</v>
      </c>
      <c r="H196" s="36">
        <v>3226.666666666667</v>
      </c>
      <c r="I196" s="36">
        <v>3251.8333333333339</v>
      </c>
      <c r="J196" s="36">
        <v>3275.166666666667</v>
      </c>
      <c r="K196" s="31">
        <v>3228.5</v>
      </c>
      <c r="L196" s="31">
        <v>3180</v>
      </c>
      <c r="M196" s="31">
        <v>7.7417999999999996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1927.4</v>
      </c>
      <c r="D197" s="36">
        <v>1931.3</v>
      </c>
      <c r="E197" s="36">
        <v>1917.6</v>
      </c>
      <c r="F197" s="36">
        <v>1907.8</v>
      </c>
      <c r="G197" s="36">
        <v>1894.1</v>
      </c>
      <c r="H197" s="36">
        <v>1941.1</v>
      </c>
      <c r="I197" s="36">
        <v>1954.8000000000002</v>
      </c>
      <c r="J197" s="36">
        <v>1964.6</v>
      </c>
      <c r="K197" s="31">
        <v>1945</v>
      </c>
      <c r="L197" s="31">
        <v>1921.5</v>
      </c>
      <c r="M197" s="31">
        <v>2.2067999999999999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729.4</v>
      </c>
      <c r="D198" s="36">
        <v>728.25</v>
      </c>
      <c r="E198" s="36">
        <v>721.5</v>
      </c>
      <c r="F198" s="36">
        <v>713.6</v>
      </c>
      <c r="G198" s="36">
        <v>706.85</v>
      </c>
      <c r="H198" s="36">
        <v>736.15</v>
      </c>
      <c r="I198" s="36">
        <v>742.9</v>
      </c>
      <c r="J198" s="36">
        <v>750.8</v>
      </c>
      <c r="K198" s="31">
        <v>735</v>
      </c>
      <c r="L198" s="31">
        <v>720.35</v>
      </c>
      <c r="M198" s="31">
        <v>1.5734600000000001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2189.85</v>
      </c>
      <c r="D199" s="36">
        <v>2191.6166666666668</v>
      </c>
      <c r="E199" s="36">
        <v>2173.2333333333336</v>
      </c>
      <c r="F199" s="36">
        <v>2156.6166666666668</v>
      </c>
      <c r="G199" s="36">
        <v>2138.2333333333336</v>
      </c>
      <c r="H199" s="36">
        <v>2208.2333333333336</v>
      </c>
      <c r="I199" s="36">
        <v>2226.6166666666668</v>
      </c>
      <c r="J199" s="36">
        <v>2243.2333333333336</v>
      </c>
      <c r="K199" s="31">
        <v>2210</v>
      </c>
      <c r="L199" s="31">
        <v>2175</v>
      </c>
      <c r="M199" s="31">
        <v>4.7439499999999999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34.85</v>
      </c>
      <c r="D200" s="36">
        <v>34.9</v>
      </c>
      <c r="E200" s="36">
        <v>34.65</v>
      </c>
      <c r="F200" s="36">
        <v>34.450000000000003</v>
      </c>
      <c r="G200" s="36">
        <v>34.200000000000003</v>
      </c>
      <c r="H200" s="36">
        <v>35.099999999999994</v>
      </c>
      <c r="I200" s="36">
        <v>35.349999999999994</v>
      </c>
      <c r="J200" s="36">
        <v>35.54999999999999</v>
      </c>
      <c r="K200" s="31">
        <v>35.15</v>
      </c>
      <c r="L200" s="31">
        <v>34.700000000000003</v>
      </c>
      <c r="M200" s="31">
        <v>31.617370000000001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87.4</v>
      </c>
      <c r="D201" s="36">
        <v>87.733333333333348</v>
      </c>
      <c r="E201" s="36">
        <v>86.766666666666694</v>
      </c>
      <c r="F201" s="36">
        <v>86.13333333333334</v>
      </c>
      <c r="G201" s="36">
        <v>85.166666666666686</v>
      </c>
      <c r="H201" s="36">
        <v>88.366666666666703</v>
      </c>
      <c r="I201" s="36">
        <v>89.333333333333343</v>
      </c>
      <c r="J201" s="36">
        <v>89.966666666666711</v>
      </c>
      <c r="K201" s="31">
        <v>88.7</v>
      </c>
      <c r="L201" s="31">
        <v>87.1</v>
      </c>
      <c r="M201" s="31">
        <v>15.865360000000001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1570.05</v>
      </c>
      <c r="D202" s="36">
        <v>1566.3500000000001</v>
      </c>
      <c r="E202" s="36">
        <v>1558.2000000000003</v>
      </c>
      <c r="F202" s="36">
        <v>1546.3500000000001</v>
      </c>
      <c r="G202" s="36">
        <v>1538.2000000000003</v>
      </c>
      <c r="H202" s="36">
        <v>1578.2000000000003</v>
      </c>
      <c r="I202" s="36">
        <v>1586.3500000000004</v>
      </c>
      <c r="J202" s="36">
        <v>1598.2000000000003</v>
      </c>
      <c r="K202" s="31">
        <v>1574.5</v>
      </c>
      <c r="L202" s="31">
        <v>1554.5</v>
      </c>
      <c r="M202" s="31">
        <v>8.0235199999999995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1611.95</v>
      </c>
      <c r="D203" s="36">
        <v>1610.8166666666668</v>
      </c>
      <c r="E203" s="36">
        <v>1602.2833333333338</v>
      </c>
      <c r="F203" s="36">
        <v>1592.616666666667</v>
      </c>
      <c r="G203" s="36">
        <v>1584.0833333333339</v>
      </c>
      <c r="H203" s="36">
        <v>1620.4833333333336</v>
      </c>
      <c r="I203" s="36">
        <v>1629.0166666666669</v>
      </c>
      <c r="J203" s="36">
        <v>1638.6833333333334</v>
      </c>
      <c r="K203" s="31">
        <v>1619.35</v>
      </c>
      <c r="L203" s="31">
        <v>1601.15</v>
      </c>
      <c r="M203" s="31">
        <v>0.63190000000000002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8459</v>
      </c>
      <c r="D204" s="36">
        <v>8435.7166666666672</v>
      </c>
      <c r="E204" s="36">
        <v>8398.2333333333336</v>
      </c>
      <c r="F204" s="36">
        <v>8337.4666666666672</v>
      </c>
      <c r="G204" s="36">
        <v>8299.9833333333336</v>
      </c>
      <c r="H204" s="36">
        <v>8496.4833333333336</v>
      </c>
      <c r="I204" s="36">
        <v>8533.9666666666672</v>
      </c>
      <c r="J204" s="36">
        <v>8594.7333333333336</v>
      </c>
      <c r="K204" s="31">
        <v>8473.2000000000007</v>
      </c>
      <c r="L204" s="31">
        <v>8374.9500000000007</v>
      </c>
      <c r="M204" s="31">
        <v>2.0059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105.85</v>
      </c>
      <c r="D205" s="36">
        <v>105.5</v>
      </c>
      <c r="E205" s="36">
        <v>104.5</v>
      </c>
      <c r="F205" s="36">
        <v>103.15</v>
      </c>
      <c r="G205" s="36">
        <v>102.15</v>
      </c>
      <c r="H205" s="36">
        <v>106.85</v>
      </c>
      <c r="I205" s="36">
        <v>107.85</v>
      </c>
      <c r="J205" s="36">
        <v>109.19999999999999</v>
      </c>
      <c r="K205" s="31">
        <v>106.5</v>
      </c>
      <c r="L205" s="31">
        <v>104.15</v>
      </c>
      <c r="M205" s="31">
        <v>281.72341999999998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540.75</v>
      </c>
      <c r="D206" s="36">
        <v>539.43333333333328</v>
      </c>
      <c r="E206" s="36">
        <v>536.31666666666661</v>
      </c>
      <c r="F206" s="36">
        <v>531.88333333333333</v>
      </c>
      <c r="G206" s="36">
        <v>528.76666666666665</v>
      </c>
      <c r="H206" s="36">
        <v>543.86666666666656</v>
      </c>
      <c r="I206" s="36">
        <v>546.98333333333312</v>
      </c>
      <c r="J206" s="36">
        <v>551.41666666666652</v>
      </c>
      <c r="K206" s="31">
        <v>542.54999999999995</v>
      </c>
      <c r="L206" s="31">
        <v>535</v>
      </c>
      <c r="M206" s="31">
        <v>17.979279999999999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926.15</v>
      </c>
      <c r="D207" s="36">
        <v>927.9</v>
      </c>
      <c r="E207" s="36">
        <v>918.3</v>
      </c>
      <c r="F207" s="36">
        <v>910.44999999999993</v>
      </c>
      <c r="G207" s="36">
        <v>900.84999999999991</v>
      </c>
      <c r="H207" s="36">
        <v>935.75</v>
      </c>
      <c r="I207" s="36">
        <v>945.35000000000014</v>
      </c>
      <c r="J207" s="36">
        <v>953.2</v>
      </c>
      <c r="K207" s="31">
        <v>937.5</v>
      </c>
      <c r="L207" s="31">
        <v>920.05</v>
      </c>
      <c r="M207" s="31">
        <v>10.701650000000001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229.15</v>
      </c>
      <c r="D208" s="36">
        <v>227.9</v>
      </c>
      <c r="E208" s="36">
        <v>225.4</v>
      </c>
      <c r="F208" s="36">
        <v>221.65</v>
      </c>
      <c r="G208" s="36">
        <v>219.15</v>
      </c>
      <c r="H208" s="36">
        <v>231.65</v>
      </c>
      <c r="I208" s="36">
        <v>234.15</v>
      </c>
      <c r="J208" s="36">
        <v>237.9</v>
      </c>
      <c r="K208" s="31">
        <v>230.4</v>
      </c>
      <c r="L208" s="31">
        <v>224.15</v>
      </c>
      <c r="M208" s="31">
        <v>77.199380000000005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834.15</v>
      </c>
      <c r="D209" s="36">
        <v>835.16666666666663</v>
      </c>
      <c r="E209" s="36">
        <v>830.38333333333321</v>
      </c>
      <c r="F209" s="36">
        <v>826.61666666666656</v>
      </c>
      <c r="G209" s="36">
        <v>821.83333333333314</v>
      </c>
      <c r="H209" s="36">
        <v>838.93333333333328</v>
      </c>
      <c r="I209" s="36">
        <v>843.71666666666681</v>
      </c>
      <c r="J209" s="36">
        <v>847.48333333333335</v>
      </c>
      <c r="K209" s="31">
        <v>839.95</v>
      </c>
      <c r="L209" s="31">
        <v>831.4</v>
      </c>
      <c r="M209" s="31">
        <v>1.6444799999999999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1605</v>
      </c>
      <c r="D210" s="36">
        <v>1601.3333333333333</v>
      </c>
      <c r="E210" s="36">
        <v>1582.0666666666666</v>
      </c>
      <c r="F210" s="36">
        <v>1559.1333333333334</v>
      </c>
      <c r="G210" s="36">
        <v>1539.8666666666668</v>
      </c>
      <c r="H210" s="36">
        <v>1624.2666666666664</v>
      </c>
      <c r="I210" s="36">
        <v>1643.5333333333333</v>
      </c>
      <c r="J210" s="36">
        <v>1666.4666666666662</v>
      </c>
      <c r="K210" s="31">
        <v>1620.6</v>
      </c>
      <c r="L210" s="31">
        <v>1578.4</v>
      </c>
      <c r="M210" s="31">
        <v>0.38092999999999999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383.65</v>
      </c>
      <c r="D211" s="36">
        <v>383.63333333333338</v>
      </c>
      <c r="E211" s="36">
        <v>382.11666666666679</v>
      </c>
      <c r="F211" s="36">
        <v>380.58333333333343</v>
      </c>
      <c r="G211" s="36">
        <v>379.06666666666683</v>
      </c>
      <c r="H211" s="36">
        <v>385.16666666666674</v>
      </c>
      <c r="I211" s="36">
        <v>386.68333333333328</v>
      </c>
      <c r="J211" s="36">
        <v>388.2166666666667</v>
      </c>
      <c r="K211" s="31">
        <v>385.15</v>
      </c>
      <c r="L211" s="31">
        <v>382.1</v>
      </c>
      <c r="M211" s="31">
        <v>23.713650000000001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16.05</v>
      </c>
      <c r="D212" s="36">
        <v>16.05</v>
      </c>
      <c r="E212" s="36">
        <v>15.900000000000002</v>
      </c>
      <c r="F212" s="36">
        <v>15.750000000000002</v>
      </c>
      <c r="G212" s="36">
        <v>15.600000000000003</v>
      </c>
      <c r="H212" s="36">
        <v>16.200000000000003</v>
      </c>
      <c r="I212" s="36">
        <v>16.350000000000001</v>
      </c>
      <c r="J212" s="36">
        <v>16.5</v>
      </c>
      <c r="K212" s="31">
        <v>16.2</v>
      </c>
      <c r="L212" s="31">
        <v>15.9</v>
      </c>
      <c r="M212" s="31">
        <v>773.09428000000003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269.35000000000002</v>
      </c>
      <c r="D213" s="36">
        <v>270.5</v>
      </c>
      <c r="E213" s="36">
        <v>267.39999999999998</v>
      </c>
      <c r="F213" s="36">
        <v>265.45</v>
      </c>
      <c r="G213" s="36">
        <v>262.34999999999997</v>
      </c>
      <c r="H213" s="36">
        <v>272.45</v>
      </c>
      <c r="I213" s="36">
        <v>275.55</v>
      </c>
      <c r="J213" s="36">
        <v>277.5</v>
      </c>
      <c r="K213" s="31">
        <v>273.60000000000002</v>
      </c>
      <c r="L213" s="31">
        <v>268.55</v>
      </c>
      <c r="M213" s="31">
        <v>79.525400000000005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107.55</v>
      </c>
      <c r="D214" s="36">
        <v>106.81666666666668</v>
      </c>
      <c r="E214" s="36">
        <v>105.63333333333335</v>
      </c>
      <c r="F214" s="36">
        <v>103.71666666666668</v>
      </c>
      <c r="G214" s="36">
        <v>102.53333333333336</v>
      </c>
      <c r="H214" s="36">
        <v>108.73333333333335</v>
      </c>
      <c r="I214" s="36">
        <v>109.91666666666666</v>
      </c>
      <c r="J214" s="36">
        <v>111.83333333333334</v>
      </c>
      <c r="K214" s="31">
        <v>108</v>
      </c>
      <c r="L214" s="31">
        <v>104.9</v>
      </c>
      <c r="M214" s="31">
        <v>470.86203999999998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577.79999999999995</v>
      </c>
      <c r="D215" s="36">
        <v>576.61666666666667</v>
      </c>
      <c r="E215" s="36">
        <v>572.73333333333335</v>
      </c>
      <c r="F215" s="36">
        <v>567.66666666666663</v>
      </c>
      <c r="G215" s="36">
        <v>563.7833333333333</v>
      </c>
      <c r="H215" s="36">
        <v>581.68333333333339</v>
      </c>
      <c r="I215" s="36">
        <v>585.56666666666683</v>
      </c>
      <c r="J215" s="36">
        <v>590.63333333333344</v>
      </c>
      <c r="K215" s="31">
        <v>580.5</v>
      </c>
      <c r="L215" s="31">
        <v>571.54999999999995</v>
      </c>
      <c r="M215" s="31">
        <v>8.5833899999999996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46"/>
      <c r="B1" s="347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45233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0" t="s">
        <v>16</v>
      </c>
      <c r="B9" s="342" t="s">
        <v>18</v>
      </c>
      <c r="C9" s="345" t="s">
        <v>20</v>
      </c>
      <c r="D9" s="345" t="s">
        <v>21</v>
      </c>
      <c r="E9" s="337" t="s">
        <v>22</v>
      </c>
      <c r="F9" s="338"/>
      <c r="G9" s="339"/>
      <c r="H9" s="337" t="s">
        <v>23</v>
      </c>
      <c r="I9" s="338"/>
      <c r="J9" s="339"/>
      <c r="K9" s="26"/>
      <c r="L9" s="27"/>
      <c r="M9" s="48"/>
      <c r="N9" s="1"/>
      <c r="O9" s="1"/>
    </row>
    <row r="10" spans="1:15" ht="42.75" customHeight="1">
      <c r="A10" s="341"/>
      <c r="B10" s="344"/>
      <c r="C10" s="344"/>
      <c r="D10" s="34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551.54999999999995</v>
      </c>
      <c r="D11" s="36">
        <v>545.44999999999993</v>
      </c>
      <c r="E11" s="36">
        <v>535.89999999999986</v>
      </c>
      <c r="F11" s="36">
        <v>520.24999999999989</v>
      </c>
      <c r="G11" s="36">
        <v>510.69999999999982</v>
      </c>
      <c r="H11" s="36">
        <v>561.09999999999991</v>
      </c>
      <c r="I11" s="36">
        <v>570.64999999999986</v>
      </c>
      <c r="J11" s="36">
        <v>586.29999999999995</v>
      </c>
      <c r="K11" s="31">
        <v>555</v>
      </c>
      <c r="L11" s="31">
        <v>529.79999999999995</v>
      </c>
      <c r="M11" s="31">
        <v>3.71991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31325.25</v>
      </c>
      <c r="D12" s="36">
        <v>31032.05</v>
      </c>
      <c r="E12" s="36">
        <v>30614.1</v>
      </c>
      <c r="F12" s="36">
        <v>29902.95</v>
      </c>
      <c r="G12" s="36">
        <v>29485</v>
      </c>
      <c r="H12" s="36">
        <v>31743.199999999997</v>
      </c>
      <c r="I12" s="36">
        <v>32161.15</v>
      </c>
      <c r="J12" s="36">
        <v>32872.299999999996</v>
      </c>
      <c r="K12" s="31">
        <v>31450</v>
      </c>
      <c r="L12" s="31">
        <v>30320.9</v>
      </c>
      <c r="M12" s="31">
        <v>3.0700000000000002E-2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462.2</v>
      </c>
      <c r="D13" s="36">
        <v>465.58333333333331</v>
      </c>
      <c r="E13" s="36">
        <v>455.21666666666664</v>
      </c>
      <c r="F13" s="36">
        <v>448.23333333333335</v>
      </c>
      <c r="G13" s="36">
        <v>437.86666666666667</v>
      </c>
      <c r="H13" s="36">
        <v>472.56666666666661</v>
      </c>
      <c r="I13" s="36">
        <v>482.93333333333328</v>
      </c>
      <c r="J13" s="36">
        <v>489.91666666666657</v>
      </c>
      <c r="K13" s="31">
        <v>475.95</v>
      </c>
      <c r="L13" s="31">
        <v>458.6</v>
      </c>
      <c r="M13" s="31">
        <v>4.7417199999999999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456.55</v>
      </c>
      <c r="D14" s="36">
        <v>454.63333333333338</v>
      </c>
      <c r="E14" s="36">
        <v>451.21666666666675</v>
      </c>
      <c r="F14" s="36">
        <v>445.88333333333338</v>
      </c>
      <c r="G14" s="36">
        <v>442.46666666666675</v>
      </c>
      <c r="H14" s="36">
        <v>459.96666666666675</v>
      </c>
      <c r="I14" s="36">
        <v>463.38333333333338</v>
      </c>
      <c r="J14" s="36">
        <v>468.71666666666675</v>
      </c>
      <c r="K14" s="31">
        <v>458.05</v>
      </c>
      <c r="L14" s="31">
        <v>449.3</v>
      </c>
      <c r="M14" s="31">
        <v>5.2656799999999997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1460.05</v>
      </c>
      <c r="D15" s="36">
        <v>1457.9166666666667</v>
      </c>
      <c r="E15" s="36">
        <v>1438.8333333333335</v>
      </c>
      <c r="F15" s="36">
        <v>1417.6166666666668</v>
      </c>
      <c r="G15" s="36">
        <v>1398.5333333333335</v>
      </c>
      <c r="H15" s="36">
        <v>1479.1333333333334</v>
      </c>
      <c r="I15" s="36">
        <v>1498.2166666666669</v>
      </c>
      <c r="J15" s="36">
        <v>1519.4333333333334</v>
      </c>
      <c r="K15" s="31">
        <v>1477</v>
      </c>
      <c r="L15" s="31">
        <v>1436.7</v>
      </c>
      <c r="M15" s="31">
        <v>1.04095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4076.95</v>
      </c>
      <c r="D16" s="36">
        <v>4085.7333333333336</v>
      </c>
      <c r="E16" s="36">
        <v>4058.7666666666673</v>
      </c>
      <c r="F16" s="36">
        <v>4040.5833333333339</v>
      </c>
      <c r="G16" s="36">
        <v>4013.6166666666677</v>
      </c>
      <c r="H16" s="36">
        <v>4103.916666666667</v>
      </c>
      <c r="I16" s="36">
        <v>4130.8833333333341</v>
      </c>
      <c r="J16" s="36">
        <v>4149.0666666666666</v>
      </c>
      <c r="K16" s="31">
        <v>4112.7</v>
      </c>
      <c r="L16" s="31">
        <v>4067.55</v>
      </c>
      <c r="M16" s="31">
        <v>1.7019599999999999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22382.1</v>
      </c>
      <c r="D17" s="36">
        <v>22392.783333333336</v>
      </c>
      <c r="E17" s="36">
        <v>22149.316666666673</v>
      </c>
      <c r="F17" s="36">
        <v>21916.533333333336</v>
      </c>
      <c r="G17" s="36">
        <v>21673.066666666673</v>
      </c>
      <c r="H17" s="36">
        <v>22625.566666666673</v>
      </c>
      <c r="I17" s="36">
        <v>22869.03333333334</v>
      </c>
      <c r="J17" s="36">
        <v>23101.816666666673</v>
      </c>
      <c r="K17" s="31">
        <v>22636.25</v>
      </c>
      <c r="L17" s="31">
        <v>22160</v>
      </c>
      <c r="M17" s="31">
        <v>7.0269999999999999E-2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1864.15</v>
      </c>
      <c r="D18" s="36">
        <v>1861.4666666666665</v>
      </c>
      <c r="E18" s="36">
        <v>1843.883333333333</v>
      </c>
      <c r="F18" s="36">
        <v>1823.6166666666666</v>
      </c>
      <c r="G18" s="36">
        <v>1806.0333333333331</v>
      </c>
      <c r="H18" s="36">
        <v>1881.7333333333329</v>
      </c>
      <c r="I18" s="36">
        <v>1899.3166666666664</v>
      </c>
      <c r="J18" s="36">
        <v>1919.5833333333328</v>
      </c>
      <c r="K18" s="31">
        <v>1879.05</v>
      </c>
      <c r="L18" s="31">
        <v>1841.2</v>
      </c>
      <c r="M18" s="31">
        <v>2.0550099999999998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2215.3000000000002</v>
      </c>
      <c r="D19" s="36">
        <v>2239.15</v>
      </c>
      <c r="E19" s="36">
        <v>2180.3500000000004</v>
      </c>
      <c r="F19" s="36">
        <v>2145.4</v>
      </c>
      <c r="G19" s="36">
        <v>2086.6000000000004</v>
      </c>
      <c r="H19" s="36">
        <v>2274.1000000000004</v>
      </c>
      <c r="I19" s="36">
        <v>2332.9000000000005</v>
      </c>
      <c r="J19" s="36">
        <v>2367.8500000000004</v>
      </c>
      <c r="K19" s="31">
        <v>2297.9499999999998</v>
      </c>
      <c r="L19" s="31">
        <v>2204.1999999999998</v>
      </c>
      <c r="M19" s="31">
        <v>23.409970000000001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892.1</v>
      </c>
      <c r="D20" s="36">
        <v>896.35</v>
      </c>
      <c r="E20" s="36">
        <v>879.75</v>
      </c>
      <c r="F20" s="36">
        <v>867.4</v>
      </c>
      <c r="G20" s="36">
        <v>850.8</v>
      </c>
      <c r="H20" s="36">
        <v>908.7</v>
      </c>
      <c r="I20" s="36">
        <v>925.30000000000018</v>
      </c>
      <c r="J20" s="36">
        <v>937.65000000000009</v>
      </c>
      <c r="K20" s="31">
        <v>912.95</v>
      </c>
      <c r="L20" s="31">
        <v>884</v>
      </c>
      <c r="M20" s="31">
        <v>5.1040999999999999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774.3</v>
      </c>
      <c r="D21" s="36">
        <v>776.61666666666667</v>
      </c>
      <c r="E21" s="36">
        <v>769.73333333333335</v>
      </c>
      <c r="F21" s="36">
        <v>765.16666666666663</v>
      </c>
      <c r="G21" s="36">
        <v>758.2833333333333</v>
      </c>
      <c r="H21" s="36">
        <v>781.18333333333339</v>
      </c>
      <c r="I21" s="36">
        <v>788.06666666666683</v>
      </c>
      <c r="J21" s="36">
        <v>792.63333333333344</v>
      </c>
      <c r="K21" s="31">
        <v>783.5</v>
      </c>
      <c r="L21" s="31">
        <v>772.05</v>
      </c>
      <c r="M21" s="31">
        <v>17.41799</v>
      </c>
      <c r="N21" s="1"/>
      <c r="O21" s="1"/>
    </row>
    <row r="22" spans="1:15" ht="12" customHeight="1">
      <c r="A22" s="33">
        <v>12</v>
      </c>
      <c r="B22" s="53" t="s">
        <v>843</v>
      </c>
      <c r="C22" s="31">
        <v>372.95</v>
      </c>
      <c r="D22" s="36">
        <v>377.29999999999995</v>
      </c>
      <c r="E22" s="36">
        <v>361.19999999999993</v>
      </c>
      <c r="F22" s="36">
        <v>349.45</v>
      </c>
      <c r="G22" s="36">
        <v>333.34999999999997</v>
      </c>
      <c r="H22" s="36">
        <v>389.0499999999999</v>
      </c>
      <c r="I22" s="36">
        <v>405.14999999999992</v>
      </c>
      <c r="J22" s="36">
        <v>416.89999999999986</v>
      </c>
      <c r="K22" s="31">
        <v>393.4</v>
      </c>
      <c r="L22" s="31">
        <v>365.55</v>
      </c>
      <c r="M22" s="31">
        <v>211.00773000000001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553.79999999999995</v>
      </c>
      <c r="D23" s="36">
        <v>557.66666666666663</v>
      </c>
      <c r="E23" s="36">
        <v>548.0333333333333</v>
      </c>
      <c r="F23" s="36">
        <v>542.26666666666665</v>
      </c>
      <c r="G23" s="36">
        <v>532.63333333333333</v>
      </c>
      <c r="H23" s="36">
        <v>563.43333333333328</v>
      </c>
      <c r="I23" s="36">
        <v>573.06666666666672</v>
      </c>
      <c r="J23" s="36">
        <v>578.83333333333326</v>
      </c>
      <c r="K23" s="31">
        <v>567.29999999999995</v>
      </c>
      <c r="L23" s="31">
        <v>551.9</v>
      </c>
      <c r="M23" s="31">
        <v>4.0226499999999996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315.95</v>
      </c>
      <c r="D24" s="36">
        <v>316.91666666666669</v>
      </c>
      <c r="E24" s="36">
        <v>310.88333333333338</v>
      </c>
      <c r="F24" s="36">
        <v>305.81666666666672</v>
      </c>
      <c r="G24" s="36">
        <v>299.78333333333342</v>
      </c>
      <c r="H24" s="36">
        <v>321.98333333333335</v>
      </c>
      <c r="I24" s="36">
        <v>328.01666666666665</v>
      </c>
      <c r="J24" s="36">
        <v>333.08333333333331</v>
      </c>
      <c r="K24" s="31">
        <v>322.95</v>
      </c>
      <c r="L24" s="31">
        <v>311.85000000000002</v>
      </c>
      <c r="M24" s="31">
        <v>18.923629999999999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172.7</v>
      </c>
      <c r="D25" s="36">
        <v>172.41666666666666</v>
      </c>
      <c r="E25" s="36">
        <v>171.63333333333333</v>
      </c>
      <c r="F25" s="36">
        <v>170.56666666666666</v>
      </c>
      <c r="G25" s="36">
        <v>169.78333333333333</v>
      </c>
      <c r="H25" s="36">
        <v>173.48333333333332</v>
      </c>
      <c r="I25" s="36">
        <v>174.26666666666668</v>
      </c>
      <c r="J25" s="36">
        <v>175.33333333333331</v>
      </c>
      <c r="K25" s="31">
        <v>173.2</v>
      </c>
      <c r="L25" s="31">
        <v>171.35</v>
      </c>
      <c r="M25" s="31">
        <v>9.9597499999999997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215.1</v>
      </c>
      <c r="D26" s="36">
        <v>215.16666666666666</v>
      </c>
      <c r="E26" s="36">
        <v>213.93333333333331</v>
      </c>
      <c r="F26" s="36">
        <v>212.76666666666665</v>
      </c>
      <c r="G26" s="36">
        <v>211.5333333333333</v>
      </c>
      <c r="H26" s="36">
        <v>216.33333333333331</v>
      </c>
      <c r="I26" s="36">
        <v>217.56666666666666</v>
      </c>
      <c r="J26" s="36">
        <v>218.73333333333332</v>
      </c>
      <c r="K26" s="31">
        <v>216.4</v>
      </c>
      <c r="L26" s="31">
        <v>214</v>
      </c>
      <c r="M26" s="31">
        <v>7.7070800000000004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289.5</v>
      </c>
      <c r="D27" s="36">
        <v>287.63333333333333</v>
      </c>
      <c r="E27" s="36">
        <v>283.86666666666667</v>
      </c>
      <c r="F27" s="36">
        <v>278.23333333333335</v>
      </c>
      <c r="G27" s="36">
        <v>274.4666666666667</v>
      </c>
      <c r="H27" s="36">
        <v>293.26666666666665</v>
      </c>
      <c r="I27" s="36">
        <v>297.0333333333333</v>
      </c>
      <c r="J27" s="36">
        <v>302.66666666666663</v>
      </c>
      <c r="K27" s="31">
        <v>291.39999999999998</v>
      </c>
      <c r="L27" s="31">
        <v>282</v>
      </c>
      <c r="M27" s="31">
        <v>18.03116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883.9</v>
      </c>
      <c r="D28" s="36">
        <v>882.2166666666667</v>
      </c>
      <c r="E28" s="36">
        <v>875.68333333333339</v>
      </c>
      <c r="F28" s="36">
        <v>867.4666666666667</v>
      </c>
      <c r="G28" s="36">
        <v>860.93333333333339</v>
      </c>
      <c r="H28" s="36">
        <v>890.43333333333339</v>
      </c>
      <c r="I28" s="36">
        <v>896.9666666666667</v>
      </c>
      <c r="J28" s="36">
        <v>905.18333333333339</v>
      </c>
      <c r="K28" s="31">
        <v>888.75</v>
      </c>
      <c r="L28" s="31">
        <v>874</v>
      </c>
      <c r="M28" s="31">
        <v>0.35864000000000001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1068.3499999999999</v>
      </c>
      <c r="D29" s="36">
        <v>1061.6666666666667</v>
      </c>
      <c r="E29" s="36">
        <v>1051.7333333333336</v>
      </c>
      <c r="F29" s="36">
        <v>1035.1166666666668</v>
      </c>
      <c r="G29" s="36">
        <v>1025.1833333333336</v>
      </c>
      <c r="H29" s="36">
        <v>1078.2833333333335</v>
      </c>
      <c r="I29" s="36">
        <v>1088.2166666666665</v>
      </c>
      <c r="J29" s="36">
        <v>1104.8333333333335</v>
      </c>
      <c r="K29" s="31">
        <v>1071.5999999999999</v>
      </c>
      <c r="L29" s="31">
        <v>1045.05</v>
      </c>
      <c r="M29" s="31">
        <v>1.0125599999999999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3723.85</v>
      </c>
      <c r="D30" s="36">
        <v>3721.2833333333333</v>
      </c>
      <c r="E30" s="36">
        <v>3657.5666666666666</v>
      </c>
      <c r="F30" s="36">
        <v>3591.2833333333333</v>
      </c>
      <c r="G30" s="36">
        <v>3527.5666666666666</v>
      </c>
      <c r="H30" s="36">
        <v>3787.5666666666666</v>
      </c>
      <c r="I30" s="36">
        <v>3851.2833333333328</v>
      </c>
      <c r="J30" s="36">
        <v>3917.5666666666666</v>
      </c>
      <c r="K30" s="31">
        <v>3785</v>
      </c>
      <c r="L30" s="31">
        <v>3655</v>
      </c>
      <c r="M30" s="31">
        <v>0.85038999999999998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1828.7</v>
      </c>
      <c r="D31" s="36">
        <v>1815.3500000000001</v>
      </c>
      <c r="E31" s="36">
        <v>1795.6500000000003</v>
      </c>
      <c r="F31" s="36">
        <v>1762.6000000000001</v>
      </c>
      <c r="G31" s="36">
        <v>1742.9000000000003</v>
      </c>
      <c r="H31" s="36">
        <v>1848.4000000000003</v>
      </c>
      <c r="I31" s="36">
        <v>1868.1000000000001</v>
      </c>
      <c r="J31" s="36">
        <v>1901.1500000000003</v>
      </c>
      <c r="K31" s="31">
        <v>1835.05</v>
      </c>
      <c r="L31" s="31">
        <v>1782.3</v>
      </c>
      <c r="M31" s="31">
        <v>1.9901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723.8</v>
      </c>
      <c r="D32" s="36">
        <v>722.63333333333333</v>
      </c>
      <c r="E32" s="36">
        <v>713.26666666666665</v>
      </c>
      <c r="F32" s="36">
        <v>702.73333333333335</v>
      </c>
      <c r="G32" s="36">
        <v>693.36666666666667</v>
      </c>
      <c r="H32" s="36">
        <v>733.16666666666663</v>
      </c>
      <c r="I32" s="36">
        <v>742.53333333333319</v>
      </c>
      <c r="J32" s="36">
        <v>753.06666666666661</v>
      </c>
      <c r="K32" s="31">
        <v>732</v>
      </c>
      <c r="L32" s="31">
        <v>712.1</v>
      </c>
      <c r="M32" s="31">
        <v>1.0287999999999999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3792.25</v>
      </c>
      <c r="D33" s="36">
        <v>3773.75</v>
      </c>
      <c r="E33" s="36">
        <v>3741.5</v>
      </c>
      <c r="F33" s="36">
        <v>3690.75</v>
      </c>
      <c r="G33" s="36">
        <v>3658.5</v>
      </c>
      <c r="H33" s="36">
        <v>3824.5</v>
      </c>
      <c r="I33" s="36">
        <v>3856.75</v>
      </c>
      <c r="J33" s="36">
        <v>3907.5</v>
      </c>
      <c r="K33" s="31">
        <v>3806</v>
      </c>
      <c r="L33" s="31">
        <v>3723</v>
      </c>
      <c r="M33" s="31">
        <v>3.2131400000000001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2148.1</v>
      </c>
      <c r="D34" s="36">
        <v>2144.4666666666667</v>
      </c>
      <c r="E34" s="36">
        <v>2133.9333333333334</v>
      </c>
      <c r="F34" s="36">
        <v>2119.7666666666669</v>
      </c>
      <c r="G34" s="36">
        <v>2109.2333333333336</v>
      </c>
      <c r="H34" s="36">
        <v>2158.6333333333332</v>
      </c>
      <c r="I34" s="36">
        <v>2169.166666666667</v>
      </c>
      <c r="J34" s="36">
        <v>2183.333333333333</v>
      </c>
      <c r="K34" s="31">
        <v>2155</v>
      </c>
      <c r="L34" s="31">
        <v>2130.3000000000002</v>
      </c>
      <c r="M34" s="31">
        <v>0.11165</v>
      </c>
      <c r="N34" s="1"/>
      <c r="O34" s="1"/>
    </row>
    <row r="35" spans="1:15" ht="12.75" customHeight="1">
      <c r="A35" s="33">
        <v>25</v>
      </c>
      <c r="B35" s="53" t="s">
        <v>913</v>
      </c>
      <c r="C35" s="31">
        <v>618</v>
      </c>
      <c r="D35" s="36">
        <v>620.06666666666661</v>
      </c>
      <c r="E35" s="36">
        <v>615.03333333333319</v>
      </c>
      <c r="F35" s="36">
        <v>612.06666666666661</v>
      </c>
      <c r="G35" s="36">
        <v>607.03333333333319</v>
      </c>
      <c r="H35" s="36">
        <v>623.03333333333319</v>
      </c>
      <c r="I35" s="36">
        <v>628.06666666666649</v>
      </c>
      <c r="J35" s="36">
        <v>631.03333333333319</v>
      </c>
      <c r="K35" s="31">
        <v>625.1</v>
      </c>
      <c r="L35" s="31">
        <v>617.1</v>
      </c>
      <c r="M35" s="31">
        <v>2.2944900000000001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2920.45</v>
      </c>
      <c r="D36" s="36">
        <v>2929.8166666666671</v>
      </c>
      <c r="E36" s="36">
        <v>2894.6833333333343</v>
      </c>
      <c r="F36" s="36">
        <v>2868.9166666666674</v>
      </c>
      <c r="G36" s="36">
        <v>2833.7833333333347</v>
      </c>
      <c r="H36" s="36">
        <v>2955.5833333333339</v>
      </c>
      <c r="I36" s="36">
        <v>2990.7166666666662</v>
      </c>
      <c r="J36" s="36">
        <v>3016.4833333333336</v>
      </c>
      <c r="K36" s="31">
        <v>2964.95</v>
      </c>
      <c r="L36" s="31">
        <v>2904.05</v>
      </c>
      <c r="M36" s="31">
        <v>0.23172999999999999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419.7</v>
      </c>
      <c r="D37" s="36">
        <v>417.75</v>
      </c>
      <c r="E37" s="36">
        <v>412.1</v>
      </c>
      <c r="F37" s="36">
        <v>404.5</v>
      </c>
      <c r="G37" s="36">
        <v>398.85</v>
      </c>
      <c r="H37" s="36">
        <v>425.35</v>
      </c>
      <c r="I37" s="36">
        <v>431</v>
      </c>
      <c r="J37" s="36">
        <v>438.6</v>
      </c>
      <c r="K37" s="31">
        <v>423.4</v>
      </c>
      <c r="L37" s="31">
        <v>410.15</v>
      </c>
      <c r="M37" s="31">
        <v>32.895699999999998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2640.7</v>
      </c>
      <c r="D38" s="36">
        <v>2651.5666666666666</v>
      </c>
      <c r="E38" s="36">
        <v>2616.1333333333332</v>
      </c>
      <c r="F38" s="36">
        <v>2591.5666666666666</v>
      </c>
      <c r="G38" s="36">
        <v>2556.1333333333332</v>
      </c>
      <c r="H38" s="36">
        <v>2676.1333333333332</v>
      </c>
      <c r="I38" s="36">
        <v>2711.5666666666666</v>
      </c>
      <c r="J38" s="36">
        <v>2736.1333333333332</v>
      </c>
      <c r="K38" s="31">
        <v>2687</v>
      </c>
      <c r="L38" s="31">
        <v>2627</v>
      </c>
      <c r="M38" s="31">
        <v>5.3330799999999998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906.95</v>
      </c>
      <c r="D39" s="36">
        <v>902.98333333333323</v>
      </c>
      <c r="E39" s="36">
        <v>889.96666666666647</v>
      </c>
      <c r="F39" s="36">
        <v>872.98333333333323</v>
      </c>
      <c r="G39" s="36">
        <v>859.96666666666647</v>
      </c>
      <c r="H39" s="36">
        <v>919.96666666666647</v>
      </c>
      <c r="I39" s="36">
        <v>932.98333333333312</v>
      </c>
      <c r="J39" s="36">
        <v>949.96666666666647</v>
      </c>
      <c r="K39" s="31">
        <v>916</v>
      </c>
      <c r="L39" s="31">
        <v>886</v>
      </c>
      <c r="M39" s="31">
        <v>4.1456999999999997</v>
      </c>
      <c r="N39" s="1"/>
      <c r="O39" s="1"/>
    </row>
    <row r="40" spans="1:15" ht="12.75" customHeight="1">
      <c r="A40" s="33">
        <v>30</v>
      </c>
      <c r="B40" s="53" t="s">
        <v>845</v>
      </c>
      <c r="C40" s="31">
        <v>5107.05</v>
      </c>
      <c r="D40" s="36">
        <v>5109.333333333333</v>
      </c>
      <c r="E40" s="36">
        <v>5055.6666666666661</v>
      </c>
      <c r="F40" s="36">
        <v>5004.2833333333328</v>
      </c>
      <c r="G40" s="36">
        <v>4950.6166666666659</v>
      </c>
      <c r="H40" s="36">
        <v>5160.7166666666662</v>
      </c>
      <c r="I40" s="36">
        <v>5214.3833333333323</v>
      </c>
      <c r="J40" s="36">
        <v>5265.7666666666664</v>
      </c>
      <c r="K40" s="31">
        <v>5163</v>
      </c>
      <c r="L40" s="31">
        <v>5057.95</v>
      </c>
      <c r="M40" s="31">
        <v>0.65076999999999996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1559.9</v>
      </c>
      <c r="D41" s="36">
        <v>1557.3833333333334</v>
      </c>
      <c r="E41" s="36">
        <v>1540.0666666666668</v>
      </c>
      <c r="F41" s="36">
        <v>1520.2333333333333</v>
      </c>
      <c r="G41" s="36">
        <v>1502.9166666666667</v>
      </c>
      <c r="H41" s="36">
        <v>1577.2166666666669</v>
      </c>
      <c r="I41" s="36">
        <v>1594.5333333333335</v>
      </c>
      <c r="J41" s="36">
        <v>1614.366666666667</v>
      </c>
      <c r="K41" s="31">
        <v>1574.7</v>
      </c>
      <c r="L41" s="31">
        <v>1537.55</v>
      </c>
      <c r="M41" s="31">
        <v>13.68005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4887</v>
      </c>
      <c r="D42" s="36">
        <v>4864.0666666666666</v>
      </c>
      <c r="E42" s="36">
        <v>4833.1333333333332</v>
      </c>
      <c r="F42" s="36">
        <v>4779.2666666666664</v>
      </c>
      <c r="G42" s="36">
        <v>4748.333333333333</v>
      </c>
      <c r="H42" s="36">
        <v>4917.9333333333334</v>
      </c>
      <c r="I42" s="36">
        <v>4948.8666666666659</v>
      </c>
      <c r="J42" s="36">
        <v>5002.7333333333336</v>
      </c>
      <c r="K42" s="31">
        <v>4895</v>
      </c>
      <c r="L42" s="31">
        <v>4810.2</v>
      </c>
      <c r="M42" s="31">
        <v>2.1403500000000002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387.4</v>
      </c>
      <c r="D43" s="36">
        <v>386.7</v>
      </c>
      <c r="E43" s="36">
        <v>383.7</v>
      </c>
      <c r="F43" s="36">
        <v>380</v>
      </c>
      <c r="G43" s="36">
        <v>377</v>
      </c>
      <c r="H43" s="36">
        <v>390.4</v>
      </c>
      <c r="I43" s="36">
        <v>393.4</v>
      </c>
      <c r="J43" s="36">
        <v>397.09999999999997</v>
      </c>
      <c r="K43" s="31">
        <v>389.7</v>
      </c>
      <c r="L43" s="31">
        <v>383</v>
      </c>
      <c r="M43" s="31">
        <v>18.261710000000001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289.8</v>
      </c>
      <c r="D44" s="36">
        <v>287.36666666666667</v>
      </c>
      <c r="E44" s="36">
        <v>282.83333333333337</v>
      </c>
      <c r="F44" s="36">
        <v>275.86666666666667</v>
      </c>
      <c r="G44" s="36">
        <v>271.33333333333337</v>
      </c>
      <c r="H44" s="36">
        <v>294.33333333333337</v>
      </c>
      <c r="I44" s="36">
        <v>298.86666666666667</v>
      </c>
      <c r="J44" s="36">
        <v>305.83333333333337</v>
      </c>
      <c r="K44" s="31">
        <v>291.89999999999998</v>
      </c>
      <c r="L44" s="31">
        <v>280.39999999999998</v>
      </c>
      <c r="M44" s="31">
        <v>26.600429999999999</v>
      </c>
      <c r="N44" s="1"/>
      <c r="O44" s="1"/>
    </row>
    <row r="45" spans="1:15" ht="12.75" customHeight="1">
      <c r="A45" s="33">
        <v>35</v>
      </c>
      <c r="B45" s="53" t="s">
        <v>844</v>
      </c>
      <c r="C45" s="31">
        <v>526.25</v>
      </c>
      <c r="D45" s="36">
        <v>536.06666666666672</v>
      </c>
      <c r="E45" s="36">
        <v>513.63333333333344</v>
      </c>
      <c r="F45" s="36">
        <v>501.01666666666677</v>
      </c>
      <c r="G45" s="36">
        <v>478.58333333333348</v>
      </c>
      <c r="H45" s="36">
        <v>548.68333333333339</v>
      </c>
      <c r="I45" s="36">
        <v>571.11666666666656</v>
      </c>
      <c r="J45" s="36">
        <v>583.73333333333335</v>
      </c>
      <c r="K45" s="31">
        <v>558.5</v>
      </c>
      <c r="L45" s="31">
        <v>523.45000000000005</v>
      </c>
      <c r="M45" s="31">
        <v>6.1567400000000001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561.54999999999995</v>
      </c>
      <c r="D46" s="36">
        <v>562.71666666666658</v>
      </c>
      <c r="E46" s="36">
        <v>550.38333333333321</v>
      </c>
      <c r="F46" s="36">
        <v>539.21666666666658</v>
      </c>
      <c r="G46" s="36">
        <v>526.88333333333321</v>
      </c>
      <c r="H46" s="36">
        <v>573.88333333333321</v>
      </c>
      <c r="I46" s="36">
        <v>586.21666666666647</v>
      </c>
      <c r="J46" s="36">
        <v>597.38333333333321</v>
      </c>
      <c r="K46" s="31">
        <v>575.04999999999995</v>
      </c>
      <c r="L46" s="31">
        <v>551.54999999999995</v>
      </c>
      <c r="M46" s="31">
        <v>1.31907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168.5</v>
      </c>
      <c r="D47" s="36">
        <v>167.9</v>
      </c>
      <c r="E47" s="36">
        <v>166.8</v>
      </c>
      <c r="F47" s="36">
        <v>165.1</v>
      </c>
      <c r="G47" s="36">
        <v>164</v>
      </c>
      <c r="H47" s="36">
        <v>169.60000000000002</v>
      </c>
      <c r="I47" s="36">
        <v>170.7</v>
      </c>
      <c r="J47" s="36">
        <v>172.40000000000003</v>
      </c>
      <c r="K47" s="31">
        <v>169</v>
      </c>
      <c r="L47" s="31">
        <v>166.2</v>
      </c>
      <c r="M47" s="31">
        <v>65.226309999999998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2955.4</v>
      </c>
      <c r="D48" s="36">
        <v>2950.4666666666667</v>
      </c>
      <c r="E48" s="36">
        <v>2938.9333333333334</v>
      </c>
      <c r="F48" s="36">
        <v>2922.4666666666667</v>
      </c>
      <c r="G48" s="36">
        <v>2910.9333333333334</v>
      </c>
      <c r="H48" s="36">
        <v>2966.9333333333334</v>
      </c>
      <c r="I48" s="36">
        <v>2978.4666666666672</v>
      </c>
      <c r="J48" s="36">
        <v>2994.9333333333334</v>
      </c>
      <c r="K48" s="31">
        <v>2962</v>
      </c>
      <c r="L48" s="31">
        <v>2934</v>
      </c>
      <c r="M48" s="31">
        <v>9.0012500000000006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330.95</v>
      </c>
      <c r="D49" s="36">
        <v>330.95</v>
      </c>
      <c r="E49" s="36">
        <v>329</v>
      </c>
      <c r="F49" s="36">
        <v>327.05</v>
      </c>
      <c r="G49" s="36">
        <v>325.10000000000002</v>
      </c>
      <c r="H49" s="36">
        <v>332.9</v>
      </c>
      <c r="I49" s="36">
        <v>334.84999999999991</v>
      </c>
      <c r="J49" s="36">
        <v>336.79999999999995</v>
      </c>
      <c r="K49" s="31">
        <v>332.9</v>
      </c>
      <c r="L49" s="31">
        <v>329</v>
      </c>
      <c r="M49" s="31">
        <v>0.85314999999999996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1842.25</v>
      </c>
      <c r="D50" s="36">
        <v>1842.3166666666666</v>
      </c>
      <c r="E50" s="36">
        <v>1826.9333333333332</v>
      </c>
      <c r="F50" s="36">
        <v>1811.6166666666666</v>
      </c>
      <c r="G50" s="36">
        <v>1796.2333333333331</v>
      </c>
      <c r="H50" s="36">
        <v>1857.6333333333332</v>
      </c>
      <c r="I50" s="36">
        <v>1873.0166666666664</v>
      </c>
      <c r="J50" s="36">
        <v>1888.3333333333333</v>
      </c>
      <c r="K50" s="31">
        <v>1857.7</v>
      </c>
      <c r="L50" s="31">
        <v>1827</v>
      </c>
      <c r="M50" s="31">
        <v>3.0891500000000001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6185</v>
      </c>
      <c r="D51" s="36">
        <v>6178.3499999999995</v>
      </c>
      <c r="E51" s="36">
        <v>6149.6999999999989</v>
      </c>
      <c r="F51" s="36">
        <v>6114.4</v>
      </c>
      <c r="G51" s="36">
        <v>6085.7499999999991</v>
      </c>
      <c r="H51" s="36">
        <v>6213.6499999999987</v>
      </c>
      <c r="I51" s="36">
        <v>6242.2999999999984</v>
      </c>
      <c r="J51" s="36">
        <v>6277.5999999999985</v>
      </c>
      <c r="K51" s="31">
        <v>6207</v>
      </c>
      <c r="L51" s="31">
        <v>6143.05</v>
      </c>
      <c r="M51" s="31">
        <v>0.27706999999999998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666.75</v>
      </c>
      <c r="D52" s="36">
        <v>667.08333333333337</v>
      </c>
      <c r="E52" s="36">
        <v>656.36666666666679</v>
      </c>
      <c r="F52" s="36">
        <v>645.98333333333346</v>
      </c>
      <c r="G52" s="36">
        <v>635.26666666666688</v>
      </c>
      <c r="H52" s="36">
        <v>677.4666666666667</v>
      </c>
      <c r="I52" s="36">
        <v>688.18333333333317</v>
      </c>
      <c r="J52" s="36">
        <v>698.56666666666661</v>
      </c>
      <c r="K52" s="31">
        <v>677.8</v>
      </c>
      <c r="L52" s="31">
        <v>656.7</v>
      </c>
      <c r="M52" s="31">
        <v>20.915240000000001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855.95</v>
      </c>
      <c r="D53" s="36">
        <v>860.83333333333337</v>
      </c>
      <c r="E53" s="36">
        <v>850.06666666666672</v>
      </c>
      <c r="F53" s="36">
        <v>844.18333333333339</v>
      </c>
      <c r="G53" s="36">
        <v>833.41666666666674</v>
      </c>
      <c r="H53" s="36">
        <v>866.7166666666667</v>
      </c>
      <c r="I53" s="36">
        <v>877.48333333333335</v>
      </c>
      <c r="J53" s="36">
        <v>883.36666666666667</v>
      </c>
      <c r="K53" s="31">
        <v>871.6</v>
      </c>
      <c r="L53" s="31">
        <v>854.95</v>
      </c>
      <c r="M53" s="31">
        <v>13.976430000000001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401.1</v>
      </c>
      <c r="D54" s="36">
        <v>401.81666666666661</v>
      </c>
      <c r="E54" s="36">
        <v>398.93333333333322</v>
      </c>
      <c r="F54" s="36">
        <v>396.76666666666659</v>
      </c>
      <c r="G54" s="36">
        <v>393.88333333333321</v>
      </c>
      <c r="H54" s="36">
        <v>403.98333333333323</v>
      </c>
      <c r="I54" s="36">
        <v>406.86666666666667</v>
      </c>
      <c r="J54" s="36">
        <v>409.03333333333325</v>
      </c>
      <c r="K54" s="31">
        <v>404.7</v>
      </c>
      <c r="L54" s="31">
        <v>399.65</v>
      </c>
      <c r="M54" s="31">
        <v>0.69808000000000003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3647.45</v>
      </c>
      <c r="D55" s="36">
        <v>3649.85</v>
      </c>
      <c r="E55" s="36">
        <v>3621.75</v>
      </c>
      <c r="F55" s="36">
        <v>3596.05</v>
      </c>
      <c r="G55" s="36">
        <v>3567.9500000000003</v>
      </c>
      <c r="H55" s="36">
        <v>3675.5499999999997</v>
      </c>
      <c r="I55" s="36">
        <v>3703.6499999999992</v>
      </c>
      <c r="J55" s="36">
        <v>3729.3499999999995</v>
      </c>
      <c r="K55" s="31">
        <v>3677.95</v>
      </c>
      <c r="L55" s="31">
        <v>3624.15</v>
      </c>
      <c r="M55" s="31">
        <v>2.161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982.95</v>
      </c>
      <c r="D56" s="36">
        <v>981.76666666666677</v>
      </c>
      <c r="E56" s="36">
        <v>975.18333333333351</v>
      </c>
      <c r="F56" s="36">
        <v>967.41666666666674</v>
      </c>
      <c r="G56" s="36">
        <v>960.83333333333348</v>
      </c>
      <c r="H56" s="36">
        <v>989.53333333333353</v>
      </c>
      <c r="I56" s="36">
        <v>996.11666666666679</v>
      </c>
      <c r="J56" s="36">
        <v>1003.8833333333336</v>
      </c>
      <c r="K56" s="31">
        <v>988.35</v>
      </c>
      <c r="L56" s="31">
        <v>974</v>
      </c>
      <c r="M56" s="31">
        <v>51.939819999999997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5318.4</v>
      </c>
      <c r="D57" s="36">
        <v>5332.083333333333</v>
      </c>
      <c r="E57" s="36">
        <v>5271.3166666666657</v>
      </c>
      <c r="F57" s="36">
        <v>5224.2333333333327</v>
      </c>
      <c r="G57" s="36">
        <v>5163.4666666666653</v>
      </c>
      <c r="H57" s="36">
        <v>5379.1666666666661</v>
      </c>
      <c r="I57" s="36">
        <v>5439.9333333333343</v>
      </c>
      <c r="J57" s="36">
        <v>5487.0166666666664</v>
      </c>
      <c r="K57" s="31">
        <v>5392.85</v>
      </c>
      <c r="L57" s="31">
        <v>5285</v>
      </c>
      <c r="M57" s="31">
        <v>3.0436200000000002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7449.1</v>
      </c>
      <c r="D58" s="36">
        <v>7491.7666666666664</v>
      </c>
      <c r="E58" s="36">
        <v>7368.5333333333328</v>
      </c>
      <c r="F58" s="36">
        <v>7287.9666666666662</v>
      </c>
      <c r="G58" s="36">
        <v>7164.7333333333327</v>
      </c>
      <c r="H58" s="36">
        <v>7572.333333333333</v>
      </c>
      <c r="I58" s="36">
        <v>7695.5666666666666</v>
      </c>
      <c r="J58" s="36">
        <v>7776.1333333333332</v>
      </c>
      <c r="K58" s="31">
        <v>7615</v>
      </c>
      <c r="L58" s="31">
        <v>7411.2</v>
      </c>
      <c r="M58" s="31">
        <v>8.5503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1575.6</v>
      </c>
      <c r="D59" s="36">
        <v>1578.0999999999997</v>
      </c>
      <c r="E59" s="36">
        <v>1563.5999999999995</v>
      </c>
      <c r="F59" s="36">
        <v>1551.5999999999997</v>
      </c>
      <c r="G59" s="36">
        <v>1537.0999999999995</v>
      </c>
      <c r="H59" s="36">
        <v>1590.0999999999995</v>
      </c>
      <c r="I59" s="36">
        <v>1604.6</v>
      </c>
      <c r="J59" s="36">
        <v>1616.5999999999995</v>
      </c>
      <c r="K59" s="31">
        <v>1592.6</v>
      </c>
      <c r="L59" s="31">
        <v>1566.1</v>
      </c>
      <c r="M59" s="31">
        <v>10.20303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6849.3</v>
      </c>
      <c r="D60" s="36">
        <v>6836.9333333333334</v>
      </c>
      <c r="E60" s="36">
        <v>6788.8666666666668</v>
      </c>
      <c r="F60" s="36">
        <v>6728.4333333333334</v>
      </c>
      <c r="G60" s="36">
        <v>6680.3666666666668</v>
      </c>
      <c r="H60" s="36">
        <v>6897.3666666666668</v>
      </c>
      <c r="I60" s="36">
        <v>6945.4333333333343</v>
      </c>
      <c r="J60" s="36">
        <v>7005.8666666666668</v>
      </c>
      <c r="K60" s="31">
        <v>6885</v>
      </c>
      <c r="L60" s="31">
        <v>6776.5</v>
      </c>
      <c r="M60" s="31">
        <v>0.56155999999999995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2045.2</v>
      </c>
      <c r="D61" s="36">
        <v>2044.7333333333333</v>
      </c>
      <c r="E61" s="36">
        <v>2020.4666666666667</v>
      </c>
      <c r="F61" s="36">
        <v>1995.7333333333333</v>
      </c>
      <c r="G61" s="36">
        <v>1971.4666666666667</v>
      </c>
      <c r="H61" s="36">
        <v>2069.4666666666667</v>
      </c>
      <c r="I61" s="36">
        <v>2093.7333333333336</v>
      </c>
      <c r="J61" s="36">
        <v>2118.4666666666667</v>
      </c>
      <c r="K61" s="31">
        <v>2069</v>
      </c>
      <c r="L61" s="31">
        <v>2020</v>
      </c>
      <c r="M61" s="31">
        <v>0.29920999999999998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2538.9499999999998</v>
      </c>
      <c r="D62" s="36">
        <v>2552.3333333333335</v>
      </c>
      <c r="E62" s="36">
        <v>2517.0166666666669</v>
      </c>
      <c r="F62" s="36">
        <v>2495.0833333333335</v>
      </c>
      <c r="G62" s="36">
        <v>2459.7666666666669</v>
      </c>
      <c r="H62" s="36">
        <v>2574.2666666666669</v>
      </c>
      <c r="I62" s="36">
        <v>2609.5833333333335</v>
      </c>
      <c r="J62" s="36">
        <v>2631.5166666666669</v>
      </c>
      <c r="K62" s="31">
        <v>2587.65</v>
      </c>
      <c r="L62" s="31">
        <v>2530.4</v>
      </c>
      <c r="M62" s="31">
        <v>1.3755999999999999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425.15</v>
      </c>
      <c r="D63" s="36">
        <v>421.95</v>
      </c>
      <c r="E63" s="36">
        <v>416.9</v>
      </c>
      <c r="F63" s="36">
        <v>408.65</v>
      </c>
      <c r="G63" s="36">
        <v>403.59999999999997</v>
      </c>
      <c r="H63" s="36">
        <v>430.2</v>
      </c>
      <c r="I63" s="36">
        <v>435.25000000000006</v>
      </c>
      <c r="J63" s="36">
        <v>443.5</v>
      </c>
      <c r="K63" s="31">
        <v>427</v>
      </c>
      <c r="L63" s="31">
        <v>413.7</v>
      </c>
      <c r="M63" s="31">
        <v>11.24029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214.95</v>
      </c>
      <c r="D64" s="36">
        <v>215.43333333333331</v>
      </c>
      <c r="E64" s="36">
        <v>213.61666666666662</v>
      </c>
      <c r="F64" s="36">
        <v>212.2833333333333</v>
      </c>
      <c r="G64" s="36">
        <v>210.46666666666661</v>
      </c>
      <c r="H64" s="36">
        <v>216.76666666666662</v>
      </c>
      <c r="I64" s="36">
        <v>218.58333333333329</v>
      </c>
      <c r="J64" s="36">
        <v>219.91666666666663</v>
      </c>
      <c r="K64" s="31">
        <v>217.25</v>
      </c>
      <c r="L64" s="31">
        <v>214.1</v>
      </c>
      <c r="M64" s="31">
        <v>42.964649999999999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199.9</v>
      </c>
      <c r="D65" s="36">
        <v>199.1</v>
      </c>
      <c r="E65" s="36">
        <v>197.6</v>
      </c>
      <c r="F65" s="36">
        <v>195.3</v>
      </c>
      <c r="G65" s="36">
        <v>193.8</v>
      </c>
      <c r="H65" s="36">
        <v>201.39999999999998</v>
      </c>
      <c r="I65" s="36">
        <v>202.89999999999998</v>
      </c>
      <c r="J65" s="36">
        <v>205.19999999999996</v>
      </c>
      <c r="K65" s="31">
        <v>200.6</v>
      </c>
      <c r="L65" s="31">
        <v>196.8</v>
      </c>
      <c r="M65" s="31">
        <v>142.42501999999999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100.1</v>
      </c>
      <c r="D66" s="36">
        <v>100.48333333333333</v>
      </c>
      <c r="E66" s="36">
        <v>98.616666666666674</v>
      </c>
      <c r="F66" s="36">
        <v>97.13333333333334</v>
      </c>
      <c r="G66" s="36">
        <v>95.26666666666668</v>
      </c>
      <c r="H66" s="36">
        <v>101.96666666666667</v>
      </c>
      <c r="I66" s="36">
        <v>103.83333333333331</v>
      </c>
      <c r="J66" s="36">
        <v>105.31666666666666</v>
      </c>
      <c r="K66" s="31">
        <v>102.35</v>
      </c>
      <c r="L66" s="31">
        <v>99</v>
      </c>
      <c r="M66" s="31">
        <v>137.18200999999999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42.7</v>
      </c>
      <c r="D67" s="36">
        <v>42.5</v>
      </c>
      <c r="E67" s="36">
        <v>42.1</v>
      </c>
      <c r="F67" s="36">
        <v>41.5</v>
      </c>
      <c r="G67" s="36">
        <v>41.1</v>
      </c>
      <c r="H67" s="36">
        <v>43.1</v>
      </c>
      <c r="I67" s="36">
        <v>43.500000000000007</v>
      </c>
      <c r="J67" s="36">
        <v>44.1</v>
      </c>
      <c r="K67" s="31">
        <v>42.9</v>
      </c>
      <c r="L67" s="31">
        <v>41.9</v>
      </c>
      <c r="M67" s="31">
        <v>292.93525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2537.5500000000002</v>
      </c>
      <c r="D68" s="36">
        <v>2532.6</v>
      </c>
      <c r="E68" s="36">
        <v>2518.1999999999998</v>
      </c>
      <c r="F68" s="36">
        <v>2498.85</v>
      </c>
      <c r="G68" s="36">
        <v>2484.4499999999998</v>
      </c>
      <c r="H68" s="36">
        <v>2551.9499999999998</v>
      </c>
      <c r="I68" s="36">
        <v>2566.3500000000004</v>
      </c>
      <c r="J68" s="36">
        <v>2585.6999999999998</v>
      </c>
      <c r="K68" s="31">
        <v>2547</v>
      </c>
      <c r="L68" s="31">
        <v>2513.25</v>
      </c>
      <c r="M68" s="31">
        <v>0.10145999999999999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1573.15</v>
      </c>
      <c r="D69" s="36">
        <v>1564.4666666666665</v>
      </c>
      <c r="E69" s="36">
        <v>1550.833333333333</v>
      </c>
      <c r="F69" s="36">
        <v>1528.5166666666667</v>
      </c>
      <c r="G69" s="36">
        <v>1514.8833333333332</v>
      </c>
      <c r="H69" s="36">
        <v>1586.7833333333328</v>
      </c>
      <c r="I69" s="36">
        <v>1600.4166666666665</v>
      </c>
      <c r="J69" s="36">
        <v>1622.7333333333327</v>
      </c>
      <c r="K69" s="31">
        <v>1578.1</v>
      </c>
      <c r="L69" s="31">
        <v>1542.15</v>
      </c>
      <c r="M69" s="31">
        <v>0.80264999999999997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4905.2</v>
      </c>
      <c r="D70" s="36">
        <v>4914.2333333333327</v>
      </c>
      <c r="E70" s="36">
        <v>4873.366666666665</v>
      </c>
      <c r="F70" s="36">
        <v>4841.5333333333319</v>
      </c>
      <c r="G70" s="36">
        <v>4800.6666666666642</v>
      </c>
      <c r="H70" s="36">
        <v>4946.0666666666657</v>
      </c>
      <c r="I70" s="36">
        <v>4986.9333333333325</v>
      </c>
      <c r="J70" s="36">
        <v>5018.7666666666664</v>
      </c>
      <c r="K70" s="31">
        <v>4955.1000000000004</v>
      </c>
      <c r="L70" s="31">
        <v>4882.3999999999996</v>
      </c>
      <c r="M70" s="31">
        <v>4.5969999999999997E-2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2055.6999999999998</v>
      </c>
      <c r="D71" s="36">
        <v>2056.5499999999997</v>
      </c>
      <c r="E71" s="36">
        <v>2033.1499999999996</v>
      </c>
      <c r="F71" s="36">
        <v>2010.6</v>
      </c>
      <c r="G71" s="36">
        <v>1987.1999999999998</v>
      </c>
      <c r="H71" s="36">
        <v>2079.0999999999995</v>
      </c>
      <c r="I71" s="36">
        <v>2102.5</v>
      </c>
      <c r="J71" s="36">
        <v>2125.0499999999993</v>
      </c>
      <c r="K71" s="31">
        <v>2079.9499999999998</v>
      </c>
      <c r="L71" s="31">
        <v>2034</v>
      </c>
      <c r="M71" s="31">
        <v>1.2177100000000001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548.95000000000005</v>
      </c>
      <c r="D72" s="36">
        <v>549.76666666666677</v>
      </c>
      <c r="E72" s="36">
        <v>544.18333333333351</v>
      </c>
      <c r="F72" s="36">
        <v>539.41666666666674</v>
      </c>
      <c r="G72" s="36">
        <v>533.83333333333348</v>
      </c>
      <c r="H72" s="36">
        <v>554.53333333333353</v>
      </c>
      <c r="I72" s="36">
        <v>560.11666666666679</v>
      </c>
      <c r="J72" s="36">
        <v>564.88333333333355</v>
      </c>
      <c r="K72" s="31">
        <v>555.35</v>
      </c>
      <c r="L72" s="31">
        <v>545</v>
      </c>
      <c r="M72" s="31">
        <v>11.65799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1001.35</v>
      </c>
      <c r="D73" s="36">
        <v>997</v>
      </c>
      <c r="E73" s="36">
        <v>987</v>
      </c>
      <c r="F73" s="36">
        <v>972.65</v>
      </c>
      <c r="G73" s="36">
        <v>962.65</v>
      </c>
      <c r="H73" s="36">
        <v>1011.35</v>
      </c>
      <c r="I73" s="36">
        <v>1021.35</v>
      </c>
      <c r="J73" s="36">
        <v>1035.7</v>
      </c>
      <c r="K73" s="31">
        <v>1007</v>
      </c>
      <c r="L73" s="31">
        <v>982.65</v>
      </c>
      <c r="M73" s="31">
        <v>3.1872400000000001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134.75</v>
      </c>
      <c r="D74" s="36">
        <v>134.35</v>
      </c>
      <c r="E74" s="36">
        <v>133.69999999999999</v>
      </c>
      <c r="F74" s="36">
        <v>132.65</v>
      </c>
      <c r="G74" s="36">
        <v>132</v>
      </c>
      <c r="H74" s="36">
        <v>135.39999999999998</v>
      </c>
      <c r="I74" s="36">
        <v>136.05000000000001</v>
      </c>
      <c r="J74" s="36">
        <v>137.09999999999997</v>
      </c>
      <c r="K74" s="31">
        <v>135</v>
      </c>
      <c r="L74" s="31">
        <v>133.30000000000001</v>
      </c>
      <c r="M74" s="31">
        <v>48.850349999999999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1031.95</v>
      </c>
      <c r="D75" s="36">
        <v>1032.0166666666667</v>
      </c>
      <c r="E75" s="36">
        <v>1024.0333333333333</v>
      </c>
      <c r="F75" s="36">
        <v>1016.1166666666666</v>
      </c>
      <c r="G75" s="36">
        <v>1008.1333333333332</v>
      </c>
      <c r="H75" s="36">
        <v>1039.9333333333334</v>
      </c>
      <c r="I75" s="36">
        <v>1047.9166666666665</v>
      </c>
      <c r="J75" s="36">
        <v>1055.8333333333335</v>
      </c>
      <c r="K75" s="31">
        <v>1040</v>
      </c>
      <c r="L75" s="31">
        <v>1024.0999999999999</v>
      </c>
      <c r="M75" s="31">
        <v>4.6880600000000001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128.05000000000001</v>
      </c>
      <c r="D76" s="36">
        <v>126.3</v>
      </c>
      <c r="E76" s="36">
        <v>124.1</v>
      </c>
      <c r="F76" s="36">
        <v>120.14999999999999</v>
      </c>
      <c r="G76" s="36">
        <v>117.94999999999999</v>
      </c>
      <c r="H76" s="36">
        <v>130.25</v>
      </c>
      <c r="I76" s="36">
        <v>132.45000000000002</v>
      </c>
      <c r="J76" s="36">
        <v>136.4</v>
      </c>
      <c r="K76" s="31">
        <v>128.5</v>
      </c>
      <c r="L76" s="31">
        <v>122.35</v>
      </c>
      <c r="M76" s="31">
        <v>228.03638000000001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360.55</v>
      </c>
      <c r="D77" s="36">
        <v>359.93333333333334</v>
      </c>
      <c r="E77" s="36">
        <v>357.86666666666667</v>
      </c>
      <c r="F77" s="36">
        <v>355.18333333333334</v>
      </c>
      <c r="G77" s="36">
        <v>353.11666666666667</v>
      </c>
      <c r="H77" s="36">
        <v>362.61666666666667</v>
      </c>
      <c r="I77" s="36">
        <v>364.68333333333339</v>
      </c>
      <c r="J77" s="36">
        <v>367.36666666666667</v>
      </c>
      <c r="K77" s="31">
        <v>362</v>
      </c>
      <c r="L77" s="31">
        <v>357.25</v>
      </c>
      <c r="M77" s="31">
        <v>50.652160000000002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923.85</v>
      </c>
      <c r="D78" s="36">
        <v>922.06666666666672</v>
      </c>
      <c r="E78" s="36">
        <v>918.18333333333339</v>
      </c>
      <c r="F78" s="36">
        <v>912.51666666666665</v>
      </c>
      <c r="G78" s="36">
        <v>908.63333333333333</v>
      </c>
      <c r="H78" s="36">
        <v>927.73333333333346</v>
      </c>
      <c r="I78" s="36">
        <v>931.6166666666669</v>
      </c>
      <c r="J78" s="36">
        <v>937.28333333333353</v>
      </c>
      <c r="K78" s="31">
        <v>925.95</v>
      </c>
      <c r="L78" s="31">
        <v>916.4</v>
      </c>
      <c r="M78" s="31">
        <v>66.115729999999999</v>
      </c>
      <c r="N78" s="1"/>
      <c r="O78" s="1"/>
    </row>
    <row r="79" spans="1:15" ht="12.75" customHeight="1">
      <c r="A79" s="33">
        <v>69</v>
      </c>
      <c r="B79" s="53" t="s">
        <v>846</v>
      </c>
      <c r="C79" s="31">
        <v>474.75</v>
      </c>
      <c r="D79" s="36">
        <v>474.43333333333334</v>
      </c>
      <c r="E79" s="36">
        <v>471.31666666666666</v>
      </c>
      <c r="F79" s="36">
        <v>467.88333333333333</v>
      </c>
      <c r="G79" s="36">
        <v>464.76666666666665</v>
      </c>
      <c r="H79" s="36">
        <v>477.86666666666667</v>
      </c>
      <c r="I79" s="36">
        <v>480.98333333333335</v>
      </c>
      <c r="J79" s="36">
        <v>484.41666666666669</v>
      </c>
      <c r="K79" s="31">
        <v>477.55</v>
      </c>
      <c r="L79" s="31">
        <v>471</v>
      </c>
      <c r="M79" s="31">
        <v>0.88170000000000004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221.75</v>
      </c>
      <c r="D80" s="36">
        <v>221.86666666666667</v>
      </c>
      <c r="E80" s="36">
        <v>220.13333333333335</v>
      </c>
      <c r="F80" s="36">
        <v>218.51666666666668</v>
      </c>
      <c r="G80" s="36">
        <v>216.78333333333336</v>
      </c>
      <c r="H80" s="36">
        <v>223.48333333333335</v>
      </c>
      <c r="I80" s="36">
        <v>225.2166666666667</v>
      </c>
      <c r="J80" s="36">
        <v>226.83333333333334</v>
      </c>
      <c r="K80" s="31">
        <v>223.6</v>
      </c>
      <c r="L80" s="31">
        <v>220.25</v>
      </c>
      <c r="M80" s="31">
        <v>22.169899999999998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1277.8</v>
      </c>
      <c r="D81" s="36">
        <v>1276.2666666666667</v>
      </c>
      <c r="E81" s="36">
        <v>1262.5333333333333</v>
      </c>
      <c r="F81" s="36">
        <v>1247.2666666666667</v>
      </c>
      <c r="G81" s="36">
        <v>1233.5333333333333</v>
      </c>
      <c r="H81" s="36">
        <v>1291.5333333333333</v>
      </c>
      <c r="I81" s="36">
        <v>1305.2666666666664</v>
      </c>
      <c r="J81" s="36">
        <v>1320.5333333333333</v>
      </c>
      <c r="K81" s="31">
        <v>1290</v>
      </c>
      <c r="L81" s="31">
        <v>1261</v>
      </c>
      <c r="M81" s="31">
        <v>0.45572000000000001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577.70000000000005</v>
      </c>
      <c r="D82" s="36">
        <v>579.7833333333333</v>
      </c>
      <c r="E82" s="36">
        <v>574.16666666666663</v>
      </c>
      <c r="F82" s="36">
        <v>570.63333333333333</v>
      </c>
      <c r="G82" s="36">
        <v>565.01666666666665</v>
      </c>
      <c r="H82" s="36">
        <v>583.31666666666661</v>
      </c>
      <c r="I82" s="36">
        <v>588.93333333333339</v>
      </c>
      <c r="J82" s="36">
        <v>592.46666666666658</v>
      </c>
      <c r="K82" s="31">
        <v>585.4</v>
      </c>
      <c r="L82" s="31">
        <v>576.25</v>
      </c>
      <c r="M82" s="31">
        <v>32.527369999999998</v>
      </c>
      <c r="N82" s="1"/>
      <c r="O82" s="1"/>
    </row>
    <row r="83" spans="1:15" ht="12.75" customHeight="1">
      <c r="A83" s="33">
        <v>73</v>
      </c>
      <c r="B83" s="53" t="s">
        <v>847</v>
      </c>
      <c r="C83" s="31">
        <v>263.95</v>
      </c>
      <c r="D83" s="36">
        <v>262.56666666666666</v>
      </c>
      <c r="E83" s="36">
        <v>259.13333333333333</v>
      </c>
      <c r="F83" s="36">
        <v>254.31666666666666</v>
      </c>
      <c r="G83" s="36">
        <v>250.88333333333333</v>
      </c>
      <c r="H83" s="36">
        <v>267.38333333333333</v>
      </c>
      <c r="I83" s="36">
        <v>270.81666666666661</v>
      </c>
      <c r="J83" s="36">
        <v>275.63333333333333</v>
      </c>
      <c r="K83" s="31">
        <v>266</v>
      </c>
      <c r="L83" s="31">
        <v>257.75</v>
      </c>
      <c r="M83" s="31">
        <v>33.11101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6435.65</v>
      </c>
      <c r="D84" s="36">
        <v>6426.5166666666664</v>
      </c>
      <c r="E84" s="36">
        <v>6394.1333333333332</v>
      </c>
      <c r="F84" s="36">
        <v>6352.6166666666668</v>
      </c>
      <c r="G84" s="36">
        <v>6320.2333333333336</v>
      </c>
      <c r="H84" s="36">
        <v>6468.0333333333328</v>
      </c>
      <c r="I84" s="36">
        <v>6500.4166666666661</v>
      </c>
      <c r="J84" s="36">
        <v>6541.9333333333325</v>
      </c>
      <c r="K84" s="31">
        <v>6458.9</v>
      </c>
      <c r="L84" s="31">
        <v>6385</v>
      </c>
      <c r="M84" s="31">
        <v>5.7790000000000001E-2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927.15</v>
      </c>
      <c r="D85" s="36">
        <v>927.86666666666667</v>
      </c>
      <c r="E85" s="36">
        <v>919.2833333333333</v>
      </c>
      <c r="F85" s="36">
        <v>911.41666666666663</v>
      </c>
      <c r="G85" s="36">
        <v>902.83333333333326</v>
      </c>
      <c r="H85" s="36">
        <v>935.73333333333335</v>
      </c>
      <c r="I85" s="36">
        <v>944.31666666666661</v>
      </c>
      <c r="J85" s="36">
        <v>952.18333333333339</v>
      </c>
      <c r="K85" s="31">
        <v>936.45</v>
      </c>
      <c r="L85" s="31">
        <v>920</v>
      </c>
      <c r="M85" s="31">
        <v>2.5998100000000002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1428</v>
      </c>
      <c r="D86" s="36">
        <v>1427.6666666666667</v>
      </c>
      <c r="E86" s="36">
        <v>1408.3333333333335</v>
      </c>
      <c r="F86" s="36">
        <v>1388.6666666666667</v>
      </c>
      <c r="G86" s="36">
        <v>1369.3333333333335</v>
      </c>
      <c r="H86" s="36">
        <v>1447.3333333333335</v>
      </c>
      <c r="I86" s="36">
        <v>1466.666666666667</v>
      </c>
      <c r="J86" s="36">
        <v>1486.3333333333335</v>
      </c>
      <c r="K86" s="31">
        <v>1447</v>
      </c>
      <c r="L86" s="31">
        <v>1408</v>
      </c>
      <c r="M86" s="31">
        <v>1.9507300000000001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418.3</v>
      </c>
      <c r="D87" s="36">
        <v>415.76666666666665</v>
      </c>
      <c r="E87" s="36">
        <v>411.5333333333333</v>
      </c>
      <c r="F87" s="36">
        <v>404.76666666666665</v>
      </c>
      <c r="G87" s="36">
        <v>400.5333333333333</v>
      </c>
      <c r="H87" s="36">
        <v>422.5333333333333</v>
      </c>
      <c r="I87" s="36">
        <v>426.76666666666665</v>
      </c>
      <c r="J87" s="36">
        <v>433.5333333333333</v>
      </c>
      <c r="K87" s="31">
        <v>420</v>
      </c>
      <c r="L87" s="31">
        <v>409</v>
      </c>
      <c r="M87" s="31">
        <v>2.4405100000000002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19454.05</v>
      </c>
      <c r="D88" s="36">
        <v>19461.7</v>
      </c>
      <c r="E88" s="36">
        <v>19372.400000000001</v>
      </c>
      <c r="F88" s="36">
        <v>19290.75</v>
      </c>
      <c r="G88" s="36">
        <v>19201.45</v>
      </c>
      <c r="H88" s="36">
        <v>19543.350000000002</v>
      </c>
      <c r="I88" s="36">
        <v>19632.649999999998</v>
      </c>
      <c r="J88" s="36">
        <v>19714.300000000003</v>
      </c>
      <c r="K88" s="31">
        <v>19551</v>
      </c>
      <c r="L88" s="31">
        <v>19380.05</v>
      </c>
      <c r="M88" s="31">
        <v>0.12096999999999999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627.15</v>
      </c>
      <c r="D89" s="36">
        <v>626.51666666666677</v>
      </c>
      <c r="E89" s="36">
        <v>621.03333333333353</v>
      </c>
      <c r="F89" s="36">
        <v>614.91666666666674</v>
      </c>
      <c r="G89" s="36">
        <v>609.43333333333351</v>
      </c>
      <c r="H89" s="36">
        <v>632.63333333333355</v>
      </c>
      <c r="I89" s="36">
        <v>638.1166666666669</v>
      </c>
      <c r="J89" s="36">
        <v>644.23333333333358</v>
      </c>
      <c r="K89" s="31">
        <v>632</v>
      </c>
      <c r="L89" s="31">
        <v>620.4</v>
      </c>
      <c r="M89" s="31">
        <v>1.33525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16.7</v>
      </c>
      <c r="D90" s="36">
        <v>16.716666666666665</v>
      </c>
      <c r="E90" s="36">
        <v>16.483333333333331</v>
      </c>
      <c r="F90" s="36">
        <v>16.266666666666666</v>
      </c>
      <c r="G90" s="36">
        <v>16.033333333333331</v>
      </c>
      <c r="H90" s="36">
        <v>16.93333333333333</v>
      </c>
      <c r="I90" s="36">
        <v>17.166666666666664</v>
      </c>
      <c r="J90" s="36">
        <v>17.383333333333329</v>
      </c>
      <c r="K90" s="31">
        <v>16.95</v>
      </c>
      <c r="L90" s="31">
        <v>16.5</v>
      </c>
      <c r="M90" s="31">
        <v>76.579279999999997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4527.25</v>
      </c>
      <c r="D91" s="36">
        <v>4516.7666666666664</v>
      </c>
      <c r="E91" s="36">
        <v>4464.7333333333327</v>
      </c>
      <c r="F91" s="36">
        <v>4402.2166666666662</v>
      </c>
      <c r="G91" s="36">
        <v>4350.1833333333325</v>
      </c>
      <c r="H91" s="36">
        <v>4579.2833333333328</v>
      </c>
      <c r="I91" s="36">
        <v>4631.3166666666657</v>
      </c>
      <c r="J91" s="36">
        <v>4693.833333333333</v>
      </c>
      <c r="K91" s="31">
        <v>4568.8</v>
      </c>
      <c r="L91" s="31">
        <v>4454.25</v>
      </c>
      <c r="M91" s="31">
        <v>8.2284500000000005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1771.05</v>
      </c>
      <c r="D92" s="36">
        <v>1793.8500000000001</v>
      </c>
      <c r="E92" s="36">
        <v>1727.7000000000003</v>
      </c>
      <c r="F92" s="36">
        <v>1684.3500000000001</v>
      </c>
      <c r="G92" s="36">
        <v>1618.2000000000003</v>
      </c>
      <c r="H92" s="36">
        <v>1837.2000000000003</v>
      </c>
      <c r="I92" s="36">
        <v>1903.3500000000004</v>
      </c>
      <c r="J92" s="36">
        <v>1946.7000000000003</v>
      </c>
      <c r="K92" s="31">
        <v>1860</v>
      </c>
      <c r="L92" s="31">
        <v>1750.5</v>
      </c>
      <c r="M92" s="31">
        <v>15.593500000000001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2117.8000000000002</v>
      </c>
      <c r="D93" s="36">
        <v>2123.8666666666668</v>
      </c>
      <c r="E93" s="36">
        <v>2084.3333333333335</v>
      </c>
      <c r="F93" s="36">
        <v>2050.8666666666668</v>
      </c>
      <c r="G93" s="36">
        <v>2011.3333333333335</v>
      </c>
      <c r="H93" s="36">
        <v>2157.3333333333335</v>
      </c>
      <c r="I93" s="36">
        <v>2196.8666666666663</v>
      </c>
      <c r="J93" s="36">
        <v>2230.3333333333335</v>
      </c>
      <c r="K93" s="31">
        <v>2163.4</v>
      </c>
      <c r="L93" s="31">
        <v>2090.4</v>
      </c>
      <c r="M93" s="31">
        <v>1.8552599999999999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271.14999999999998</v>
      </c>
      <c r="D94" s="36">
        <v>270.13333333333333</v>
      </c>
      <c r="E94" s="36">
        <v>268.26666666666665</v>
      </c>
      <c r="F94" s="36">
        <v>265.38333333333333</v>
      </c>
      <c r="G94" s="36">
        <v>263.51666666666665</v>
      </c>
      <c r="H94" s="36">
        <v>273.01666666666665</v>
      </c>
      <c r="I94" s="36">
        <v>274.88333333333333</v>
      </c>
      <c r="J94" s="36">
        <v>277.76666666666665</v>
      </c>
      <c r="K94" s="31">
        <v>272</v>
      </c>
      <c r="L94" s="31">
        <v>267.25</v>
      </c>
      <c r="M94" s="31">
        <v>5.4719800000000003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768.9</v>
      </c>
      <c r="D95" s="36">
        <v>768.11666666666667</v>
      </c>
      <c r="E95" s="36">
        <v>763.33333333333337</v>
      </c>
      <c r="F95" s="36">
        <v>757.76666666666665</v>
      </c>
      <c r="G95" s="36">
        <v>752.98333333333335</v>
      </c>
      <c r="H95" s="36">
        <v>773.68333333333339</v>
      </c>
      <c r="I95" s="36">
        <v>778.4666666666667</v>
      </c>
      <c r="J95" s="36">
        <v>784.03333333333342</v>
      </c>
      <c r="K95" s="31">
        <v>772.9</v>
      </c>
      <c r="L95" s="31">
        <v>762.55</v>
      </c>
      <c r="M95" s="31">
        <v>3.6025399999999999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388.15</v>
      </c>
      <c r="D96" s="36">
        <v>388.16666666666669</v>
      </c>
      <c r="E96" s="36">
        <v>384.48333333333335</v>
      </c>
      <c r="F96" s="36">
        <v>380.81666666666666</v>
      </c>
      <c r="G96" s="36">
        <v>377.13333333333333</v>
      </c>
      <c r="H96" s="36">
        <v>391.83333333333337</v>
      </c>
      <c r="I96" s="36">
        <v>395.51666666666665</v>
      </c>
      <c r="J96" s="36">
        <v>399.18333333333339</v>
      </c>
      <c r="K96" s="31">
        <v>391.85</v>
      </c>
      <c r="L96" s="31">
        <v>384.5</v>
      </c>
      <c r="M96" s="31">
        <v>62.922040000000003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765.95</v>
      </c>
      <c r="D97" s="36">
        <v>767.19999999999993</v>
      </c>
      <c r="E97" s="36">
        <v>756.34999999999991</v>
      </c>
      <c r="F97" s="36">
        <v>746.75</v>
      </c>
      <c r="G97" s="36">
        <v>735.9</v>
      </c>
      <c r="H97" s="36">
        <v>776.79999999999984</v>
      </c>
      <c r="I97" s="36">
        <v>787.65</v>
      </c>
      <c r="J97" s="36">
        <v>797.24999999999977</v>
      </c>
      <c r="K97" s="31">
        <v>778.05</v>
      </c>
      <c r="L97" s="31">
        <v>757.6</v>
      </c>
      <c r="M97" s="31">
        <v>2.2930199999999998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1070.75</v>
      </c>
      <c r="D98" s="36">
        <v>1067.8500000000001</v>
      </c>
      <c r="E98" s="36">
        <v>1060.7000000000003</v>
      </c>
      <c r="F98" s="36">
        <v>1050.6500000000001</v>
      </c>
      <c r="G98" s="36">
        <v>1043.5000000000002</v>
      </c>
      <c r="H98" s="36">
        <v>1077.9000000000003</v>
      </c>
      <c r="I98" s="36">
        <v>1085.0500000000004</v>
      </c>
      <c r="J98" s="36">
        <v>1095.1000000000004</v>
      </c>
      <c r="K98" s="31">
        <v>1075</v>
      </c>
      <c r="L98" s="31">
        <v>1057.8</v>
      </c>
      <c r="M98" s="31">
        <v>3.2467199999999998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134.9</v>
      </c>
      <c r="D99" s="36">
        <v>135.36666666666667</v>
      </c>
      <c r="E99" s="36">
        <v>134.03333333333336</v>
      </c>
      <c r="F99" s="36">
        <v>133.16666666666669</v>
      </c>
      <c r="G99" s="36">
        <v>131.83333333333337</v>
      </c>
      <c r="H99" s="36">
        <v>136.23333333333335</v>
      </c>
      <c r="I99" s="36">
        <v>137.56666666666666</v>
      </c>
      <c r="J99" s="36">
        <v>138.43333333333334</v>
      </c>
      <c r="K99" s="31">
        <v>136.69999999999999</v>
      </c>
      <c r="L99" s="31">
        <v>134.5</v>
      </c>
      <c r="M99" s="31">
        <v>6.4523400000000004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616.29999999999995</v>
      </c>
      <c r="D100" s="36">
        <v>615.56666666666661</v>
      </c>
      <c r="E100" s="36">
        <v>611.23333333333323</v>
      </c>
      <c r="F100" s="36">
        <v>606.16666666666663</v>
      </c>
      <c r="G100" s="36">
        <v>601.83333333333326</v>
      </c>
      <c r="H100" s="36">
        <v>620.63333333333321</v>
      </c>
      <c r="I100" s="36">
        <v>624.9666666666667</v>
      </c>
      <c r="J100" s="36">
        <v>630.03333333333319</v>
      </c>
      <c r="K100" s="31">
        <v>619.9</v>
      </c>
      <c r="L100" s="31">
        <v>610.5</v>
      </c>
      <c r="M100" s="31">
        <v>0.91661000000000004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2130.5</v>
      </c>
      <c r="D101" s="36">
        <v>2133.8166666666666</v>
      </c>
      <c r="E101" s="36">
        <v>2117.7333333333331</v>
      </c>
      <c r="F101" s="36">
        <v>2104.9666666666667</v>
      </c>
      <c r="G101" s="36">
        <v>2088.8833333333332</v>
      </c>
      <c r="H101" s="36">
        <v>2146.583333333333</v>
      </c>
      <c r="I101" s="36">
        <v>2162.666666666667</v>
      </c>
      <c r="J101" s="36">
        <v>2175.4333333333329</v>
      </c>
      <c r="K101" s="31">
        <v>2149.9</v>
      </c>
      <c r="L101" s="31">
        <v>2121.0500000000002</v>
      </c>
      <c r="M101" s="31">
        <v>1.8938999999999999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44</v>
      </c>
      <c r="D102" s="36">
        <v>44.133333333333333</v>
      </c>
      <c r="E102" s="36">
        <v>43.566666666666663</v>
      </c>
      <c r="F102" s="36">
        <v>43.133333333333333</v>
      </c>
      <c r="G102" s="36">
        <v>42.566666666666663</v>
      </c>
      <c r="H102" s="36">
        <v>44.566666666666663</v>
      </c>
      <c r="I102" s="36">
        <v>45.13333333333334</v>
      </c>
      <c r="J102" s="36">
        <v>45.566666666666663</v>
      </c>
      <c r="K102" s="31">
        <v>44.7</v>
      </c>
      <c r="L102" s="31">
        <v>43.7</v>
      </c>
      <c r="M102" s="31">
        <v>138.65289999999999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1521.2</v>
      </c>
      <c r="D103" s="36">
        <v>1533.3666666666668</v>
      </c>
      <c r="E103" s="36">
        <v>1497.8333333333335</v>
      </c>
      <c r="F103" s="36">
        <v>1474.4666666666667</v>
      </c>
      <c r="G103" s="36">
        <v>1438.9333333333334</v>
      </c>
      <c r="H103" s="36">
        <v>1556.7333333333336</v>
      </c>
      <c r="I103" s="36">
        <v>1592.2666666666669</v>
      </c>
      <c r="J103" s="36">
        <v>1615.6333333333337</v>
      </c>
      <c r="K103" s="31">
        <v>1568.9</v>
      </c>
      <c r="L103" s="31">
        <v>1510</v>
      </c>
      <c r="M103" s="31">
        <v>58.327640000000002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607.35</v>
      </c>
      <c r="D104" s="36">
        <v>611.4666666666667</v>
      </c>
      <c r="E104" s="36">
        <v>600.88333333333344</v>
      </c>
      <c r="F104" s="36">
        <v>594.41666666666674</v>
      </c>
      <c r="G104" s="36">
        <v>583.83333333333348</v>
      </c>
      <c r="H104" s="36">
        <v>617.93333333333339</v>
      </c>
      <c r="I104" s="36">
        <v>628.51666666666665</v>
      </c>
      <c r="J104" s="36">
        <v>634.98333333333335</v>
      </c>
      <c r="K104" s="31">
        <v>622.04999999999995</v>
      </c>
      <c r="L104" s="31">
        <v>605</v>
      </c>
      <c r="M104" s="31">
        <v>0.59365000000000001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1092.5</v>
      </c>
      <c r="D105" s="36">
        <v>1089.1833333333334</v>
      </c>
      <c r="E105" s="36">
        <v>1083.3666666666668</v>
      </c>
      <c r="F105" s="36">
        <v>1074.2333333333333</v>
      </c>
      <c r="G105" s="36">
        <v>1068.4166666666667</v>
      </c>
      <c r="H105" s="36">
        <v>1098.3166666666668</v>
      </c>
      <c r="I105" s="36">
        <v>1104.1333333333334</v>
      </c>
      <c r="J105" s="36">
        <v>1113.2666666666669</v>
      </c>
      <c r="K105" s="31">
        <v>1095</v>
      </c>
      <c r="L105" s="31">
        <v>1080.05</v>
      </c>
      <c r="M105" s="31">
        <v>0.82925000000000004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8132</v>
      </c>
      <c r="D106" s="36">
        <v>8137.6500000000005</v>
      </c>
      <c r="E106" s="36">
        <v>8020.35</v>
      </c>
      <c r="F106" s="36">
        <v>7908.7</v>
      </c>
      <c r="G106" s="36">
        <v>7791.4</v>
      </c>
      <c r="H106" s="36">
        <v>8249.3000000000011</v>
      </c>
      <c r="I106" s="36">
        <v>8366.6000000000022</v>
      </c>
      <c r="J106" s="36">
        <v>8478.2500000000018</v>
      </c>
      <c r="K106" s="31">
        <v>8254.9500000000007</v>
      </c>
      <c r="L106" s="31">
        <v>8026</v>
      </c>
      <c r="M106" s="31">
        <v>0.27250999999999997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86.7</v>
      </c>
      <c r="D107" s="36">
        <v>86.149999999999991</v>
      </c>
      <c r="E107" s="36">
        <v>85.049999999999983</v>
      </c>
      <c r="F107" s="36">
        <v>83.399999999999991</v>
      </c>
      <c r="G107" s="36">
        <v>82.299999999999983</v>
      </c>
      <c r="H107" s="36">
        <v>87.799999999999983</v>
      </c>
      <c r="I107" s="36">
        <v>88.899999999999977</v>
      </c>
      <c r="J107" s="36">
        <v>90.549999999999983</v>
      </c>
      <c r="K107" s="31">
        <v>87.25</v>
      </c>
      <c r="L107" s="31">
        <v>84.5</v>
      </c>
      <c r="M107" s="31">
        <v>20.499089999999999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383.7</v>
      </c>
      <c r="D108" s="36">
        <v>384.48333333333329</v>
      </c>
      <c r="E108" s="36">
        <v>380.36666666666656</v>
      </c>
      <c r="F108" s="36">
        <v>377.03333333333325</v>
      </c>
      <c r="G108" s="36">
        <v>372.91666666666652</v>
      </c>
      <c r="H108" s="36">
        <v>387.81666666666661</v>
      </c>
      <c r="I108" s="36">
        <v>391.93333333333328</v>
      </c>
      <c r="J108" s="36">
        <v>395.26666666666665</v>
      </c>
      <c r="K108" s="31">
        <v>388.6</v>
      </c>
      <c r="L108" s="31">
        <v>381.15</v>
      </c>
      <c r="M108" s="31">
        <v>5.6867200000000002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570.54999999999995</v>
      </c>
      <c r="D109" s="36">
        <v>572</v>
      </c>
      <c r="E109" s="36">
        <v>559.20000000000005</v>
      </c>
      <c r="F109" s="36">
        <v>547.85</v>
      </c>
      <c r="G109" s="36">
        <v>535.05000000000007</v>
      </c>
      <c r="H109" s="36">
        <v>583.35</v>
      </c>
      <c r="I109" s="36">
        <v>596.15</v>
      </c>
      <c r="J109" s="36">
        <v>607.5</v>
      </c>
      <c r="K109" s="31">
        <v>584.79999999999995</v>
      </c>
      <c r="L109" s="31">
        <v>560.65</v>
      </c>
      <c r="M109" s="31">
        <v>4.1413099999999998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286</v>
      </c>
      <c r="D110" s="36">
        <v>286.09999999999997</v>
      </c>
      <c r="E110" s="36">
        <v>283.34999999999991</v>
      </c>
      <c r="F110" s="36">
        <v>280.69999999999993</v>
      </c>
      <c r="G110" s="36">
        <v>277.94999999999987</v>
      </c>
      <c r="H110" s="36">
        <v>288.74999999999994</v>
      </c>
      <c r="I110" s="36">
        <v>291.50000000000006</v>
      </c>
      <c r="J110" s="36">
        <v>294.14999999999998</v>
      </c>
      <c r="K110" s="31">
        <v>288.85000000000002</v>
      </c>
      <c r="L110" s="31">
        <v>283.45</v>
      </c>
      <c r="M110" s="31">
        <v>8.9316899999999997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434.65</v>
      </c>
      <c r="D111" s="36">
        <v>437.2166666666667</v>
      </c>
      <c r="E111" s="36">
        <v>426.38333333333338</v>
      </c>
      <c r="F111" s="36">
        <v>418.11666666666667</v>
      </c>
      <c r="G111" s="36">
        <v>407.28333333333336</v>
      </c>
      <c r="H111" s="36">
        <v>445.48333333333341</v>
      </c>
      <c r="I111" s="36">
        <v>456.31666666666666</v>
      </c>
      <c r="J111" s="36">
        <v>464.58333333333343</v>
      </c>
      <c r="K111" s="31">
        <v>448.05</v>
      </c>
      <c r="L111" s="31">
        <v>428.95</v>
      </c>
      <c r="M111" s="31">
        <v>0.88292000000000004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1133.3</v>
      </c>
      <c r="D112" s="36">
        <v>1130.2</v>
      </c>
      <c r="E112" s="36">
        <v>1117.4000000000001</v>
      </c>
      <c r="F112" s="36">
        <v>1101.5</v>
      </c>
      <c r="G112" s="36">
        <v>1088.7</v>
      </c>
      <c r="H112" s="36">
        <v>1146.1000000000001</v>
      </c>
      <c r="I112" s="36">
        <v>1158.8999999999999</v>
      </c>
      <c r="J112" s="36">
        <v>1174.8000000000002</v>
      </c>
      <c r="K112" s="31">
        <v>1143</v>
      </c>
      <c r="L112" s="31">
        <v>1114.3</v>
      </c>
      <c r="M112" s="31">
        <v>2.476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1177.45</v>
      </c>
      <c r="D113" s="36">
        <v>1170.8500000000001</v>
      </c>
      <c r="E113" s="36">
        <v>1147.8000000000002</v>
      </c>
      <c r="F113" s="36">
        <v>1118.1500000000001</v>
      </c>
      <c r="G113" s="36">
        <v>1095.1000000000001</v>
      </c>
      <c r="H113" s="36">
        <v>1200.5000000000002</v>
      </c>
      <c r="I113" s="36">
        <v>1223.55</v>
      </c>
      <c r="J113" s="36">
        <v>1253.2000000000003</v>
      </c>
      <c r="K113" s="31">
        <v>1193.9000000000001</v>
      </c>
      <c r="L113" s="31">
        <v>1141.2</v>
      </c>
      <c r="M113" s="31">
        <v>13.31739</v>
      </c>
      <c r="N113" s="1"/>
      <c r="O113" s="1"/>
    </row>
    <row r="114" spans="1:15" ht="12.75" customHeight="1">
      <c r="A114" s="33">
        <v>104</v>
      </c>
      <c r="B114" s="53" t="s">
        <v>842</v>
      </c>
      <c r="C114" s="31">
        <v>468.3</v>
      </c>
      <c r="D114" s="36">
        <v>464.34999999999997</v>
      </c>
      <c r="E114" s="36">
        <v>459.19999999999993</v>
      </c>
      <c r="F114" s="36">
        <v>450.09999999999997</v>
      </c>
      <c r="G114" s="36">
        <v>444.94999999999993</v>
      </c>
      <c r="H114" s="36">
        <v>473.44999999999993</v>
      </c>
      <c r="I114" s="36">
        <v>478.59999999999991</v>
      </c>
      <c r="J114" s="36">
        <v>487.69999999999993</v>
      </c>
      <c r="K114" s="31">
        <v>469.5</v>
      </c>
      <c r="L114" s="31">
        <v>455.25</v>
      </c>
      <c r="M114" s="31">
        <v>8.0174099999999999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1208.5</v>
      </c>
      <c r="D115" s="36">
        <v>1205</v>
      </c>
      <c r="E115" s="36">
        <v>1198.1500000000001</v>
      </c>
      <c r="F115" s="36">
        <v>1187.8000000000002</v>
      </c>
      <c r="G115" s="36">
        <v>1180.9500000000003</v>
      </c>
      <c r="H115" s="36">
        <v>1215.3499999999999</v>
      </c>
      <c r="I115" s="36">
        <v>1222.1999999999998</v>
      </c>
      <c r="J115" s="36">
        <v>1232.5499999999997</v>
      </c>
      <c r="K115" s="31">
        <v>1211.8499999999999</v>
      </c>
      <c r="L115" s="31">
        <v>1194.6500000000001</v>
      </c>
      <c r="M115" s="31">
        <v>15.56467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137.44999999999999</v>
      </c>
      <c r="D116" s="36">
        <v>138.06666666666666</v>
      </c>
      <c r="E116" s="36">
        <v>136.58333333333331</v>
      </c>
      <c r="F116" s="36">
        <v>135.71666666666664</v>
      </c>
      <c r="G116" s="36">
        <v>134.23333333333329</v>
      </c>
      <c r="H116" s="36">
        <v>138.93333333333334</v>
      </c>
      <c r="I116" s="36">
        <v>140.41666666666669</v>
      </c>
      <c r="J116" s="36">
        <v>141.28333333333336</v>
      </c>
      <c r="K116" s="31">
        <v>139.55000000000001</v>
      </c>
      <c r="L116" s="31">
        <v>137.19999999999999</v>
      </c>
      <c r="M116" s="31">
        <v>33.624670000000002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1373.7</v>
      </c>
      <c r="D117" s="36">
        <v>1368.3333333333333</v>
      </c>
      <c r="E117" s="36">
        <v>1341.7666666666664</v>
      </c>
      <c r="F117" s="36">
        <v>1309.8333333333333</v>
      </c>
      <c r="G117" s="36">
        <v>1283.2666666666664</v>
      </c>
      <c r="H117" s="36">
        <v>1400.2666666666664</v>
      </c>
      <c r="I117" s="36">
        <v>1426.8333333333335</v>
      </c>
      <c r="J117" s="36">
        <v>1458.7666666666664</v>
      </c>
      <c r="K117" s="31">
        <v>1394.9</v>
      </c>
      <c r="L117" s="31">
        <v>1336.4</v>
      </c>
      <c r="M117" s="31">
        <v>3.3141099999999999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308.85000000000002</v>
      </c>
      <c r="D118" s="36">
        <v>309.65000000000003</v>
      </c>
      <c r="E118" s="36">
        <v>306.50000000000006</v>
      </c>
      <c r="F118" s="36">
        <v>304.15000000000003</v>
      </c>
      <c r="G118" s="36">
        <v>301.00000000000006</v>
      </c>
      <c r="H118" s="36">
        <v>312.00000000000006</v>
      </c>
      <c r="I118" s="36">
        <v>315.15000000000003</v>
      </c>
      <c r="J118" s="36">
        <v>317.50000000000006</v>
      </c>
      <c r="K118" s="31">
        <v>312.8</v>
      </c>
      <c r="L118" s="31">
        <v>307.3</v>
      </c>
      <c r="M118" s="31">
        <v>70.7196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950.6</v>
      </c>
      <c r="D119" s="36">
        <v>954.94999999999993</v>
      </c>
      <c r="E119" s="36">
        <v>940.89999999999986</v>
      </c>
      <c r="F119" s="36">
        <v>931.19999999999993</v>
      </c>
      <c r="G119" s="36">
        <v>917.14999999999986</v>
      </c>
      <c r="H119" s="36">
        <v>964.64999999999986</v>
      </c>
      <c r="I119" s="36">
        <v>978.69999999999982</v>
      </c>
      <c r="J119" s="36">
        <v>988.39999999999986</v>
      </c>
      <c r="K119" s="31">
        <v>969</v>
      </c>
      <c r="L119" s="31">
        <v>945.25</v>
      </c>
      <c r="M119" s="31">
        <v>6.9308899999999998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5056.3999999999996</v>
      </c>
      <c r="D120" s="36">
        <v>5052.833333333333</v>
      </c>
      <c r="E120" s="36">
        <v>5025.6666666666661</v>
      </c>
      <c r="F120" s="36">
        <v>4994.9333333333334</v>
      </c>
      <c r="G120" s="36">
        <v>4967.7666666666664</v>
      </c>
      <c r="H120" s="36">
        <v>5083.5666666666657</v>
      </c>
      <c r="I120" s="36">
        <v>5110.7333333333318</v>
      </c>
      <c r="J120" s="36">
        <v>5141.4666666666653</v>
      </c>
      <c r="K120" s="31">
        <v>5080</v>
      </c>
      <c r="L120" s="31">
        <v>5022.1000000000004</v>
      </c>
      <c r="M120" s="31">
        <v>1.9134100000000001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2124.65</v>
      </c>
      <c r="D121" s="36">
        <v>2118.8666666666668</v>
      </c>
      <c r="E121" s="36">
        <v>2100.7833333333338</v>
      </c>
      <c r="F121" s="36">
        <v>2076.916666666667</v>
      </c>
      <c r="G121" s="36">
        <v>2058.8333333333339</v>
      </c>
      <c r="H121" s="36">
        <v>2142.7333333333336</v>
      </c>
      <c r="I121" s="36">
        <v>2160.8166666666666</v>
      </c>
      <c r="J121" s="36">
        <v>2184.6833333333334</v>
      </c>
      <c r="K121" s="31">
        <v>2136.9499999999998</v>
      </c>
      <c r="L121" s="31">
        <v>2095</v>
      </c>
      <c r="M121" s="31">
        <v>3.38347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2263.4499999999998</v>
      </c>
      <c r="D122" s="36">
        <v>2274.15</v>
      </c>
      <c r="E122" s="36">
        <v>2243.3000000000002</v>
      </c>
      <c r="F122" s="36">
        <v>2223.15</v>
      </c>
      <c r="G122" s="36">
        <v>2192.3000000000002</v>
      </c>
      <c r="H122" s="36">
        <v>2294.3000000000002</v>
      </c>
      <c r="I122" s="36">
        <v>2325.1499999999996</v>
      </c>
      <c r="J122" s="36">
        <v>2345.3000000000002</v>
      </c>
      <c r="K122" s="31">
        <v>2305</v>
      </c>
      <c r="L122" s="31">
        <v>2254</v>
      </c>
      <c r="M122" s="31">
        <v>0.91735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682.5</v>
      </c>
      <c r="D123" s="36">
        <v>682.35</v>
      </c>
      <c r="E123" s="36">
        <v>678.7</v>
      </c>
      <c r="F123" s="36">
        <v>674.9</v>
      </c>
      <c r="G123" s="36">
        <v>671.25</v>
      </c>
      <c r="H123" s="36">
        <v>686.15000000000009</v>
      </c>
      <c r="I123" s="36">
        <v>689.8</v>
      </c>
      <c r="J123" s="36">
        <v>693.60000000000014</v>
      </c>
      <c r="K123" s="31">
        <v>686</v>
      </c>
      <c r="L123" s="31">
        <v>678.55</v>
      </c>
      <c r="M123" s="31">
        <v>9.3639799999999997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1057.95</v>
      </c>
      <c r="D124" s="36">
        <v>1056.0666666666668</v>
      </c>
      <c r="E124" s="36">
        <v>1045.0333333333338</v>
      </c>
      <c r="F124" s="36">
        <v>1032.116666666667</v>
      </c>
      <c r="G124" s="36">
        <v>1021.0833333333339</v>
      </c>
      <c r="H124" s="36">
        <v>1068.9833333333336</v>
      </c>
      <c r="I124" s="36">
        <v>1080.0166666666669</v>
      </c>
      <c r="J124" s="36">
        <v>1092.9333333333334</v>
      </c>
      <c r="K124" s="31">
        <v>1067.0999999999999</v>
      </c>
      <c r="L124" s="31">
        <v>1043.1500000000001</v>
      </c>
      <c r="M124" s="31">
        <v>1.8828499999999999</v>
      </c>
      <c r="N124" s="1"/>
      <c r="O124" s="1"/>
    </row>
    <row r="125" spans="1:15" ht="12.75" customHeight="1">
      <c r="A125" s="33">
        <v>115</v>
      </c>
      <c r="B125" s="53" t="s">
        <v>848</v>
      </c>
      <c r="C125" s="31">
        <v>4816</v>
      </c>
      <c r="D125" s="36">
        <v>4807.1833333333334</v>
      </c>
      <c r="E125" s="36">
        <v>4749.8166666666666</v>
      </c>
      <c r="F125" s="36">
        <v>4683.6333333333332</v>
      </c>
      <c r="G125" s="36">
        <v>4626.2666666666664</v>
      </c>
      <c r="H125" s="36">
        <v>4873.3666666666668</v>
      </c>
      <c r="I125" s="36">
        <v>4930.7333333333336</v>
      </c>
      <c r="J125" s="36">
        <v>4996.916666666667</v>
      </c>
      <c r="K125" s="31">
        <v>4864.55</v>
      </c>
      <c r="L125" s="31">
        <v>4741</v>
      </c>
      <c r="M125" s="31">
        <v>0.43434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1629.65</v>
      </c>
      <c r="D126" s="36">
        <v>1624.4666666666669</v>
      </c>
      <c r="E126" s="36">
        <v>1607.4833333333338</v>
      </c>
      <c r="F126" s="36">
        <v>1585.3166666666668</v>
      </c>
      <c r="G126" s="36">
        <v>1568.3333333333337</v>
      </c>
      <c r="H126" s="36">
        <v>1646.6333333333339</v>
      </c>
      <c r="I126" s="36">
        <v>1663.616666666667</v>
      </c>
      <c r="J126" s="36">
        <v>1685.783333333334</v>
      </c>
      <c r="K126" s="31">
        <v>1641.45</v>
      </c>
      <c r="L126" s="31">
        <v>1602.3</v>
      </c>
      <c r="M126" s="31">
        <v>2.2597499999999999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4081.85</v>
      </c>
      <c r="D127" s="36">
        <v>4097.7666666666664</v>
      </c>
      <c r="E127" s="36">
        <v>4013.083333333333</v>
      </c>
      <c r="F127" s="36">
        <v>3944.3166666666666</v>
      </c>
      <c r="G127" s="36">
        <v>3859.6333333333332</v>
      </c>
      <c r="H127" s="36">
        <v>4166.5333333333328</v>
      </c>
      <c r="I127" s="36">
        <v>4251.2166666666672</v>
      </c>
      <c r="J127" s="36">
        <v>4319.9833333333327</v>
      </c>
      <c r="K127" s="31">
        <v>4182.45</v>
      </c>
      <c r="L127" s="31">
        <v>4029</v>
      </c>
      <c r="M127" s="31">
        <v>0.42376000000000003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283.10000000000002</v>
      </c>
      <c r="D128" s="36">
        <v>282</v>
      </c>
      <c r="E128" s="36">
        <v>279</v>
      </c>
      <c r="F128" s="36">
        <v>274.89999999999998</v>
      </c>
      <c r="G128" s="36">
        <v>271.89999999999998</v>
      </c>
      <c r="H128" s="36">
        <v>286.10000000000002</v>
      </c>
      <c r="I128" s="36">
        <v>289.10000000000002</v>
      </c>
      <c r="J128" s="36">
        <v>293.20000000000005</v>
      </c>
      <c r="K128" s="31">
        <v>285</v>
      </c>
      <c r="L128" s="31">
        <v>277.89999999999998</v>
      </c>
      <c r="M128" s="31">
        <v>22.193480000000001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324</v>
      </c>
      <c r="D129" s="36">
        <v>321.25</v>
      </c>
      <c r="E129" s="36">
        <v>317.5</v>
      </c>
      <c r="F129" s="36">
        <v>311</v>
      </c>
      <c r="G129" s="36">
        <v>307.25</v>
      </c>
      <c r="H129" s="36">
        <v>327.75</v>
      </c>
      <c r="I129" s="36">
        <v>331.5</v>
      </c>
      <c r="J129" s="36">
        <v>338</v>
      </c>
      <c r="K129" s="31">
        <v>325</v>
      </c>
      <c r="L129" s="31">
        <v>314.75</v>
      </c>
      <c r="M129" s="31">
        <v>3.2095699999999998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1705.2</v>
      </c>
      <c r="D130" s="36">
        <v>1696</v>
      </c>
      <c r="E130" s="36">
        <v>1682</v>
      </c>
      <c r="F130" s="36">
        <v>1658.8</v>
      </c>
      <c r="G130" s="36">
        <v>1644.8</v>
      </c>
      <c r="H130" s="36">
        <v>1719.2</v>
      </c>
      <c r="I130" s="36">
        <v>1733.2</v>
      </c>
      <c r="J130" s="36">
        <v>1756.4</v>
      </c>
      <c r="K130" s="31">
        <v>1710</v>
      </c>
      <c r="L130" s="31">
        <v>1672.8</v>
      </c>
      <c r="M130" s="31">
        <v>2.5598299999999998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1677.35</v>
      </c>
      <c r="D131" s="36">
        <v>1670.1333333333332</v>
      </c>
      <c r="E131" s="36">
        <v>1649.2666666666664</v>
      </c>
      <c r="F131" s="36">
        <v>1621.1833333333332</v>
      </c>
      <c r="G131" s="36">
        <v>1600.3166666666664</v>
      </c>
      <c r="H131" s="36">
        <v>1698.2166666666665</v>
      </c>
      <c r="I131" s="36">
        <v>1719.0833333333333</v>
      </c>
      <c r="J131" s="36">
        <v>1747.1666666666665</v>
      </c>
      <c r="K131" s="31">
        <v>1691</v>
      </c>
      <c r="L131" s="31">
        <v>1642.05</v>
      </c>
      <c r="M131" s="31">
        <v>4.6394799999999998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530.4</v>
      </c>
      <c r="D132" s="36">
        <v>527.08333333333337</v>
      </c>
      <c r="E132" s="36">
        <v>520.66666666666674</v>
      </c>
      <c r="F132" s="36">
        <v>510.93333333333339</v>
      </c>
      <c r="G132" s="36">
        <v>504.51666666666677</v>
      </c>
      <c r="H132" s="36">
        <v>536.81666666666672</v>
      </c>
      <c r="I132" s="36">
        <v>543.23333333333346</v>
      </c>
      <c r="J132" s="36">
        <v>552.9666666666667</v>
      </c>
      <c r="K132" s="31">
        <v>533.5</v>
      </c>
      <c r="L132" s="31">
        <v>517.35</v>
      </c>
      <c r="M132" s="31">
        <v>19.194389999999999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2077.3000000000002</v>
      </c>
      <c r="D133" s="36">
        <v>2083.9</v>
      </c>
      <c r="E133" s="36">
        <v>2063.8500000000004</v>
      </c>
      <c r="F133" s="36">
        <v>2050.4</v>
      </c>
      <c r="G133" s="36">
        <v>2030.3500000000004</v>
      </c>
      <c r="H133" s="36">
        <v>2097.3500000000004</v>
      </c>
      <c r="I133" s="36">
        <v>2117.4000000000005</v>
      </c>
      <c r="J133" s="36">
        <v>2130.8500000000004</v>
      </c>
      <c r="K133" s="31">
        <v>2103.9499999999998</v>
      </c>
      <c r="L133" s="31">
        <v>2070.4499999999998</v>
      </c>
      <c r="M133" s="31">
        <v>1.9901500000000001</v>
      </c>
      <c r="N133" s="1"/>
      <c r="O133" s="1"/>
    </row>
    <row r="134" spans="1:15" ht="12.75" customHeight="1">
      <c r="A134" s="33">
        <v>124</v>
      </c>
      <c r="B134" s="53" t="s">
        <v>849</v>
      </c>
      <c r="C134" s="31">
        <v>1861.05</v>
      </c>
      <c r="D134" s="36">
        <v>1868.0833333333333</v>
      </c>
      <c r="E134" s="36">
        <v>1837.9666666666665</v>
      </c>
      <c r="F134" s="36">
        <v>1814.8833333333332</v>
      </c>
      <c r="G134" s="36">
        <v>1784.7666666666664</v>
      </c>
      <c r="H134" s="36">
        <v>1891.1666666666665</v>
      </c>
      <c r="I134" s="36">
        <v>1921.2833333333333</v>
      </c>
      <c r="J134" s="36">
        <v>1944.3666666666666</v>
      </c>
      <c r="K134" s="31">
        <v>1898.2</v>
      </c>
      <c r="L134" s="31">
        <v>1845</v>
      </c>
      <c r="M134" s="31">
        <v>0.64237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870.25</v>
      </c>
      <c r="D135" s="36">
        <v>874.43333333333339</v>
      </c>
      <c r="E135" s="36">
        <v>861.36666666666679</v>
      </c>
      <c r="F135" s="36">
        <v>852.48333333333335</v>
      </c>
      <c r="G135" s="36">
        <v>839.41666666666674</v>
      </c>
      <c r="H135" s="36">
        <v>883.31666666666683</v>
      </c>
      <c r="I135" s="36">
        <v>896.38333333333344</v>
      </c>
      <c r="J135" s="36">
        <v>905.26666666666688</v>
      </c>
      <c r="K135" s="31">
        <v>887.5</v>
      </c>
      <c r="L135" s="31">
        <v>865.55</v>
      </c>
      <c r="M135" s="31">
        <v>0.75919999999999999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594.75</v>
      </c>
      <c r="D136" s="36">
        <v>610.94999999999993</v>
      </c>
      <c r="E136" s="36">
        <v>574.39999999999986</v>
      </c>
      <c r="F136" s="36">
        <v>554.04999999999995</v>
      </c>
      <c r="G136" s="36">
        <v>517.49999999999989</v>
      </c>
      <c r="H136" s="36">
        <v>631.29999999999984</v>
      </c>
      <c r="I136" s="36">
        <v>667.8499999999998</v>
      </c>
      <c r="J136" s="36">
        <v>688.19999999999982</v>
      </c>
      <c r="K136" s="31">
        <v>647.5</v>
      </c>
      <c r="L136" s="31">
        <v>590.6</v>
      </c>
      <c r="M136" s="31">
        <v>16.02553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2000.3</v>
      </c>
      <c r="D137" s="36">
        <v>1991.2666666666667</v>
      </c>
      <c r="E137" s="36">
        <v>1975.0333333333333</v>
      </c>
      <c r="F137" s="36">
        <v>1949.7666666666667</v>
      </c>
      <c r="G137" s="36">
        <v>1933.5333333333333</v>
      </c>
      <c r="H137" s="36">
        <v>2016.5333333333333</v>
      </c>
      <c r="I137" s="36">
        <v>2032.7666666666664</v>
      </c>
      <c r="J137" s="36">
        <v>2058.0333333333333</v>
      </c>
      <c r="K137" s="31">
        <v>2007.5</v>
      </c>
      <c r="L137" s="31">
        <v>1966</v>
      </c>
      <c r="M137" s="31">
        <v>1.4396899999999999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401.25</v>
      </c>
      <c r="D138" s="36">
        <v>403.23333333333335</v>
      </c>
      <c r="E138" s="36">
        <v>397.06666666666672</v>
      </c>
      <c r="F138" s="36">
        <v>392.88333333333338</v>
      </c>
      <c r="G138" s="36">
        <v>386.71666666666675</v>
      </c>
      <c r="H138" s="36">
        <v>407.41666666666669</v>
      </c>
      <c r="I138" s="36">
        <v>413.58333333333331</v>
      </c>
      <c r="J138" s="36">
        <v>417.76666666666665</v>
      </c>
      <c r="K138" s="31">
        <v>409.4</v>
      </c>
      <c r="L138" s="31">
        <v>399.05</v>
      </c>
      <c r="M138" s="31">
        <v>5.7011799999999999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134.69999999999999</v>
      </c>
      <c r="D139" s="36">
        <v>132.31666666666666</v>
      </c>
      <c r="E139" s="36">
        <v>128.63333333333333</v>
      </c>
      <c r="F139" s="36">
        <v>122.56666666666666</v>
      </c>
      <c r="G139" s="36">
        <v>118.88333333333333</v>
      </c>
      <c r="H139" s="36">
        <v>138.38333333333333</v>
      </c>
      <c r="I139" s="36">
        <v>142.06666666666666</v>
      </c>
      <c r="J139" s="36">
        <v>148.13333333333333</v>
      </c>
      <c r="K139" s="31">
        <v>136</v>
      </c>
      <c r="L139" s="31">
        <v>126.25</v>
      </c>
      <c r="M139" s="31">
        <v>134.24118000000001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184.35</v>
      </c>
      <c r="D140" s="36">
        <v>184.4</v>
      </c>
      <c r="E140" s="36">
        <v>182.5</v>
      </c>
      <c r="F140" s="36">
        <v>180.65</v>
      </c>
      <c r="G140" s="36">
        <v>178.75</v>
      </c>
      <c r="H140" s="36">
        <v>186.25</v>
      </c>
      <c r="I140" s="36">
        <v>188.15000000000003</v>
      </c>
      <c r="J140" s="36">
        <v>190</v>
      </c>
      <c r="K140" s="31">
        <v>186.3</v>
      </c>
      <c r="L140" s="31">
        <v>182.55</v>
      </c>
      <c r="M140" s="31">
        <v>7.5737500000000004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3343.7</v>
      </c>
      <c r="D141" s="36">
        <v>3360.5</v>
      </c>
      <c r="E141" s="36">
        <v>3313.25</v>
      </c>
      <c r="F141" s="36">
        <v>3282.8</v>
      </c>
      <c r="G141" s="36">
        <v>3235.55</v>
      </c>
      <c r="H141" s="36">
        <v>3390.95</v>
      </c>
      <c r="I141" s="36">
        <v>3438.2</v>
      </c>
      <c r="J141" s="36">
        <v>3468.6499999999996</v>
      </c>
      <c r="K141" s="31">
        <v>3407.75</v>
      </c>
      <c r="L141" s="31">
        <v>3330.05</v>
      </c>
      <c r="M141" s="31">
        <v>4.0664499999999997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5330</v>
      </c>
      <c r="D142" s="36">
        <v>5313.166666666667</v>
      </c>
      <c r="E142" s="36">
        <v>5229.3333333333339</v>
      </c>
      <c r="F142" s="36">
        <v>5128.666666666667</v>
      </c>
      <c r="G142" s="36">
        <v>5044.8333333333339</v>
      </c>
      <c r="H142" s="36">
        <v>5413.8333333333339</v>
      </c>
      <c r="I142" s="36">
        <v>5497.6666666666679</v>
      </c>
      <c r="J142" s="36">
        <v>5598.3333333333339</v>
      </c>
      <c r="K142" s="31">
        <v>5397</v>
      </c>
      <c r="L142" s="31">
        <v>5212.5</v>
      </c>
      <c r="M142" s="31">
        <v>6.4993400000000001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577.9</v>
      </c>
      <c r="D143" s="36">
        <v>576.7166666666667</v>
      </c>
      <c r="E143" s="36">
        <v>571.43333333333339</v>
      </c>
      <c r="F143" s="36">
        <v>564.9666666666667</v>
      </c>
      <c r="G143" s="36">
        <v>559.68333333333339</v>
      </c>
      <c r="H143" s="36">
        <v>583.18333333333339</v>
      </c>
      <c r="I143" s="36">
        <v>588.4666666666667</v>
      </c>
      <c r="J143" s="36">
        <v>594.93333333333339</v>
      </c>
      <c r="K143" s="31">
        <v>582</v>
      </c>
      <c r="L143" s="31">
        <v>570.25</v>
      </c>
      <c r="M143" s="31">
        <v>36.497399999999999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2463.15</v>
      </c>
      <c r="D144" s="36">
        <v>2441.8833333333337</v>
      </c>
      <c r="E144" s="36">
        <v>2403.8166666666675</v>
      </c>
      <c r="F144" s="36">
        <v>2344.483333333334</v>
      </c>
      <c r="G144" s="36">
        <v>2306.4166666666679</v>
      </c>
      <c r="H144" s="36">
        <v>2501.2166666666672</v>
      </c>
      <c r="I144" s="36">
        <v>2539.2833333333338</v>
      </c>
      <c r="J144" s="36">
        <v>2598.6166666666668</v>
      </c>
      <c r="K144" s="31">
        <v>2479.9499999999998</v>
      </c>
      <c r="L144" s="31">
        <v>2382.5500000000002</v>
      </c>
      <c r="M144" s="31">
        <v>5.87385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5338.5</v>
      </c>
      <c r="D145" s="36">
        <v>5358.9666666666662</v>
      </c>
      <c r="E145" s="36">
        <v>5302.9333333333325</v>
      </c>
      <c r="F145" s="36">
        <v>5267.3666666666659</v>
      </c>
      <c r="G145" s="36">
        <v>5211.3333333333321</v>
      </c>
      <c r="H145" s="36">
        <v>5394.5333333333328</v>
      </c>
      <c r="I145" s="36">
        <v>5450.5666666666675</v>
      </c>
      <c r="J145" s="36">
        <v>5486.1333333333332</v>
      </c>
      <c r="K145" s="31">
        <v>5415</v>
      </c>
      <c r="L145" s="31">
        <v>5323.4</v>
      </c>
      <c r="M145" s="31">
        <v>4.7316700000000003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469.65</v>
      </c>
      <c r="D146" s="36">
        <v>468.90000000000003</v>
      </c>
      <c r="E146" s="36">
        <v>465.80000000000007</v>
      </c>
      <c r="F146" s="36">
        <v>461.95000000000005</v>
      </c>
      <c r="G146" s="36">
        <v>458.85000000000008</v>
      </c>
      <c r="H146" s="36">
        <v>472.75000000000006</v>
      </c>
      <c r="I146" s="36">
        <v>475.85000000000008</v>
      </c>
      <c r="J146" s="36">
        <v>479.70000000000005</v>
      </c>
      <c r="K146" s="31">
        <v>472</v>
      </c>
      <c r="L146" s="31">
        <v>465.05</v>
      </c>
      <c r="M146" s="31">
        <v>1.2742199999999999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42.1</v>
      </c>
      <c r="D147" s="36">
        <v>41.85</v>
      </c>
      <c r="E147" s="36">
        <v>41.150000000000006</v>
      </c>
      <c r="F147" s="36">
        <v>40.200000000000003</v>
      </c>
      <c r="G147" s="36">
        <v>39.500000000000007</v>
      </c>
      <c r="H147" s="36">
        <v>42.800000000000004</v>
      </c>
      <c r="I147" s="36">
        <v>43.500000000000007</v>
      </c>
      <c r="J147" s="36">
        <v>44.45</v>
      </c>
      <c r="K147" s="31">
        <v>42.55</v>
      </c>
      <c r="L147" s="31">
        <v>40.9</v>
      </c>
      <c r="M147" s="31">
        <v>215.86725999999999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1976.8</v>
      </c>
      <c r="D148" s="36">
        <v>1973.4833333333333</v>
      </c>
      <c r="E148" s="36">
        <v>1944.3166666666666</v>
      </c>
      <c r="F148" s="36">
        <v>1911.8333333333333</v>
      </c>
      <c r="G148" s="36">
        <v>1882.6666666666665</v>
      </c>
      <c r="H148" s="36">
        <v>2005.9666666666667</v>
      </c>
      <c r="I148" s="36">
        <v>2035.1333333333332</v>
      </c>
      <c r="J148" s="36">
        <v>2067.6166666666668</v>
      </c>
      <c r="K148" s="31">
        <v>2002.65</v>
      </c>
      <c r="L148" s="31">
        <v>1941</v>
      </c>
      <c r="M148" s="31">
        <v>0.52914000000000005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3338.3</v>
      </c>
      <c r="D149" s="36">
        <v>3322.5</v>
      </c>
      <c r="E149" s="36">
        <v>3300</v>
      </c>
      <c r="F149" s="36">
        <v>3261.7</v>
      </c>
      <c r="G149" s="36">
        <v>3239.2</v>
      </c>
      <c r="H149" s="36">
        <v>3360.8</v>
      </c>
      <c r="I149" s="36">
        <v>3383.3</v>
      </c>
      <c r="J149" s="36">
        <v>3421.6000000000004</v>
      </c>
      <c r="K149" s="31">
        <v>3345</v>
      </c>
      <c r="L149" s="31">
        <v>3284.2</v>
      </c>
      <c r="M149" s="31">
        <v>4.9338100000000003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224</v>
      </c>
      <c r="D150" s="36">
        <v>225.01666666666665</v>
      </c>
      <c r="E150" s="36">
        <v>221.33333333333331</v>
      </c>
      <c r="F150" s="36">
        <v>218.66666666666666</v>
      </c>
      <c r="G150" s="36">
        <v>214.98333333333332</v>
      </c>
      <c r="H150" s="36">
        <v>227.68333333333331</v>
      </c>
      <c r="I150" s="36">
        <v>231.36666666666665</v>
      </c>
      <c r="J150" s="36">
        <v>234.0333333333333</v>
      </c>
      <c r="K150" s="31">
        <v>228.7</v>
      </c>
      <c r="L150" s="31">
        <v>222.35</v>
      </c>
      <c r="M150" s="31">
        <v>2.78498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504.95</v>
      </c>
      <c r="D151" s="36">
        <v>504.11666666666662</v>
      </c>
      <c r="E151" s="36">
        <v>500.38333333333321</v>
      </c>
      <c r="F151" s="36">
        <v>495.81666666666661</v>
      </c>
      <c r="G151" s="36">
        <v>492.0833333333332</v>
      </c>
      <c r="H151" s="36">
        <v>508.68333333333322</v>
      </c>
      <c r="I151" s="36">
        <v>512.41666666666674</v>
      </c>
      <c r="J151" s="36">
        <v>516.98333333333323</v>
      </c>
      <c r="K151" s="31">
        <v>507.85</v>
      </c>
      <c r="L151" s="31">
        <v>499.55</v>
      </c>
      <c r="M151" s="31">
        <v>1.07264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511.2</v>
      </c>
      <c r="D152" s="36">
        <v>512.36666666666667</v>
      </c>
      <c r="E152" s="36">
        <v>507.83333333333337</v>
      </c>
      <c r="F152" s="36">
        <v>504.4666666666667</v>
      </c>
      <c r="G152" s="36">
        <v>499.93333333333339</v>
      </c>
      <c r="H152" s="36">
        <v>515.73333333333335</v>
      </c>
      <c r="I152" s="36">
        <v>520.26666666666665</v>
      </c>
      <c r="J152" s="36">
        <v>523.63333333333333</v>
      </c>
      <c r="K152" s="31">
        <v>516.9</v>
      </c>
      <c r="L152" s="31">
        <v>509</v>
      </c>
      <c r="M152" s="31">
        <v>5.3803900000000002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1600.15</v>
      </c>
      <c r="D153" s="36">
        <v>1608.5999999999997</v>
      </c>
      <c r="E153" s="36">
        <v>1582.8999999999994</v>
      </c>
      <c r="F153" s="36">
        <v>1565.6499999999996</v>
      </c>
      <c r="G153" s="36">
        <v>1539.9499999999994</v>
      </c>
      <c r="H153" s="36">
        <v>1625.8499999999995</v>
      </c>
      <c r="I153" s="36">
        <v>1651.5499999999997</v>
      </c>
      <c r="J153" s="36">
        <v>1668.7999999999995</v>
      </c>
      <c r="K153" s="31">
        <v>1634.3</v>
      </c>
      <c r="L153" s="31">
        <v>1591.35</v>
      </c>
      <c r="M153" s="31">
        <v>4.8938800000000002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125.55</v>
      </c>
      <c r="D154" s="36">
        <v>125.66666666666667</v>
      </c>
      <c r="E154" s="36">
        <v>124.78333333333335</v>
      </c>
      <c r="F154" s="36">
        <v>124.01666666666668</v>
      </c>
      <c r="G154" s="36">
        <v>123.13333333333335</v>
      </c>
      <c r="H154" s="36">
        <v>126.43333333333334</v>
      </c>
      <c r="I154" s="36">
        <v>127.31666666666666</v>
      </c>
      <c r="J154" s="36">
        <v>128.08333333333331</v>
      </c>
      <c r="K154" s="31">
        <v>126.55</v>
      </c>
      <c r="L154" s="31">
        <v>124.9</v>
      </c>
      <c r="M154" s="31">
        <v>21.7746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190.45</v>
      </c>
      <c r="D155" s="36">
        <v>189.93333333333331</v>
      </c>
      <c r="E155" s="36">
        <v>187.16666666666663</v>
      </c>
      <c r="F155" s="36">
        <v>183.88333333333333</v>
      </c>
      <c r="G155" s="36">
        <v>181.11666666666665</v>
      </c>
      <c r="H155" s="36">
        <v>193.21666666666661</v>
      </c>
      <c r="I155" s="36">
        <v>195.98333333333332</v>
      </c>
      <c r="J155" s="36">
        <v>199.26666666666659</v>
      </c>
      <c r="K155" s="31">
        <v>192.7</v>
      </c>
      <c r="L155" s="31">
        <v>186.65</v>
      </c>
      <c r="M155" s="31">
        <v>6.7481200000000001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97.8</v>
      </c>
      <c r="D156" s="36">
        <v>96.933333333333337</v>
      </c>
      <c r="E156" s="36">
        <v>95.866666666666674</v>
      </c>
      <c r="F156" s="36">
        <v>93.933333333333337</v>
      </c>
      <c r="G156" s="36">
        <v>92.866666666666674</v>
      </c>
      <c r="H156" s="36">
        <v>98.866666666666674</v>
      </c>
      <c r="I156" s="36">
        <v>99.933333333333337</v>
      </c>
      <c r="J156" s="36">
        <v>101.86666666666667</v>
      </c>
      <c r="K156" s="31">
        <v>98</v>
      </c>
      <c r="L156" s="31">
        <v>95</v>
      </c>
      <c r="M156" s="31">
        <v>61.443390000000001</v>
      </c>
      <c r="N156" s="1"/>
      <c r="O156" s="1"/>
    </row>
    <row r="157" spans="1:15" ht="12.75" customHeight="1">
      <c r="A157" s="33">
        <v>147</v>
      </c>
      <c r="B157" s="53" t="s">
        <v>850</v>
      </c>
      <c r="C157" s="31">
        <v>864.25</v>
      </c>
      <c r="D157" s="36">
        <v>870.18333333333339</v>
      </c>
      <c r="E157" s="36">
        <v>855.86666666666679</v>
      </c>
      <c r="F157" s="36">
        <v>847.48333333333335</v>
      </c>
      <c r="G157" s="36">
        <v>833.16666666666674</v>
      </c>
      <c r="H157" s="36">
        <v>878.56666666666683</v>
      </c>
      <c r="I157" s="36">
        <v>892.88333333333344</v>
      </c>
      <c r="J157" s="36">
        <v>901.26666666666688</v>
      </c>
      <c r="K157" s="31">
        <v>884.5</v>
      </c>
      <c r="L157" s="31">
        <v>861.8</v>
      </c>
      <c r="M157" s="31">
        <v>0.75519999999999998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3054.8</v>
      </c>
      <c r="D158" s="36">
        <v>3061.9333333333329</v>
      </c>
      <c r="E158" s="36">
        <v>3028.8666666666659</v>
      </c>
      <c r="F158" s="36">
        <v>3002.9333333333329</v>
      </c>
      <c r="G158" s="36">
        <v>2969.8666666666659</v>
      </c>
      <c r="H158" s="36">
        <v>3087.8666666666659</v>
      </c>
      <c r="I158" s="36">
        <v>3120.9333333333325</v>
      </c>
      <c r="J158" s="36">
        <v>3146.8666666666659</v>
      </c>
      <c r="K158" s="31">
        <v>3095</v>
      </c>
      <c r="L158" s="31">
        <v>3036</v>
      </c>
      <c r="M158" s="31">
        <v>2.01674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257.95</v>
      </c>
      <c r="D159" s="36">
        <v>256.7</v>
      </c>
      <c r="E159" s="36">
        <v>254.79999999999995</v>
      </c>
      <c r="F159" s="36">
        <v>251.64999999999998</v>
      </c>
      <c r="G159" s="36">
        <v>249.74999999999994</v>
      </c>
      <c r="H159" s="36">
        <v>259.84999999999997</v>
      </c>
      <c r="I159" s="36">
        <v>261.74999999999994</v>
      </c>
      <c r="J159" s="36">
        <v>264.89999999999998</v>
      </c>
      <c r="K159" s="31">
        <v>258.60000000000002</v>
      </c>
      <c r="L159" s="31">
        <v>253.55</v>
      </c>
      <c r="M159" s="31">
        <v>10.33896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363.2</v>
      </c>
      <c r="D160" s="36">
        <v>364</v>
      </c>
      <c r="E160" s="36">
        <v>360.8</v>
      </c>
      <c r="F160" s="36">
        <v>358.40000000000003</v>
      </c>
      <c r="G160" s="36">
        <v>355.20000000000005</v>
      </c>
      <c r="H160" s="36">
        <v>366.4</v>
      </c>
      <c r="I160" s="36">
        <v>369.6</v>
      </c>
      <c r="J160" s="36">
        <v>371.99999999999994</v>
      </c>
      <c r="K160" s="31">
        <v>367.2</v>
      </c>
      <c r="L160" s="31">
        <v>361.6</v>
      </c>
      <c r="M160" s="31">
        <v>0.54496999999999995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141.44999999999999</v>
      </c>
      <c r="D161" s="36">
        <v>141.91666666666666</v>
      </c>
      <c r="E161" s="36">
        <v>140.58333333333331</v>
      </c>
      <c r="F161" s="36">
        <v>139.71666666666667</v>
      </c>
      <c r="G161" s="36">
        <v>138.38333333333333</v>
      </c>
      <c r="H161" s="36">
        <v>142.7833333333333</v>
      </c>
      <c r="I161" s="36">
        <v>144.11666666666662</v>
      </c>
      <c r="J161" s="36">
        <v>144.98333333333329</v>
      </c>
      <c r="K161" s="31">
        <v>143.25</v>
      </c>
      <c r="L161" s="31">
        <v>141.05000000000001</v>
      </c>
      <c r="M161" s="31">
        <v>61.867229999999999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726.45</v>
      </c>
      <c r="D162" s="36">
        <v>745.65</v>
      </c>
      <c r="E162" s="36">
        <v>701.8</v>
      </c>
      <c r="F162" s="36">
        <v>677.15</v>
      </c>
      <c r="G162" s="36">
        <v>633.29999999999995</v>
      </c>
      <c r="H162" s="36">
        <v>770.3</v>
      </c>
      <c r="I162" s="36">
        <v>814.15000000000009</v>
      </c>
      <c r="J162" s="36">
        <v>838.8</v>
      </c>
      <c r="K162" s="31">
        <v>789.5</v>
      </c>
      <c r="L162" s="31">
        <v>721</v>
      </c>
      <c r="M162" s="31">
        <v>28.838010000000001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4225.45</v>
      </c>
      <c r="D163" s="36">
        <v>4261.1500000000005</v>
      </c>
      <c r="E163" s="36">
        <v>4179.3000000000011</v>
      </c>
      <c r="F163" s="36">
        <v>4133.1500000000005</v>
      </c>
      <c r="G163" s="36">
        <v>4051.3000000000011</v>
      </c>
      <c r="H163" s="36">
        <v>4307.3000000000011</v>
      </c>
      <c r="I163" s="36">
        <v>4389.1500000000015</v>
      </c>
      <c r="J163" s="36">
        <v>4435.3000000000011</v>
      </c>
      <c r="K163" s="31">
        <v>4343</v>
      </c>
      <c r="L163" s="31">
        <v>4215</v>
      </c>
      <c r="M163" s="31">
        <v>0.58723999999999998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908.45</v>
      </c>
      <c r="D164" s="36">
        <v>916.33333333333337</v>
      </c>
      <c r="E164" s="36">
        <v>896.7166666666667</v>
      </c>
      <c r="F164" s="36">
        <v>884.98333333333335</v>
      </c>
      <c r="G164" s="36">
        <v>865.36666666666667</v>
      </c>
      <c r="H164" s="36">
        <v>928.06666666666672</v>
      </c>
      <c r="I164" s="36">
        <v>947.68333333333328</v>
      </c>
      <c r="J164" s="36">
        <v>959.41666666666674</v>
      </c>
      <c r="K164" s="31">
        <v>935.95</v>
      </c>
      <c r="L164" s="31">
        <v>904.6</v>
      </c>
      <c r="M164" s="31">
        <v>8.4458300000000008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192.6</v>
      </c>
      <c r="D165" s="36">
        <v>192.63333333333333</v>
      </c>
      <c r="E165" s="36">
        <v>191.16666666666666</v>
      </c>
      <c r="F165" s="36">
        <v>189.73333333333332</v>
      </c>
      <c r="G165" s="36">
        <v>188.26666666666665</v>
      </c>
      <c r="H165" s="36">
        <v>194.06666666666666</v>
      </c>
      <c r="I165" s="36">
        <v>195.53333333333336</v>
      </c>
      <c r="J165" s="36">
        <v>196.96666666666667</v>
      </c>
      <c r="K165" s="31">
        <v>194.1</v>
      </c>
      <c r="L165" s="31">
        <v>191.2</v>
      </c>
      <c r="M165" s="31">
        <v>3.2560500000000001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157</v>
      </c>
      <c r="D166" s="36">
        <v>157.31666666666666</v>
      </c>
      <c r="E166" s="36">
        <v>156.18333333333334</v>
      </c>
      <c r="F166" s="36">
        <v>155.36666666666667</v>
      </c>
      <c r="G166" s="36">
        <v>154.23333333333335</v>
      </c>
      <c r="H166" s="36">
        <v>158.13333333333333</v>
      </c>
      <c r="I166" s="36">
        <v>159.26666666666665</v>
      </c>
      <c r="J166" s="36">
        <v>160.08333333333331</v>
      </c>
      <c r="K166" s="31">
        <v>158.44999999999999</v>
      </c>
      <c r="L166" s="31">
        <v>156.5</v>
      </c>
      <c r="M166" s="31">
        <v>5.6550599999999998</v>
      </c>
      <c r="N166" s="1"/>
      <c r="O166" s="1"/>
    </row>
    <row r="167" spans="1:15" ht="12.75" customHeight="1">
      <c r="A167" s="33">
        <v>157</v>
      </c>
      <c r="B167" s="53" t="s">
        <v>851</v>
      </c>
      <c r="C167" s="31">
        <v>751.55</v>
      </c>
      <c r="D167" s="36">
        <v>750.43333333333339</v>
      </c>
      <c r="E167" s="36">
        <v>745.86666666666679</v>
      </c>
      <c r="F167" s="36">
        <v>740.18333333333339</v>
      </c>
      <c r="G167" s="36">
        <v>735.61666666666679</v>
      </c>
      <c r="H167" s="36">
        <v>756.11666666666679</v>
      </c>
      <c r="I167" s="36">
        <v>760.68333333333339</v>
      </c>
      <c r="J167" s="36">
        <v>766.36666666666679</v>
      </c>
      <c r="K167" s="31">
        <v>755</v>
      </c>
      <c r="L167" s="31">
        <v>744.75</v>
      </c>
      <c r="M167" s="31">
        <v>1.6850400000000001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330.1</v>
      </c>
      <c r="D168" s="36">
        <v>329</v>
      </c>
      <c r="E168" s="36">
        <v>327.10000000000002</v>
      </c>
      <c r="F168" s="36">
        <v>324.10000000000002</v>
      </c>
      <c r="G168" s="36">
        <v>322.20000000000005</v>
      </c>
      <c r="H168" s="36">
        <v>332</v>
      </c>
      <c r="I168" s="36">
        <v>333.9</v>
      </c>
      <c r="J168" s="36">
        <v>336.9</v>
      </c>
      <c r="K168" s="31">
        <v>330.9</v>
      </c>
      <c r="L168" s="31">
        <v>326</v>
      </c>
      <c r="M168" s="31">
        <v>3.17299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139.80000000000001</v>
      </c>
      <c r="D169" s="36">
        <v>140.33333333333334</v>
      </c>
      <c r="E169" s="36">
        <v>138.4666666666667</v>
      </c>
      <c r="F169" s="36">
        <v>137.13333333333335</v>
      </c>
      <c r="G169" s="36">
        <v>135.26666666666671</v>
      </c>
      <c r="H169" s="36">
        <v>141.66666666666669</v>
      </c>
      <c r="I169" s="36">
        <v>143.5333333333333</v>
      </c>
      <c r="J169" s="36">
        <v>144.86666666666667</v>
      </c>
      <c r="K169" s="31">
        <v>142.19999999999999</v>
      </c>
      <c r="L169" s="31">
        <v>139</v>
      </c>
      <c r="M169" s="31">
        <v>13.25962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1128.55</v>
      </c>
      <c r="D170" s="36">
        <v>1126.25</v>
      </c>
      <c r="E170" s="36">
        <v>1117.75</v>
      </c>
      <c r="F170" s="36">
        <v>1106.95</v>
      </c>
      <c r="G170" s="36">
        <v>1098.45</v>
      </c>
      <c r="H170" s="36">
        <v>1137.05</v>
      </c>
      <c r="I170" s="36">
        <v>1145.55</v>
      </c>
      <c r="J170" s="36">
        <v>1156.3499999999999</v>
      </c>
      <c r="K170" s="31">
        <v>1134.75</v>
      </c>
      <c r="L170" s="31">
        <v>1115.45</v>
      </c>
      <c r="M170" s="31">
        <v>9.0929999999999997E-2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122.05</v>
      </c>
      <c r="D171" s="36">
        <v>121.03333333333335</v>
      </c>
      <c r="E171" s="36">
        <v>119.76666666666669</v>
      </c>
      <c r="F171" s="36">
        <v>117.48333333333335</v>
      </c>
      <c r="G171" s="36">
        <v>116.2166666666667</v>
      </c>
      <c r="H171" s="36">
        <v>123.31666666666669</v>
      </c>
      <c r="I171" s="36">
        <v>124.58333333333334</v>
      </c>
      <c r="J171" s="36">
        <v>126.86666666666669</v>
      </c>
      <c r="K171" s="31">
        <v>122.3</v>
      </c>
      <c r="L171" s="31">
        <v>118.75</v>
      </c>
      <c r="M171" s="31">
        <v>176.44988000000001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2821.15</v>
      </c>
      <c r="D172" s="36">
        <v>2800.3833333333332</v>
      </c>
      <c r="E172" s="36">
        <v>2765.7666666666664</v>
      </c>
      <c r="F172" s="36">
        <v>2710.3833333333332</v>
      </c>
      <c r="G172" s="36">
        <v>2675.7666666666664</v>
      </c>
      <c r="H172" s="36">
        <v>2855.7666666666664</v>
      </c>
      <c r="I172" s="36">
        <v>2890.3833333333332</v>
      </c>
      <c r="J172" s="36">
        <v>2945.7666666666664</v>
      </c>
      <c r="K172" s="31">
        <v>2835</v>
      </c>
      <c r="L172" s="31">
        <v>2745</v>
      </c>
      <c r="M172" s="31">
        <v>0.31113000000000002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3184.6</v>
      </c>
      <c r="D173" s="36">
        <v>3191.8166666666662</v>
      </c>
      <c r="E173" s="36">
        <v>3147.9333333333325</v>
      </c>
      <c r="F173" s="36">
        <v>3111.2666666666664</v>
      </c>
      <c r="G173" s="36">
        <v>3067.3833333333328</v>
      </c>
      <c r="H173" s="36">
        <v>3228.4833333333322</v>
      </c>
      <c r="I173" s="36">
        <v>3272.3666666666663</v>
      </c>
      <c r="J173" s="36">
        <v>3309.0333333333319</v>
      </c>
      <c r="K173" s="31">
        <v>3235.7</v>
      </c>
      <c r="L173" s="31">
        <v>3155.15</v>
      </c>
      <c r="M173" s="31">
        <v>7.5730000000000006E-2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227.35</v>
      </c>
      <c r="D174" s="36">
        <v>227.86666666666667</v>
      </c>
      <c r="E174" s="36">
        <v>225.48333333333335</v>
      </c>
      <c r="F174" s="36">
        <v>223.61666666666667</v>
      </c>
      <c r="G174" s="36">
        <v>221.23333333333335</v>
      </c>
      <c r="H174" s="36">
        <v>229.73333333333335</v>
      </c>
      <c r="I174" s="36">
        <v>232.11666666666667</v>
      </c>
      <c r="J174" s="36">
        <v>233.98333333333335</v>
      </c>
      <c r="K174" s="31">
        <v>230.25</v>
      </c>
      <c r="L174" s="31">
        <v>226</v>
      </c>
      <c r="M174" s="31">
        <v>1.86402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1490.75</v>
      </c>
      <c r="D175" s="36">
        <v>1508.5833333333333</v>
      </c>
      <c r="E175" s="36">
        <v>1468.8166666666666</v>
      </c>
      <c r="F175" s="36">
        <v>1446.8833333333334</v>
      </c>
      <c r="G175" s="36">
        <v>1407.1166666666668</v>
      </c>
      <c r="H175" s="36">
        <v>1530.5166666666664</v>
      </c>
      <c r="I175" s="36">
        <v>1570.2833333333333</v>
      </c>
      <c r="J175" s="36">
        <v>1592.2166666666662</v>
      </c>
      <c r="K175" s="31">
        <v>1548.35</v>
      </c>
      <c r="L175" s="31">
        <v>1486.65</v>
      </c>
      <c r="M175" s="31">
        <v>1.58507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1390.25</v>
      </c>
      <c r="D176" s="36">
        <v>1397.95</v>
      </c>
      <c r="E176" s="36">
        <v>1377.3500000000001</v>
      </c>
      <c r="F176" s="36">
        <v>1364.45</v>
      </c>
      <c r="G176" s="36">
        <v>1343.8500000000001</v>
      </c>
      <c r="H176" s="36">
        <v>1410.8500000000001</v>
      </c>
      <c r="I176" s="36">
        <v>1431.45</v>
      </c>
      <c r="J176" s="36">
        <v>1444.3500000000001</v>
      </c>
      <c r="K176" s="31">
        <v>1418.55</v>
      </c>
      <c r="L176" s="31">
        <v>1385.05</v>
      </c>
      <c r="M176" s="31">
        <v>0.45458999999999999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750.9</v>
      </c>
      <c r="D177" s="36">
        <v>753.2833333333333</v>
      </c>
      <c r="E177" s="36">
        <v>745.61666666666656</v>
      </c>
      <c r="F177" s="36">
        <v>740.33333333333326</v>
      </c>
      <c r="G177" s="36">
        <v>732.66666666666652</v>
      </c>
      <c r="H177" s="36">
        <v>758.56666666666661</v>
      </c>
      <c r="I177" s="36">
        <v>766.23333333333335</v>
      </c>
      <c r="J177" s="36">
        <v>771.51666666666665</v>
      </c>
      <c r="K177" s="31">
        <v>760.95</v>
      </c>
      <c r="L177" s="31">
        <v>748</v>
      </c>
      <c r="M177" s="31">
        <v>4.7269399999999999</v>
      </c>
      <c r="N177" s="1"/>
      <c r="O177" s="1"/>
    </row>
    <row r="178" spans="1:15" ht="12.75" customHeight="1">
      <c r="A178" s="33">
        <v>168</v>
      </c>
      <c r="B178" s="53" t="s">
        <v>856</v>
      </c>
      <c r="C178" s="31">
        <v>816.7</v>
      </c>
      <c r="D178" s="36">
        <v>817.55000000000007</v>
      </c>
      <c r="E178" s="36">
        <v>804.15000000000009</v>
      </c>
      <c r="F178" s="36">
        <v>791.6</v>
      </c>
      <c r="G178" s="36">
        <v>778.2</v>
      </c>
      <c r="H178" s="36">
        <v>830.10000000000014</v>
      </c>
      <c r="I178" s="36">
        <v>843.5</v>
      </c>
      <c r="J178" s="36">
        <v>856.05000000000018</v>
      </c>
      <c r="K178" s="31">
        <v>830.95</v>
      </c>
      <c r="L178" s="31">
        <v>805</v>
      </c>
      <c r="M178" s="31">
        <v>5.1748399999999997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1770.45</v>
      </c>
      <c r="D179" s="36">
        <v>1765.0166666666664</v>
      </c>
      <c r="E179" s="36">
        <v>1755.0333333333328</v>
      </c>
      <c r="F179" s="36">
        <v>1739.6166666666663</v>
      </c>
      <c r="G179" s="36">
        <v>1729.6333333333328</v>
      </c>
      <c r="H179" s="36">
        <v>1780.4333333333329</v>
      </c>
      <c r="I179" s="36">
        <v>1790.4166666666665</v>
      </c>
      <c r="J179" s="36">
        <v>1805.833333333333</v>
      </c>
      <c r="K179" s="31">
        <v>1775</v>
      </c>
      <c r="L179" s="31">
        <v>1749.6</v>
      </c>
      <c r="M179" s="31">
        <v>0.56233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56</v>
      </c>
      <c r="D180" s="36">
        <v>55.666666666666664</v>
      </c>
      <c r="E180" s="36">
        <v>54.833333333333329</v>
      </c>
      <c r="F180" s="36">
        <v>53.666666666666664</v>
      </c>
      <c r="G180" s="36">
        <v>52.833333333333329</v>
      </c>
      <c r="H180" s="36">
        <v>56.833333333333329</v>
      </c>
      <c r="I180" s="36">
        <v>57.666666666666657</v>
      </c>
      <c r="J180" s="36">
        <v>58.833333333333329</v>
      </c>
      <c r="K180" s="31">
        <v>56.5</v>
      </c>
      <c r="L180" s="31">
        <v>54.5</v>
      </c>
      <c r="M180" s="31">
        <v>41.334339999999997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1248.8499999999999</v>
      </c>
      <c r="D181" s="36">
        <v>1246.1499999999999</v>
      </c>
      <c r="E181" s="36">
        <v>1233.2999999999997</v>
      </c>
      <c r="F181" s="36">
        <v>1217.7499999999998</v>
      </c>
      <c r="G181" s="36">
        <v>1204.8999999999996</v>
      </c>
      <c r="H181" s="36">
        <v>1261.6999999999998</v>
      </c>
      <c r="I181" s="36">
        <v>1274.5499999999997</v>
      </c>
      <c r="J181" s="36">
        <v>1290.0999999999999</v>
      </c>
      <c r="K181" s="31">
        <v>1259</v>
      </c>
      <c r="L181" s="31">
        <v>1230.5999999999999</v>
      </c>
      <c r="M181" s="31">
        <v>0.35036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2348.5500000000002</v>
      </c>
      <c r="D182" s="36">
        <v>2359.0833333333335</v>
      </c>
      <c r="E182" s="36">
        <v>2313.166666666667</v>
      </c>
      <c r="F182" s="36">
        <v>2277.7833333333333</v>
      </c>
      <c r="G182" s="36">
        <v>2231.8666666666668</v>
      </c>
      <c r="H182" s="36">
        <v>2394.4666666666672</v>
      </c>
      <c r="I182" s="36">
        <v>2440.3833333333341</v>
      </c>
      <c r="J182" s="36">
        <v>2475.7666666666673</v>
      </c>
      <c r="K182" s="31">
        <v>2405</v>
      </c>
      <c r="L182" s="31">
        <v>2323.6999999999998</v>
      </c>
      <c r="M182" s="31">
        <v>1.1269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465.7</v>
      </c>
      <c r="D183" s="36">
        <v>467.31666666666661</v>
      </c>
      <c r="E183" s="36">
        <v>462.78333333333319</v>
      </c>
      <c r="F183" s="36">
        <v>459.86666666666656</v>
      </c>
      <c r="G183" s="36">
        <v>455.33333333333314</v>
      </c>
      <c r="H183" s="36">
        <v>470.23333333333323</v>
      </c>
      <c r="I183" s="36">
        <v>474.76666666666665</v>
      </c>
      <c r="J183" s="36">
        <v>477.68333333333328</v>
      </c>
      <c r="K183" s="31">
        <v>471.85</v>
      </c>
      <c r="L183" s="31">
        <v>464.4</v>
      </c>
      <c r="M183" s="31">
        <v>0.57826999999999995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991.15</v>
      </c>
      <c r="D184" s="36">
        <v>992.01666666666677</v>
      </c>
      <c r="E184" s="36">
        <v>976.53333333333353</v>
      </c>
      <c r="F184" s="36">
        <v>961.91666666666674</v>
      </c>
      <c r="G184" s="36">
        <v>946.43333333333351</v>
      </c>
      <c r="H184" s="36">
        <v>1006.6333333333336</v>
      </c>
      <c r="I184" s="36">
        <v>1022.1166666666669</v>
      </c>
      <c r="J184" s="36">
        <v>1036.7333333333336</v>
      </c>
      <c r="K184" s="31">
        <v>1007.5</v>
      </c>
      <c r="L184" s="31">
        <v>977.4</v>
      </c>
      <c r="M184" s="31">
        <v>27.97429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632.04999999999995</v>
      </c>
      <c r="D185" s="36">
        <v>633</v>
      </c>
      <c r="E185" s="36">
        <v>626.04999999999995</v>
      </c>
      <c r="F185" s="36">
        <v>620.04999999999995</v>
      </c>
      <c r="G185" s="36">
        <v>613.09999999999991</v>
      </c>
      <c r="H185" s="36">
        <v>639</v>
      </c>
      <c r="I185" s="36">
        <v>645.95000000000005</v>
      </c>
      <c r="J185" s="36">
        <v>651.95000000000005</v>
      </c>
      <c r="K185" s="31">
        <v>639.95000000000005</v>
      </c>
      <c r="L185" s="31">
        <v>627</v>
      </c>
      <c r="M185" s="31">
        <v>1.05789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1716</v>
      </c>
      <c r="D186" s="36">
        <v>1705.8666666666668</v>
      </c>
      <c r="E186" s="36">
        <v>1685.1333333333337</v>
      </c>
      <c r="F186" s="36">
        <v>1654.2666666666669</v>
      </c>
      <c r="G186" s="36">
        <v>1633.5333333333338</v>
      </c>
      <c r="H186" s="36">
        <v>1736.7333333333336</v>
      </c>
      <c r="I186" s="36">
        <v>1757.4666666666667</v>
      </c>
      <c r="J186" s="36">
        <v>1788.3333333333335</v>
      </c>
      <c r="K186" s="31">
        <v>1726.6</v>
      </c>
      <c r="L186" s="31">
        <v>1675</v>
      </c>
      <c r="M186" s="31">
        <v>12.525779999999999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341.65</v>
      </c>
      <c r="D187" s="36">
        <v>342.31666666666661</v>
      </c>
      <c r="E187" s="36">
        <v>337.93333333333322</v>
      </c>
      <c r="F187" s="36">
        <v>334.21666666666664</v>
      </c>
      <c r="G187" s="36">
        <v>329.83333333333326</v>
      </c>
      <c r="H187" s="36">
        <v>346.03333333333319</v>
      </c>
      <c r="I187" s="36">
        <v>350.41666666666663</v>
      </c>
      <c r="J187" s="36">
        <v>354.13333333333316</v>
      </c>
      <c r="K187" s="31">
        <v>346.7</v>
      </c>
      <c r="L187" s="31">
        <v>338.6</v>
      </c>
      <c r="M187" s="31">
        <v>11.2507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460.05</v>
      </c>
      <c r="D188" s="36">
        <v>462.2833333333333</v>
      </c>
      <c r="E188" s="36">
        <v>455.86666666666662</v>
      </c>
      <c r="F188" s="36">
        <v>451.68333333333334</v>
      </c>
      <c r="G188" s="36">
        <v>445.26666666666665</v>
      </c>
      <c r="H188" s="36">
        <v>466.46666666666658</v>
      </c>
      <c r="I188" s="36">
        <v>472.88333333333333</v>
      </c>
      <c r="J188" s="36">
        <v>477.06666666666655</v>
      </c>
      <c r="K188" s="31">
        <v>468.7</v>
      </c>
      <c r="L188" s="31">
        <v>458.1</v>
      </c>
      <c r="M188" s="31">
        <v>3.27623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1897.75</v>
      </c>
      <c r="D189" s="36">
        <v>1892.45</v>
      </c>
      <c r="E189" s="36">
        <v>1883.95</v>
      </c>
      <c r="F189" s="36">
        <v>1870.15</v>
      </c>
      <c r="G189" s="36">
        <v>1861.65</v>
      </c>
      <c r="H189" s="36">
        <v>1906.25</v>
      </c>
      <c r="I189" s="36">
        <v>1914.75</v>
      </c>
      <c r="J189" s="36">
        <v>1928.55</v>
      </c>
      <c r="K189" s="31">
        <v>1900.95</v>
      </c>
      <c r="L189" s="31">
        <v>1878.65</v>
      </c>
      <c r="M189" s="31">
        <v>3.20757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789.45</v>
      </c>
      <c r="D190" s="36">
        <v>795.48333333333323</v>
      </c>
      <c r="E190" s="36">
        <v>781.96666666666647</v>
      </c>
      <c r="F190" s="36">
        <v>774.48333333333323</v>
      </c>
      <c r="G190" s="36">
        <v>760.96666666666647</v>
      </c>
      <c r="H190" s="36">
        <v>802.96666666666647</v>
      </c>
      <c r="I190" s="36">
        <v>816.48333333333312</v>
      </c>
      <c r="J190" s="36">
        <v>823.96666666666647</v>
      </c>
      <c r="K190" s="31">
        <v>809</v>
      </c>
      <c r="L190" s="31">
        <v>788</v>
      </c>
      <c r="M190" s="31">
        <v>1.91757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340.15</v>
      </c>
      <c r="D191" s="36">
        <v>335.09999999999997</v>
      </c>
      <c r="E191" s="36">
        <v>327.59999999999991</v>
      </c>
      <c r="F191" s="36">
        <v>315.04999999999995</v>
      </c>
      <c r="G191" s="36">
        <v>307.5499999999999</v>
      </c>
      <c r="H191" s="36">
        <v>347.64999999999992</v>
      </c>
      <c r="I191" s="36">
        <v>355.15000000000003</v>
      </c>
      <c r="J191" s="36">
        <v>367.69999999999993</v>
      </c>
      <c r="K191" s="31">
        <v>342.6</v>
      </c>
      <c r="L191" s="31">
        <v>322.55</v>
      </c>
      <c r="M191" s="31">
        <v>8.9634099999999997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2149.35</v>
      </c>
      <c r="D192" s="36">
        <v>2149.65</v>
      </c>
      <c r="E192" s="36">
        <v>2121.3000000000002</v>
      </c>
      <c r="F192" s="36">
        <v>2093.25</v>
      </c>
      <c r="G192" s="36">
        <v>2064.9</v>
      </c>
      <c r="H192" s="36">
        <v>2177.7000000000003</v>
      </c>
      <c r="I192" s="36">
        <v>2206.0499999999997</v>
      </c>
      <c r="J192" s="36">
        <v>2234.1000000000004</v>
      </c>
      <c r="K192" s="31">
        <v>2178</v>
      </c>
      <c r="L192" s="31">
        <v>2121.6</v>
      </c>
      <c r="M192" s="31">
        <v>0.18129999999999999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726.05</v>
      </c>
      <c r="D193" s="36">
        <v>725.35</v>
      </c>
      <c r="E193" s="36">
        <v>719.7</v>
      </c>
      <c r="F193" s="36">
        <v>713.35</v>
      </c>
      <c r="G193" s="36">
        <v>707.7</v>
      </c>
      <c r="H193" s="36">
        <v>731.7</v>
      </c>
      <c r="I193" s="36">
        <v>737.34999999999991</v>
      </c>
      <c r="J193" s="36">
        <v>743.7</v>
      </c>
      <c r="K193" s="31">
        <v>731</v>
      </c>
      <c r="L193" s="31">
        <v>719</v>
      </c>
      <c r="M193" s="31">
        <v>0.45112999999999998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326.05</v>
      </c>
      <c r="D194" s="36">
        <v>321.35000000000002</v>
      </c>
      <c r="E194" s="36">
        <v>313.80000000000007</v>
      </c>
      <c r="F194" s="36">
        <v>301.55000000000007</v>
      </c>
      <c r="G194" s="36">
        <v>294.00000000000011</v>
      </c>
      <c r="H194" s="36">
        <v>333.6</v>
      </c>
      <c r="I194" s="36">
        <v>341.15</v>
      </c>
      <c r="J194" s="36">
        <v>353.4</v>
      </c>
      <c r="K194" s="31">
        <v>328.9</v>
      </c>
      <c r="L194" s="31">
        <v>309.10000000000002</v>
      </c>
      <c r="M194" s="31">
        <v>15.75296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2719.85</v>
      </c>
      <c r="D195" s="36">
        <v>2731.9500000000003</v>
      </c>
      <c r="E195" s="36">
        <v>2688.9000000000005</v>
      </c>
      <c r="F195" s="36">
        <v>2657.9500000000003</v>
      </c>
      <c r="G195" s="36">
        <v>2614.9000000000005</v>
      </c>
      <c r="H195" s="36">
        <v>2762.9000000000005</v>
      </c>
      <c r="I195" s="36">
        <v>2805.9500000000007</v>
      </c>
      <c r="J195" s="36">
        <v>2836.9000000000005</v>
      </c>
      <c r="K195" s="31">
        <v>2775</v>
      </c>
      <c r="L195" s="31">
        <v>2701</v>
      </c>
      <c r="M195" s="31">
        <v>0.26724999999999999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408.3</v>
      </c>
      <c r="D196" s="36">
        <v>408.0333333333333</v>
      </c>
      <c r="E196" s="36">
        <v>405.16666666666663</v>
      </c>
      <c r="F196" s="36">
        <v>402.0333333333333</v>
      </c>
      <c r="G196" s="36">
        <v>399.16666666666663</v>
      </c>
      <c r="H196" s="36">
        <v>411.16666666666663</v>
      </c>
      <c r="I196" s="36">
        <v>414.0333333333333</v>
      </c>
      <c r="J196" s="36">
        <v>417.16666666666663</v>
      </c>
      <c r="K196" s="31">
        <v>410.9</v>
      </c>
      <c r="L196" s="31">
        <v>404.9</v>
      </c>
      <c r="M196" s="31">
        <v>3.0429499999999998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697.75</v>
      </c>
      <c r="D197" s="36">
        <v>699.63333333333333</v>
      </c>
      <c r="E197" s="36">
        <v>694.06666666666661</v>
      </c>
      <c r="F197" s="36">
        <v>690.38333333333333</v>
      </c>
      <c r="G197" s="36">
        <v>684.81666666666661</v>
      </c>
      <c r="H197" s="36">
        <v>703.31666666666661</v>
      </c>
      <c r="I197" s="36">
        <v>708.88333333333344</v>
      </c>
      <c r="J197" s="36">
        <v>712.56666666666661</v>
      </c>
      <c r="K197" s="31">
        <v>705.2</v>
      </c>
      <c r="L197" s="31">
        <v>695.95</v>
      </c>
      <c r="M197" s="31">
        <v>9.0526999999999997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123.1</v>
      </c>
      <c r="D198" s="36">
        <v>122.96666666666665</v>
      </c>
      <c r="E198" s="36">
        <v>122.0333333333333</v>
      </c>
      <c r="F198" s="36">
        <v>120.96666666666665</v>
      </c>
      <c r="G198" s="36">
        <v>120.0333333333333</v>
      </c>
      <c r="H198" s="36">
        <v>124.0333333333333</v>
      </c>
      <c r="I198" s="36">
        <v>124.96666666666667</v>
      </c>
      <c r="J198" s="36">
        <v>126.0333333333333</v>
      </c>
      <c r="K198" s="31">
        <v>123.9</v>
      </c>
      <c r="L198" s="31">
        <v>121.9</v>
      </c>
      <c r="M198" s="31">
        <v>6.9761899999999999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195.8</v>
      </c>
      <c r="D199" s="36">
        <v>197.41666666666666</v>
      </c>
      <c r="E199" s="36">
        <v>193.38333333333333</v>
      </c>
      <c r="F199" s="36">
        <v>190.96666666666667</v>
      </c>
      <c r="G199" s="36">
        <v>186.93333333333334</v>
      </c>
      <c r="H199" s="36">
        <v>199.83333333333331</v>
      </c>
      <c r="I199" s="36">
        <v>203.86666666666667</v>
      </c>
      <c r="J199" s="36">
        <v>206.2833333333333</v>
      </c>
      <c r="K199" s="31">
        <v>201.45</v>
      </c>
      <c r="L199" s="31">
        <v>195</v>
      </c>
      <c r="M199" s="31">
        <v>28.01004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262.95</v>
      </c>
      <c r="D200" s="36">
        <v>263.83333333333331</v>
      </c>
      <c r="E200" s="36">
        <v>261.31666666666661</v>
      </c>
      <c r="F200" s="36">
        <v>259.68333333333328</v>
      </c>
      <c r="G200" s="36">
        <v>257.16666666666657</v>
      </c>
      <c r="H200" s="36">
        <v>265.46666666666664</v>
      </c>
      <c r="I200" s="36">
        <v>267.98333333333341</v>
      </c>
      <c r="J200" s="36">
        <v>269.61666666666667</v>
      </c>
      <c r="K200" s="31">
        <v>266.35000000000002</v>
      </c>
      <c r="L200" s="31">
        <v>262.2</v>
      </c>
      <c r="M200" s="31">
        <v>3.23034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1668.95</v>
      </c>
      <c r="D201" s="36">
        <v>1666.6499999999999</v>
      </c>
      <c r="E201" s="36">
        <v>1647.2999999999997</v>
      </c>
      <c r="F201" s="36">
        <v>1625.6499999999999</v>
      </c>
      <c r="G201" s="36">
        <v>1606.2999999999997</v>
      </c>
      <c r="H201" s="36">
        <v>1688.2999999999997</v>
      </c>
      <c r="I201" s="36">
        <v>1707.6499999999996</v>
      </c>
      <c r="J201" s="36">
        <v>1729.2999999999997</v>
      </c>
      <c r="K201" s="31">
        <v>1686</v>
      </c>
      <c r="L201" s="31">
        <v>1645</v>
      </c>
      <c r="M201" s="31">
        <v>1.5620799999999999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811</v>
      </c>
      <c r="D202" s="36">
        <v>813.5</v>
      </c>
      <c r="E202" s="36">
        <v>803.5</v>
      </c>
      <c r="F202" s="36">
        <v>796</v>
      </c>
      <c r="G202" s="36">
        <v>786</v>
      </c>
      <c r="H202" s="36">
        <v>821</v>
      </c>
      <c r="I202" s="36">
        <v>831</v>
      </c>
      <c r="J202" s="36">
        <v>838.5</v>
      </c>
      <c r="K202" s="31">
        <v>823.5</v>
      </c>
      <c r="L202" s="31">
        <v>806</v>
      </c>
      <c r="M202" s="31">
        <v>1.8576699999999999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1266</v>
      </c>
      <c r="D203" s="36">
        <v>1258.8666666666666</v>
      </c>
      <c r="E203" s="36">
        <v>1249.1333333333332</v>
      </c>
      <c r="F203" s="36">
        <v>1232.2666666666667</v>
      </c>
      <c r="G203" s="36">
        <v>1222.5333333333333</v>
      </c>
      <c r="H203" s="36">
        <v>1275.7333333333331</v>
      </c>
      <c r="I203" s="36">
        <v>1285.4666666666662</v>
      </c>
      <c r="J203" s="36">
        <v>1302.333333333333</v>
      </c>
      <c r="K203" s="31">
        <v>1268.5999999999999</v>
      </c>
      <c r="L203" s="31">
        <v>1242</v>
      </c>
      <c r="M203" s="31">
        <v>6.7494500000000004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1273.4000000000001</v>
      </c>
      <c r="D204" s="36">
        <v>1271.1333333333334</v>
      </c>
      <c r="E204" s="36">
        <v>1267.2666666666669</v>
      </c>
      <c r="F204" s="36">
        <v>1261.1333333333334</v>
      </c>
      <c r="G204" s="36">
        <v>1257.2666666666669</v>
      </c>
      <c r="H204" s="36">
        <v>1277.2666666666669</v>
      </c>
      <c r="I204" s="36">
        <v>1281.1333333333332</v>
      </c>
      <c r="J204" s="36">
        <v>1287.2666666666669</v>
      </c>
      <c r="K204" s="31">
        <v>1275</v>
      </c>
      <c r="L204" s="31">
        <v>1265</v>
      </c>
      <c r="M204" s="31">
        <v>13.68604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2730.25</v>
      </c>
      <c r="D205" s="36">
        <v>2745.1666666666665</v>
      </c>
      <c r="E205" s="36">
        <v>2710.833333333333</v>
      </c>
      <c r="F205" s="36">
        <v>2691.4166666666665</v>
      </c>
      <c r="G205" s="36">
        <v>2657.083333333333</v>
      </c>
      <c r="H205" s="36">
        <v>2764.583333333333</v>
      </c>
      <c r="I205" s="36">
        <v>2798.9166666666661</v>
      </c>
      <c r="J205" s="36">
        <v>2818.333333333333</v>
      </c>
      <c r="K205" s="31">
        <v>2779.5</v>
      </c>
      <c r="L205" s="31">
        <v>2725.75</v>
      </c>
      <c r="M205" s="31">
        <v>4.3633499999999996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1476.75</v>
      </c>
      <c r="D206" s="36">
        <v>1478.1333333333332</v>
      </c>
      <c r="E206" s="36">
        <v>1465.7666666666664</v>
      </c>
      <c r="F206" s="36">
        <v>1454.7833333333333</v>
      </c>
      <c r="G206" s="36">
        <v>1442.4166666666665</v>
      </c>
      <c r="H206" s="36">
        <v>1489.1166666666663</v>
      </c>
      <c r="I206" s="36">
        <v>1501.4833333333331</v>
      </c>
      <c r="J206" s="36">
        <v>1512.4666666666662</v>
      </c>
      <c r="K206" s="31">
        <v>1490.5</v>
      </c>
      <c r="L206" s="31">
        <v>1467.15</v>
      </c>
      <c r="M206" s="31">
        <v>226.12576999999999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619.29999999999995</v>
      </c>
      <c r="D207" s="36">
        <v>621.36666666666667</v>
      </c>
      <c r="E207" s="36">
        <v>615.93333333333339</v>
      </c>
      <c r="F207" s="36">
        <v>612.56666666666672</v>
      </c>
      <c r="G207" s="36">
        <v>607.13333333333344</v>
      </c>
      <c r="H207" s="36">
        <v>624.73333333333335</v>
      </c>
      <c r="I207" s="36">
        <v>630.16666666666652</v>
      </c>
      <c r="J207" s="36">
        <v>633.5333333333333</v>
      </c>
      <c r="K207" s="31">
        <v>626.79999999999995</v>
      </c>
      <c r="L207" s="31">
        <v>618</v>
      </c>
      <c r="M207" s="31">
        <v>16.512630000000001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3052.1</v>
      </c>
      <c r="D208" s="36">
        <v>3081.1833333333329</v>
      </c>
      <c r="E208" s="36">
        <v>3012.4166666666661</v>
      </c>
      <c r="F208" s="36">
        <v>2972.7333333333331</v>
      </c>
      <c r="G208" s="36">
        <v>2903.9666666666662</v>
      </c>
      <c r="H208" s="36">
        <v>3120.8666666666659</v>
      </c>
      <c r="I208" s="36">
        <v>3189.6333333333332</v>
      </c>
      <c r="J208" s="36">
        <v>3229.3166666666657</v>
      </c>
      <c r="K208" s="31">
        <v>3149.95</v>
      </c>
      <c r="L208" s="31">
        <v>3041.5</v>
      </c>
      <c r="M208" s="31">
        <v>12.68028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64.849999999999994</v>
      </c>
      <c r="D209" s="36">
        <v>65</v>
      </c>
      <c r="E209" s="36">
        <v>64.5</v>
      </c>
      <c r="F209" s="36">
        <v>64.150000000000006</v>
      </c>
      <c r="G209" s="36">
        <v>63.650000000000006</v>
      </c>
      <c r="H209" s="36">
        <v>65.349999999999994</v>
      </c>
      <c r="I209" s="36">
        <v>65.849999999999994</v>
      </c>
      <c r="J209" s="36">
        <v>66.199999999999989</v>
      </c>
      <c r="K209" s="31">
        <v>65.5</v>
      </c>
      <c r="L209" s="31">
        <v>64.650000000000006</v>
      </c>
      <c r="M209" s="31">
        <v>22.52947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278.64999999999998</v>
      </c>
      <c r="D210" s="36">
        <v>270.88333333333333</v>
      </c>
      <c r="E210" s="36">
        <v>257.86666666666667</v>
      </c>
      <c r="F210" s="36">
        <v>237.08333333333334</v>
      </c>
      <c r="G210" s="36">
        <v>224.06666666666669</v>
      </c>
      <c r="H210" s="36">
        <v>291.66666666666663</v>
      </c>
      <c r="I210" s="36">
        <v>304.68333333333328</v>
      </c>
      <c r="J210" s="36">
        <v>325.46666666666664</v>
      </c>
      <c r="K210" s="31">
        <v>283.89999999999998</v>
      </c>
      <c r="L210" s="31">
        <v>250.1</v>
      </c>
      <c r="M210" s="31">
        <v>3.3225899999999999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474.2</v>
      </c>
      <c r="D211" s="36">
        <v>471.08333333333331</v>
      </c>
      <c r="E211" s="36">
        <v>466.36666666666662</v>
      </c>
      <c r="F211" s="36">
        <v>458.5333333333333</v>
      </c>
      <c r="G211" s="36">
        <v>453.81666666666661</v>
      </c>
      <c r="H211" s="36">
        <v>478.91666666666663</v>
      </c>
      <c r="I211" s="36">
        <v>483.63333333333333</v>
      </c>
      <c r="J211" s="36">
        <v>491.46666666666664</v>
      </c>
      <c r="K211" s="31">
        <v>475.8</v>
      </c>
      <c r="L211" s="31">
        <v>463.25</v>
      </c>
      <c r="M211" s="31">
        <v>39.339509999999997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936.85</v>
      </c>
      <c r="D212" s="36">
        <v>940.15</v>
      </c>
      <c r="E212" s="36">
        <v>931.3</v>
      </c>
      <c r="F212" s="36">
        <v>925.75</v>
      </c>
      <c r="G212" s="36">
        <v>916.9</v>
      </c>
      <c r="H212" s="36">
        <v>945.69999999999993</v>
      </c>
      <c r="I212" s="36">
        <v>954.55000000000007</v>
      </c>
      <c r="J212" s="36">
        <v>960.09999999999991</v>
      </c>
      <c r="K212" s="31">
        <v>949</v>
      </c>
      <c r="L212" s="31">
        <v>934.6</v>
      </c>
      <c r="M212" s="31">
        <v>8.0890000000000004E-2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1855.45</v>
      </c>
      <c r="D213" s="36">
        <v>1845.5833333333333</v>
      </c>
      <c r="E213" s="36">
        <v>1832.8666666666666</v>
      </c>
      <c r="F213" s="36">
        <v>1810.2833333333333</v>
      </c>
      <c r="G213" s="36">
        <v>1797.5666666666666</v>
      </c>
      <c r="H213" s="36">
        <v>1868.1666666666665</v>
      </c>
      <c r="I213" s="36">
        <v>1880.8833333333332</v>
      </c>
      <c r="J213" s="36">
        <v>1903.4666666666665</v>
      </c>
      <c r="K213" s="31">
        <v>1858.3</v>
      </c>
      <c r="L213" s="31">
        <v>1823</v>
      </c>
      <c r="M213" s="31">
        <v>7.2843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145.69999999999999</v>
      </c>
      <c r="D214" s="36">
        <v>144.74999999999997</v>
      </c>
      <c r="E214" s="36">
        <v>143.14999999999995</v>
      </c>
      <c r="F214" s="36">
        <v>140.59999999999997</v>
      </c>
      <c r="G214" s="36">
        <v>138.99999999999994</v>
      </c>
      <c r="H214" s="36">
        <v>147.29999999999995</v>
      </c>
      <c r="I214" s="36">
        <v>148.89999999999998</v>
      </c>
      <c r="J214" s="36">
        <v>151.44999999999996</v>
      </c>
      <c r="K214" s="31">
        <v>146.35</v>
      </c>
      <c r="L214" s="31">
        <v>142.19999999999999</v>
      </c>
      <c r="M214" s="31">
        <v>32.509410000000003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255.2</v>
      </c>
      <c r="D215" s="36">
        <v>255.36666666666667</v>
      </c>
      <c r="E215" s="36">
        <v>252.23333333333335</v>
      </c>
      <c r="F215" s="36">
        <v>249.26666666666668</v>
      </c>
      <c r="G215" s="36">
        <v>246.13333333333335</v>
      </c>
      <c r="H215" s="36">
        <v>258.33333333333337</v>
      </c>
      <c r="I215" s="36">
        <v>261.4666666666667</v>
      </c>
      <c r="J215" s="36">
        <v>264.43333333333334</v>
      </c>
      <c r="K215" s="31">
        <v>258.5</v>
      </c>
      <c r="L215" s="31">
        <v>252.4</v>
      </c>
      <c r="M215" s="31">
        <v>31.33747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2486.8000000000002</v>
      </c>
      <c r="D216" s="36">
        <v>2482.0333333333333</v>
      </c>
      <c r="E216" s="36">
        <v>2468.0666666666666</v>
      </c>
      <c r="F216" s="36">
        <v>2449.3333333333335</v>
      </c>
      <c r="G216" s="36">
        <v>2435.3666666666668</v>
      </c>
      <c r="H216" s="36">
        <v>2500.7666666666664</v>
      </c>
      <c r="I216" s="36">
        <v>2514.7333333333327</v>
      </c>
      <c r="J216" s="36">
        <v>2533.4666666666662</v>
      </c>
      <c r="K216" s="31">
        <v>2496</v>
      </c>
      <c r="L216" s="31">
        <v>2463.3000000000002</v>
      </c>
      <c r="M216" s="31">
        <v>15.951230000000001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294.3</v>
      </c>
      <c r="D217" s="36">
        <v>294.43333333333334</v>
      </c>
      <c r="E217" s="36">
        <v>292.36666666666667</v>
      </c>
      <c r="F217" s="36">
        <v>290.43333333333334</v>
      </c>
      <c r="G217" s="36">
        <v>288.36666666666667</v>
      </c>
      <c r="H217" s="36">
        <v>296.36666666666667</v>
      </c>
      <c r="I217" s="36">
        <v>298.43333333333339</v>
      </c>
      <c r="J217" s="36">
        <v>300.36666666666667</v>
      </c>
      <c r="K217" s="31">
        <v>296.5</v>
      </c>
      <c r="L217" s="31">
        <v>292.5</v>
      </c>
      <c r="M217" s="31">
        <v>2.1323799999999999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4471.25</v>
      </c>
      <c r="D218" s="36">
        <v>4369.2166666666662</v>
      </c>
      <c r="E218" s="36">
        <v>4218.4333333333325</v>
      </c>
      <c r="F218" s="36">
        <v>3965.6166666666659</v>
      </c>
      <c r="G218" s="36">
        <v>3814.8333333333321</v>
      </c>
      <c r="H218" s="36">
        <v>4622.0333333333328</v>
      </c>
      <c r="I218" s="36">
        <v>4772.8166666666675</v>
      </c>
      <c r="J218" s="36">
        <v>5025.6333333333332</v>
      </c>
      <c r="K218" s="31">
        <v>4520</v>
      </c>
      <c r="L218" s="31">
        <v>4116.3999999999996</v>
      </c>
      <c r="M218" s="31">
        <v>0.87851000000000001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510.45</v>
      </c>
      <c r="D219" s="36">
        <v>514.69999999999993</v>
      </c>
      <c r="E219" s="36">
        <v>504.39999999999986</v>
      </c>
      <c r="F219" s="36">
        <v>498.34999999999991</v>
      </c>
      <c r="G219" s="36">
        <v>488.04999999999984</v>
      </c>
      <c r="H219" s="36">
        <v>520.74999999999989</v>
      </c>
      <c r="I219" s="36">
        <v>531.04999999999984</v>
      </c>
      <c r="J219" s="36">
        <v>537.09999999999991</v>
      </c>
      <c r="K219" s="31">
        <v>525</v>
      </c>
      <c r="L219" s="31">
        <v>508.65</v>
      </c>
      <c r="M219" s="31">
        <v>0.50427999999999995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913.6</v>
      </c>
      <c r="D220" s="36">
        <v>914.25</v>
      </c>
      <c r="E220" s="36">
        <v>907</v>
      </c>
      <c r="F220" s="36">
        <v>900.4</v>
      </c>
      <c r="G220" s="36">
        <v>893.15</v>
      </c>
      <c r="H220" s="36">
        <v>920.85</v>
      </c>
      <c r="I220" s="36">
        <v>928.1</v>
      </c>
      <c r="J220" s="36">
        <v>934.7</v>
      </c>
      <c r="K220" s="31">
        <v>921.5</v>
      </c>
      <c r="L220" s="31">
        <v>907.65</v>
      </c>
      <c r="M220" s="31">
        <v>0.58423000000000003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36133</v>
      </c>
      <c r="D221" s="36">
        <v>36134.616666666669</v>
      </c>
      <c r="E221" s="36">
        <v>35998.433333333334</v>
      </c>
      <c r="F221" s="36">
        <v>35863.866666666669</v>
      </c>
      <c r="G221" s="36">
        <v>35727.683333333334</v>
      </c>
      <c r="H221" s="36">
        <v>36269.183333333334</v>
      </c>
      <c r="I221" s="36">
        <v>36405.366666666669</v>
      </c>
      <c r="J221" s="36">
        <v>36539.933333333334</v>
      </c>
      <c r="K221" s="31">
        <v>36270.800000000003</v>
      </c>
      <c r="L221" s="31">
        <v>36000.050000000003</v>
      </c>
      <c r="M221" s="31">
        <v>1.474E-2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75.5</v>
      </c>
      <c r="D222" s="36">
        <v>75.416666666666671</v>
      </c>
      <c r="E222" s="36">
        <v>74.88333333333334</v>
      </c>
      <c r="F222" s="36">
        <v>74.266666666666666</v>
      </c>
      <c r="G222" s="36">
        <v>73.733333333333334</v>
      </c>
      <c r="H222" s="36">
        <v>76.033333333333346</v>
      </c>
      <c r="I222" s="36">
        <v>76.566666666666677</v>
      </c>
      <c r="J222" s="36">
        <v>77.183333333333351</v>
      </c>
      <c r="K222" s="31">
        <v>75.95</v>
      </c>
      <c r="L222" s="31">
        <v>74.8</v>
      </c>
      <c r="M222" s="31">
        <v>68.736750000000001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919.95</v>
      </c>
      <c r="D223" s="36">
        <v>919.18333333333339</v>
      </c>
      <c r="E223" s="36">
        <v>913.56666666666683</v>
      </c>
      <c r="F223" s="36">
        <v>907.18333333333339</v>
      </c>
      <c r="G223" s="36">
        <v>901.56666666666683</v>
      </c>
      <c r="H223" s="36">
        <v>925.56666666666683</v>
      </c>
      <c r="I223" s="36">
        <v>931.18333333333339</v>
      </c>
      <c r="J223" s="36">
        <v>937.56666666666683</v>
      </c>
      <c r="K223" s="31">
        <v>924.8</v>
      </c>
      <c r="L223" s="31">
        <v>912.8</v>
      </c>
      <c r="M223" s="31">
        <v>97.473110000000005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1370.9</v>
      </c>
      <c r="D224" s="36">
        <v>1368.1833333333334</v>
      </c>
      <c r="E224" s="36">
        <v>1357.7166666666667</v>
      </c>
      <c r="F224" s="36">
        <v>1344.5333333333333</v>
      </c>
      <c r="G224" s="36">
        <v>1334.0666666666666</v>
      </c>
      <c r="H224" s="36">
        <v>1381.3666666666668</v>
      </c>
      <c r="I224" s="36">
        <v>1391.8333333333335</v>
      </c>
      <c r="J224" s="36">
        <v>1405.0166666666669</v>
      </c>
      <c r="K224" s="31">
        <v>1378.65</v>
      </c>
      <c r="L224" s="31">
        <v>1355</v>
      </c>
      <c r="M224" s="31">
        <v>3.4981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524.95000000000005</v>
      </c>
      <c r="D225" s="36">
        <v>521.83333333333337</v>
      </c>
      <c r="E225" s="36">
        <v>517.86666666666679</v>
      </c>
      <c r="F225" s="36">
        <v>510.78333333333342</v>
      </c>
      <c r="G225" s="36">
        <v>506.81666666666683</v>
      </c>
      <c r="H225" s="36">
        <v>528.91666666666674</v>
      </c>
      <c r="I225" s="36">
        <v>532.88333333333321</v>
      </c>
      <c r="J225" s="36">
        <v>539.9666666666667</v>
      </c>
      <c r="K225" s="31">
        <v>525.79999999999995</v>
      </c>
      <c r="L225" s="31">
        <v>514.75</v>
      </c>
      <c r="M225" s="31">
        <v>6.5795300000000001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626.25</v>
      </c>
      <c r="D226" s="36">
        <v>628.21666666666658</v>
      </c>
      <c r="E226" s="36">
        <v>620.58333333333314</v>
      </c>
      <c r="F226" s="36">
        <v>614.91666666666652</v>
      </c>
      <c r="G226" s="36">
        <v>607.28333333333308</v>
      </c>
      <c r="H226" s="36">
        <v>633.88333333333321</v>
      </c>
      <c r="I226" s="36">
        <v>641.51666666666665</v>
      </c>
      <c r="J226" s="36">
        <v>647.18333333333328</v>
      </c>
      <c r="K226" s="31">
        <v>635.85</v>
      </c>
      <c r="L226" s="31">
        <v>622.54999999999995</v>
      </c>
      <c r="M226" s="31">
        <v>2.23183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62.5</v>
      </c>
      <c r="D227" s="36">
        <v>62.050000000000004</v>
      </c>
      <c r="E227" s="36">
        <v>61.350000000000009</v>
      </c>
      <c r="F227" s="36">
        <v>60.2</v>
      </c>
      <c r="G227" s="36">
        <v>59.500000000000007</v>
      </c>
      <c r="H227" s="36">
        <v>63.20000000000001</v>
      </c>
      <c r="I227" s="36">
        <v>63.900000000000013</v>
      </c>
      <c r="J227" s="36">
        <v>65.050000000000011</v>
      </c>
      <c r="K227" s="31">
        <v>62.75</v>
      </c>
      <c r="L227" s="31">
        <v>60.9</v>
      </c>
      <c r="M227" s="31">
        <v>111.45612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82.3</v>
      </c>
      <c r="D228" s="36">
        <v>82.36666666666666</v>
      </c>
      <c r="E228" s="36">
        <v>81.583333333333314</v>
      </c>
      <c r="F228" s="36">
        <v>80.86666666666666</v>
      </c>
      <c r="G228" s="36">
        <v>80.083333333333314</v>
      </c>
      <c r="H228" s="36">
        <v>83.083333333333314</v>
      </c>
      <c r="I228" s="36">
        <v>83.866666666666646</v>
      </c>
      <c r="J228" s="36">
        <v>84.583333333333314</v>
      </c>
      <c r="K228" s="31">
        <v>83.15</v>
      </c>
      <c r="L228" s="31">
        <v>81.650000000000006</v>
      </c>
      <c r="M228" s="31">
        <v>180.44601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113.2</v>
      </c>
      <c r="D229" s="36">
        <v>113.78333333333335</v>
      </c>
      <c r="E229" s="36">
        <v>112.41666666666669</v>
      </c>
      <c r="F229" s="36">
        <v>111.63333333333334</v>
      </c>
      <c r="G229" s="36">
        <v>110.26666666666668</v>
      </c>
      <c r="H229" s="36">
        <v>114.56666666666669</v>
      </c>
      <c r="I229" s="36">
        <v>115.93333333333334</v>
      </c>
      <c r="J229" s="36">
        <v>116.7166666666667</v>
      </c>
      <c r="K229" s="31">
        <v>115.15</v>
      </c>
      <c r="L229" s="31">
        <v>113</v>
      </c>
      <c r="M229" s="31">
        <v>88.682379999999995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880.6</v>
      </c>
      <c r="D230" s="36">
        <v>879.36666666666667</v>
      </c>
      <c r="E230" s="36">
        <v>872.73333333333335</v>
      </c>
      <c r="F230" s="36">
        <v>864.86666666666667</v>
      </c>
      <c r="G230" s="36">
        <v>858.23333333333335</v>
      </c>
      <c r="H230" s="36">
        <v>887.23333333333335</v>
      </c>
      <c r="I230" s="36">
        <v>893.86666666666679</v>
      </c>
      <c r="J230" s="36">
        <v>901.73333333333335</v>
      </c>
      <c r="K230" s="31">
        <v>886</v>
      </c>
      <c r="L230" s="31">
        <v>871.5</v>
      </c>
      <c r="M230" s="31">
        <v>7.0730000000000001E-2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608.45000000000005</v>
      </c>
      <c r="D231" s="36">
        <v>609.48333333333335</v>
      </c>
      <c r="E231" s="36">
        <v>602.16666666666674</v>
      </c>
      <c r="F231" s="36">
        <v>595.88333333333344</v>
      </c>
      <c r="G231" s="36">
        <v>588.56666666666683</v>
      </c>
      <c r="H231" s="36">
        <v>615.76666666666665</v>
      </c>
      <c r="I231" s="36">
        <v>623.08333333333326</v>
      </c>
      <c r="J231" s="36">
        <v>629.36666666666656</v>
      </c>
      <c r="K231" s="31">
        <v>616.79999999999995</v>
      </c>
      <c r="L231" s="31">
        <v>603.20000000000005</v>
      </c>
      <c r="M231" s="31">
        <v>1.6235900000000001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208.2</v>
      </c>
      <c r="D232" s="36">
        <v>206</v>
      </c>
      <c r="E232" s="36">
        <v>202.35</v>
      </c>
      <c r="F232" s="36">
        <v>196.5</v>
      </c>
      <c r="G232" s="36">
        <v>192.85</v>
      </c>
      <c r="H232" s="36">
        <v>211.85</v>
      </c>
      <c r="I232" s="36">
        <v>215.49999999999997</v>
      </c>
      <c r="J232" s="36">
        <v>221.35</v>
      </c>
      <c r="K232" s="31">
        <v>209.65</v>
      </c>
      <c r="L232" s="31">
        <v>200.15</v>
      </c>
      <c r="M232" s="31">
        <v>48.884810000000002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165.8</v>
      </c>
      <c r="D233" s="36">
        <v>164.96666666666667</v>
      </c>
      <c r="E233" s="36">
        <v>163.03333333333333</v>
      </c>
      <c r="F233" s="36">
        <v>160.26666666666665</v>
      </c>
      <c r="G233" s="36">
        <v>158.33333333333331</v>
      </c>
      <c r="H233" s="36">
        <v>167.73333333333335</v>
      </c>
      <c r="I233" s="36">
        <v>169.66666666666669</v>
      </c>
      <c r="J233" s="36">
        <v>172.43333333333337</v>
      </c>
      <c r="K233" s="31">
        <v>166.9</v>
      </c>
      <c r="L233" s="31">
        <v>162.19999999999999</v>
      </c>
      <c r="M233" s="31">
        <v>78.987530000000007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73.95</v>
      </c>
      <c r="D234" s="36">
        <v>74.066666666666677</v>
      </c>
      <c r="E234" s="36">
        <v>73.233333333333348</v>
      </c>
      <c r="F234" s="36">
        <v>72.516666666666666</v>
      </c>
      <c r="G234" s="36">
        <v>71.683333333333337</v>
      </c>
      <c r="H234" s="36">
        <v>74.78333333333336</v>
      </c>
      <c r="I234" s="36">
        <v>75.616666666666703</v>
      </c>
      <c r="J234" s="36">
        <v>76.333333333333371</v>
      </c>
      <c r="K234" s="31">
        <v>74.900000000000006</v>
      </c>
      <c r="L234" s="31">
        <v>73.349999999999994</v>
      </c>
      <c r="M234" s="31">
        <v>42.021569999999997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2564.6999999999998</v>
      </c>
      <c r="D235" s="36">
        <v>2559.9999999999995</v>
      </c>
      <c r="E235" s="36">
        <v>2543.6499999999992</v>
      </c>
      <c r="F235" s="36">
        <v>2522.5999999999995</v>
      </c>
      <c r="G235" s="36">
        <v>2506.2499999999991</v>
      </c>
      <c r="H235" s="36">
        <v>2581.0499999999993</v>
      </c>
      <c r="I235" s="36">
        <v>2597.3999999999996</v>
      </c>
      <c r="J235" s="36">
        <v>2618.4499999999994</v>
      </c>
      <c r="K235" s="31">
        <v>2576.35</v>
      </c>
      <c r="L235" s="31">
        <v>2538.9499999999998</v>
      </c>
      <c r="M235" s="31">
        <v>3.20302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426.05</v>
      </c>
      <c r="D236" s="36">
        <v>429.33333333333331</v>
      </c>
      <c r="E236" s="36">
        <v>419.76666666666665</v>
      </c>
      <c r="F236" s="36">
        <v>413.48333333333335</v>
      </c>
      <c r="G236" s="36">
        <v>403.91666666666669</v>
      </c>
      <c r="H236" s="36">
        <v>435.61666666666662</v>
      </c>
      <c r="I236" s="36">
        <v>445.18333333333334</v>
      </c>
      <c r="J236" s="36">
        <v>451.46666666666658</v>
      </c>
      <c r="K236" s="31">
        <v>438.9</v>
      </c>
      <c r="L236" s="31">
        <v>423.05</v>
      </c>
      <c r="M236" s="31">
        <v>13.57175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126.65</v>
      </c>
      <c r="D237" s="36">
        <v>126.23333333333333</v>
      </c>
      <c r="E237" s="36">
        <v>125.61666666666667</v>
      </c>
      <c r="F237" s="36">
        <v>124.58333333333334</v>
      </c>
      <c r="G237" s="36">
        <v>123.96666666666668</v>
      </c>
      <c r="H237" s="36">
        <v>127.26666666666667</v>
      </c>
      <c r="I237" s="36">
        <v>127.88333333333331</v>
      </c>
      <c r="J237" s="36">
        <v>128.91666666666666</v>
      </c>
      <c r="K237" s="31">
        <v>126.85</v>
      </c>
      <c r="L237" s="31">
        <v>125.2</v>
      </c>
      <c r="M237" s="31">
        <v>31.159569999999999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390.25</v>
      </c>
      <c r="D238" s="36">
        <v>390.41666666666669</v>
      </c>
      <c r="E238" s="36">
        <v>387.13333333333338</v>
      </c>
      <c r="F238" s="36">
        <v>384.01666666666671</v>
      </c>
      <c r="G238" s="36">
        <v>380.73333333333341</v>
      </c>
      <c r="H238" s="36">
        <v>393.53333333333336</v>
      </c>
      <c r="I238" s="36">
        <v>396.81666666666666</v>
      </c>
      <c r="J238" s="36">
        <v>399.93333333333334</v>
      </c>
      <c r="K238" s="31">
        <v>393.7</v>
      </c>
      <c r="L238" s="31">
        <v>387.3</v>
      </c>
      <c r="M238" s="31">
        <v>14.25611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95.05</v>
      </c>
      <c r="D239" s="36">
        <v>94.95</v>
      </c>
      <c r="E239" s="36">
        <v>93.4</v>
      </c>
      <c r="F239" s="36">
        <v>91.75</v>
      </c>
      <c r="G239" s="36">
        <v>90.2</v>
      </c>
      <c r="H239" s="36">
        <v>96.600000000000009</v>
      </c>
      <c r="I239" s="36">
        <v>98.149999999999991</v>
      </c>
      <c r="J239" s="36">
        <v>99.800000000000011</v>
      </c>
      <c r="K239" s="31">
        <v>96.5</v>
      </c>
      <c r="L239" s="31">
        <v>93.3</v>
      </c>
      <c r="M239" s="31">
        <v>639.95437000000004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39.799999999999997</v>
      </c>
      <c r="D240" s="36">
        <v>39.949999999999996</v>
      </c>
      <c r="E240" s="36">
        <v>39.349999999999994</v>
      </c>
      <c r="F240" s="36">
        <v>38.9</v>
      </c>
      <c r="G240" s="36">
        <v>38.299999999999997</v>
      </c>
      <c r="H240" s="36">
        <v>40.399999999999991</v>
      </c>
      <c r="I240" s="36">
        <v>41</v>
      </c>
      <c r="J240" s="36">
        <v>41.449999999999989</v>
      </c>
      <c r="K240" s="31">
        <v>40.549999999999997</v>
      </c>
      <c r="L240" s="31">
        <v>39.5</v>
      </c>
      <c r="M240" s="31">
        <v>475.06583999999998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655.29999999999995</v>
      </c>
      <c r="D241" s="36">
        <v>656.18333333333328</v>
      </c>
      <c r="E241" s="36">
        <v>648.81666666666661</v>
      </c>
      <c r="F241" s="36">
        <v>642.33333333333337</v>
      </c>
      <c r="G241" s="36">
        <v>634.9666666666667</v>
      </c>
      <c r="H241" s="36">
        <v>662.66666666666652</v>
      </c>
      <c r="I241" s="36">
        <v>670.03333333333308</v>
      </c>
      <c r="J241" s="36">
        <v>676.51666666666642</v>
      </c>
      <c r="K241" s="31">
        <v>663.55</v>
      </c>
      <c r="L241" s="31">
        <v>649.70000000000005</v>
      </c>
      <c r="M241" s="31">
        <v>14.42254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73.05</v>
      </c>
      <c r="D242" s="36">
        <v>73.466666666666654</v>
      </c>
      <c r="E242" s="36">
        <v>72.383333333333312</v>
      </c>
      <c r="F242" s="36">
        <v>71.716666666666654</v>
      </c>
      <c r="G242" s="36">
        <v>70.633333333333312</v>
      </c>
      <c r="H242" s="36">
        <v>74.133333333333312</v>
      </c>
      <c r="I242" s="36">
        <v>75.216666666666654</v>
      </c>
      <c r="J242" s="36">
        <v>75.883333333333312</v>
      </c>
      <c r="K242" s="31">
        <v>74.55</v>
      </c>
      <c r="L242" s="31">
        <v>72.8</v>
      </c>
      <c r="M242" s="31">
        <v>222.36579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1432</v>
      </c>
      <c r="D243" s="36">
        <v>1429.05</v>
      </c>
      <c r="E243" s="36">
        <v>1406.9499999999998</v>
      </c>
      <c r="F243" s="36">
        <v>1381.8999999999999</v>
      </c>
      <c r="G243" s="36">
        <v>1359.7999999999997</v>
      </c>
      <c r="H243" s="36">
        <v>1454.1</v>
      </c>
      <c r="I243" s="36">
        <v>1476.1999999999998</v>
      </c>
      <c r="J243" s="36">
        <v>1501.25</v>
      </c>
      <c r="K243" s="31">
        <v>1451.15</v>
      </c>
      <c r="L243" s="31">
        <v>1404</v>
      </c>
      <c r="M243" s="31">
        <v>0.51968999999999999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389.85</v>
      </c>
      <c r="D244" s="36">
        <v>388.48333333333335</v>
      </c>
      <c r="E244" s="36">
        <v>382.41666666666669</v>
      </c>
      <c r="F244" s="36">
        <v>374.98333333333335</v>
      </c>
      <c r="G244" s="36">
        <v>368.91666666666669</v>
      </c>
      <c r="H244" s="36">
        <v>395.91666666666669</v>
      </c>
      <c r="I244" s="36">
        <v>401.98333333333329</v>
      </c>
      <c r="J244" s="36">
        <v>409.41666666666669</v>
      </c>
      <c r="K244" s="31">
        <v>394.55</v>
      </c>
      <c r="L244" s="31">
        <v>381.05</v>
      </c>
      <c r="M244" s="31">
        <v>27.883849999999999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190.15</v>
      </c>
      <c r="D245" s="36">
        <v>186.98333333333335</v>
      </c>
      <c r="E245" s="36">
        <v>183.06666666666669</v>
      </c>
      <c r="F245" s="36">
        <v>175.98333333333335</v>
      </c>
      <c r="G245" s="36">
        <v>172.06666666666669</v>
      </c>
      <c r="H245" s="36">
        <v>194.06666666666669</v>
      </c>
      <c r="I245" s="36">
        <v>197.98333333333332</v>
      </c>
      <c r="J245" s="36">
        <v>205.06666666666669</v>
      </c>
      <c r="K245" s="31">
        <v>190.9</v>
      </c>
      <c r="L245" s="31">
        <v>179.9</v>
      </c>
      <c r="M245" s="31">
        <v>193.11498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1461.2</v>
      </c>
      <c r="D246" s="36">
        <v>1460.0833333333333</v>
      </c>
      <c r="E246" s="36">
        <v>1440.2166666666665</v>
      </c>
      <c r="F246" s="36">
        <v>1419.2333333333331</v>
      </c>
      <c r="G246" s="36">
        <v>1399.3666666666663</v>
      </c>
      <c r="H246" s="36">
        <v>1481.0666666666666</v>
      </c>
      <c r="I246" s="36">
        <v>1500.9333333333334</v>
      </c>
      <c r="J246" s="36">
        <v>1521.9166666666667</v>
      </c>
      <c r="K246" s="31">
        <v>1479.95</v>
      </c>
      <c r="L246" s="31">
        <v>1439.1</v>
      </c>
      <c r="M246" s="31">
        <v>45.246519999999997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19.649999999999999</v>
      </c>
      <c r="D247" s="36">
        <v>19.583333333333332</v>
      </c>
      <c r="E247" s="36">
        <v>18.866666666666664</v>
      </c>
      <c r="F247" s="36">
        <v>18.083333333333332</v>
      </c>
      <c r="G247" s="36">
        <v>17.366666666666664</v>
      </c>
      <c r="H247" s="36">
        <v>20.366666666666664</v>
      </c>
      <c r="I247" s="36">
        <v>21.083333333333332</v>
      </c>
      <c r="J247" s="36">
        <v>21.866666666666664</v>
      </c>
      <c r="K247" s="31">
        <v>20.3</v>
      </c>
      <c r="L247" s="31">
        <v>18.8</v>
      </c>
      <c r="M247" s="31">
        <v>407.58706000000001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4139.1499999999996</v>
      </c>
      <c r="D248" s="36">
        <v>4147.6333333333332</v>
      </c>
      <c r="E248" s="36">
        <v>4106.6166666666668</v>
      </c>
      <c r="F248" s="36">
        <v>4074.0833333333339</v>
      </c>
      <c r="G248" s="36">
        <v>4033.0666666666675</v>
      </c>
      <c r="H248" s="36">
        <v>4180.1666666666661</v>
      </c>
      <c r="I248" s="36">
        <v>4221.1833333333325</v>
      </c>
      <c r="J248" s="36">
        <v>4253.7166666666653</v>
      </c>
      <c r="K248" s="31">
        <v>4188.6499999999996</v>
      </c>
      <c r="L248" s="31">
        <v>4115.1000000000004</v>
      </c>
      <c r="M248" s="31">
        <v>1.3429599999999999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1370.15</v>
      </c>
      <c r="D249" s="36">
        <v>1369.3666666666668</v>
      </c>
      <c r="E249" s="36">
        <v>1362.4333333333336</v>
      </c>
      <c r="F249" s="36">
        <v>1354.7166666666669</v>
      </c>
      <c r="G249" s="36">
        <v>1347.7833333333338</v>
      </c>
      <c r="H249" s="36">
        <v>1377.0833333333335</v>
      </c>
      <c r="I249" s="36">
        <v>1384.0166666666669</v>
      </c>
      <c r="J249" s="36">
        <v>1391.7333333333333</v>
      </c>
      <c r="K249" s="31">
        <v>1376.3</v>
      </c>
      <c r="L249" s="31">
        <v>1361.65</v>
      </c>
      <c r="M249" s="31">
        <v>37.580599999999997</v>
      </c>
      <c r="N249" s="1"/>
      <c r="O249" s="1"/>
    </row>
    <row r="250" spans="1:15" ht="12.75" customHeight="1">
      <c r="A250" s="33">
        <v>240</v>
      </c>
      <c r="B250" s="53" t="s">
        <v>852</v>
      </c>
      <c r="C250" s="31">
        <v>2799.3</v>
      </c>
      <c r="D250" s="36">
        <v>2805.9833333333336</v>
      </c>
      <c r="E250" s="36">
        <v>2777.9666666666672</v>
      </c>
      <c r="F250" s="36">
        <v>2756.6333333333337</v>
      </c>
      <c r="G250" s="36">
        <v>2728.6166666666672</v>
      </c>
      <c r="H250" s="36">
        <v>2827.3166666666671</v>
      </c>
      <c r="I250" s="36">
        <v>2855.3333333333335</v>
      </c>
      <c r="J250" s="36">
        <v>2876.666666666667</v>
      </c>
      <c r="K250" s="31">
        <v>2834</v>
      </c>
      <c r="L250" s="31">
        <v>2784.65</v>
      </c>
      <c r="M250" s="31">
        <v>8.337E-2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651.85</v>
      </c>
      <c r="D251" s="36">
        <v>659.2833333333333</v>
      </c>
      <c r="E251" s="36">
        <v>641.56666666666661</v>
      </c>
      <c r="F251" s="36">
        <v>631.2833333333333</v>
      </c>
      <c r="G251" s="36">
        <v>613.56666666666661</v>
      </c>
      <c r="H251" s="36">
        <v>669.56666666666661</v>
      </c>
      <c r="I251" s="36">
        <v>687.2833333333333</v>
      </c>
      <c r="J251" s="36">
        <v>697.56666666666661</v>
      </c>
      <c r="K251" s="31">
        <v>677</v>
      </c>
      <c r="L251" s="31">
        <v>649</v>
      </c>
      <c r="M251" s="31">
        <v>2.6976800000000001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2490.9</v>
      </c>
      <c r="D252" s="36">
        <v>2470.65</v>
      </c>
      <c r="E252" s="36">
        <v>2442.8500000000004</v>
      </c>
      <c r="F252" s="36">
        <v>2394.8000000000002</v>
      </c>
      <c r="G252" s="36">
        <v>2367.0000000000005</v>
      </c>
      <c r="H252" s="36">
        <v>2518.7000000000003</v>
      </c>
      <c r="I252" s="36">
        <v>2546.5000000000005</v>
      </c>
      <c r="J252" s="36">
        <v>2594.5500000000002</v>
      </c>
      <c r="K252" s="31">
        <v>2498.4499999999998</v>
      </c>
      <c r="L252" s="31">
        <v>2422.6</v>
      </c>
      <c r="M252" s="31">
        <v>5.6714399999999996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975.3</v>
      </c>
      <c r="D253" s="36">
        <v>978.4</v>
      </c>
      <c r="E253" s="36">
        <v>970.4</v>
      </c>
      <c r="F253" s="36">
        <v>965.5</v>
      </c>
      <c r="G253" s="36">
        <v>957.5</v>
      </c>
      <c r="H253" s="36">
        <v>983.3</v>
      </c>
      <c r="I253" s="36">
        <v>991.3</v>
      </c>
      <c r="J253" s="36">
        <v>996.19999999999993</v>
      </c>
      <c r="K253" s="31">
        <v>986.4</v>
      </c>
      <c r="L253" s="31">
        <v>973.5</v>
      </c>
      <c r="M253" s="31">
        <v>1.2166699999999999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33.950000000000003</v>
      </c>
      <c r="D254" s="36">
        <v>33.933333333333337</v>
      </c>
      <c r="E254" s="36">
        <v>33.666666666666671</v>
      </c>
      <c r="F254" s="36">
        <v>33.383333333333333</v>
      </c>
      <c r="G254" s="36">
        <v>33.116666666666667</v>
      </c>
      <c r="H254" s="36">
        <v>34.216666666666676</v>
      </c>
      <c r="I254" s="36">
        <v>34.483333333333341</v>
      </c>
      <c r="J254" s="36">
        <v>34.76666666666668</v>
      </c>
      <c r="K254" s="31">
        <v>34.200000000000003</v>
      </c>
      <c r="L254" s="31">
        <v>33.65</v>
      </c>
      <c r="M254" s="31">
        <v>136.90933999999999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431.15</v>
      </c>
      <c r="D255" s="36">
        <v>430.83333333333331</v>
      </c>
      <c r="E255" s="36">
        <v>428.96666666666664</v>
      </c>
      <c r="F255" s="36">
        <v>426.7833333333333</v>
      </c>
      <c r="G255" s="36">
        <v>424.91666666666663</v>
      </c>
      <c r="H255" s="36">
        <v>433.01666666666665</v>
      </c>
      <c r="I255" s="36">
        <v>434.88333333333333</v>
      </c>
      <c r="J255" s="36">
        <v>437.06666666666666</v>
      </c>
      <c r="K255" s="31">
        <v>432.7</v>
      </c>
      <c r="L255" s="31">
        <v>428.65</v>
      </c>
      <c r="M255" s="31">
        <v>81.520309999999995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271.14999999999998</v>
      </c>
      <c r="D256" s="36">
        <v>270.01666666666665</v>
      </c>
      <c r="E256" s="36">
        <v>263.63333333333333</v>
      </c>
      <c r="F256" s="36">
        <v>256.11666666666667</v>
      </c>
      <c r="G256" s="36">
        <v>249.73333333333335</v>
      </c>
      <c r="H256" s="36">
        <v>277.5333333333333</v>
      </c>
      <c r="I256" s="36">
        <v>283.91666666666663</v>
      </c>
      <c r="J256" s="36">
        <v>291.43333333333328</v>
      </c>
      <c r="K256" s="31">
        <v>276.39999999999998</v>
      </c>
      <c r="L256" s="31">
        <v>262.5</v>
      </c>
      <c r="M256" s="31">
        <v>26.02206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1400.2</v>
      </c>
      <c r="D257" s="36">
        <v>1402.4333333333334</v>
      </c>
      <c r="E257" s="36">
        <v>1392.7666666666669</v>
      </c>
      <c r="F257" s="36">
        <v>1385.3333333333335</v>
      </c>
      <c r="G257" s="36">
        <v>1375.666666666667</v>
      </c>
      <c r="H257" s="36">
        <v>1409.8666666666668</v>
      </c>
      <c r="I257" s="36">
        <v>1419.5333333333333</v>
      </c>
      <c r="J257" s="36">
        <v>1426.9666666666667</v>
      </c>
      <c r="K257" s="31">
        <v>1412.1</v>
      </c>
      <c r="L257" s="31">
        <v>1395</v>
      </c>
      <c r="M257" s="31">
        <v>0.74431999999999998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3113.3</v>
      </c>
      <c r="D258" s="36">
        <v>3120.4500000000003</v>
      </c>
      <c r="E258" s="36">
        <v>3085.8500000000004</v>
      </c>
      <c r="F258" s="36">
        <v>3058.4</v>
      </c>
      <c r="G258" s="36">
        <v>3023.8</v>
      </c>
      <c r="H258" s="36">
        <v>3147.9000000000005</v>
      </c>
      <c r="I258" s="36">
        <v>3182.5</v>
      </c>
      <c r="J258" s="36">
        <v>3209.9500000000007</v>
      </c>
      <c r="K258" s="31">
        <v>3155.05</v>
      </c>
      <c r="L258" s="31">
        <v>3093</v>
      </c>
      <c r="M258" s="31">
        <v>0.39612000000000003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107.55</v>
      </c>
      <c r="D259" s="36">
        <v>107.38333333333333</v>
      </c>
      <c r="E259" s="36">
        <v>106.66666666666666</v>
      </c>
      <c r="F259" s="36">
        <v>105.78333333333333</v>
      </c>
      <c r="G259" s="36">
        <v>105.06666666666666</v>
      </c>
      <c r="H259" s="36">
        <v>108.26666666666665</v>
      </c>
      <c r="I259" s="36">
        <v>108.98333333333332</v>
      </c>
      <c r="J259" s="36">
        <v>109.86666666666665</v>
      </c>
      <c r="K259" s="31">
        <v>108.1</v>
      </c>
      <c r="L259" s="31">
        <v>106.5</v>
      </c>
      <c r="M259" s="31">
        <v>6.2542099999999996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1179.8499999999999</v>
      </c>
      <c r="D260" s="36">
        <v>1193.95</v>
      </c>
      <c r="E260" s="36">
        <v>1163.9000000000001</v>
      </c>
      <c r="F260" s="36">
        <v>1147.95</v>
      </c>
      <c r="G260" s="36">
        <v>1117.9000000000001</v>
      </c>
      <c r="H260" s="36">
        <v>1209.9000000000001</v>
      </c>
      <c r="I260" s="36">
        <v>1239.9499999999998</v>
      </c>
      <c r="J260" s="36">
        <v>1255.9000000000001</v>
      </c>
      <c r="K260" s="31">
        <v>1224</v>
      </c>
      <c r="L260" s="31">
        <v>1178</v>
      </c>
      <c r="M260" s="31">
        <v>0.47604999999999997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442.45</v>
      </c>
      <c r="D261" s="36">
        <v>445.86666666666662</v>
      </c>
      <c r="E261" s="36">
        <v>435.33333333333326</v>
      </c>
      <c r="F261" s="36">
        <v>428.21666666666664</v>
      </c>
      <c r="G261" s="36">
        <v>417.68333333333328</v>
      </c>
      <c r="H261" s="36">
        <v>452.98333333333323</v>
      </c>
      <c r="I261" s="36">
        <v>463.51666666666665</v>
      </c>
      <c r="J261" s="36">
        <v>470.63333333333321</v>
      </c>
      <c r="K261" s="31">
        <v>456.4</v>
      </c>
      <c r="L261" s="31">
        <v>438.75</v>
      </c>
      <c r="M261" s="31">
        <v>9.8380100000000006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589.5</v>
      </c>
      <c r="D262" s="36">
        <v>588.86666666666667</v>
      </c>
      <c r="E262" s="36">
        <v>584.73333333333335</v>
      </c>
      <c r="F262" s="36">
        <v>579.9666666666667</v>
      </c>
      <c r="G262" s="36">
        <v>575.83333333333337</v>
      </c>
      <c r="H262" s="36">
        <v>593.63333333333333</v>
      </c>
      <c r="I262" s="36">
        <v>597.76666666666677</v>
      </c>
      <c r="J262" s="36">
        <v>602.5333333333333</v>
      </c>
      <c r="K262" s="31">
        <v>593</v>
      </c>
      <c r="L262" s="31">
        <v>584.1</v>
      </c>
      <c r="M262" s="31">
        <v>27.213329999999999</v>
      </c>
      <c r="N262" s="1"/>
      <c r="O262" s="1"/>
    </row>
    <row r="263" spans="1:15" ht="12.75" customHeight="1">
      <c r="A263" s="33">
        <v>253</v>
      </c>
      <c r="B263" s="53" t="s">
        <v>853</v>
      </c>
      <c r="C263" s="31">
        <v>336</v>
      </c>
      <c r="D263" s="36">
        <v>339.01666666666665</v>
      </c>
      <c r="E263" s="36">
        <v>330.98333333333329</v>
      </c>
      <c r="F263" s="36">
        <v>325.96666666666664</v>
      </c>
      <c r="G263" s="36">
        <v>317.93333333333328</v>
      </c>
      <c r="H263" s="36">
        <v>344.0333333333333</v>
      </c>
      <c r="I263" s="36">
        <v>352.06666666666661</v>
      </c>
      <c r="J263" s="36">
        <v>357.08333333333331</v>
      </c>
      <c r="K263" s="31">
        <v>347.05</v>
      </c>
      <c r="L263" s="31">
        <v>334</v>
      </c>
      <c r="M263" s="31">
        <v>0.72657000000000005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674.2</v>
      </c>
      <c r="D264" s="36">
        <v>675.93333333333339</v>
      </c>
      <c r="E264" s="36">
        <v>668.91666666666674</v>
      </c>
      <c r="F264" s="36">
        <v>663.63333333333333</v>
      </c>
      <c r="G264" s="36">
        <v>656.61666666666667</v>
      </c>
      <c r="H264" s="36">
        <v>681.21666666666681</v>
      </c>
      <c r="I264" s="36">
        <v>688.23333333333346</v>
      </c>
      <c r="J264" s="36">
        <v>693.51666666666688</v>
      </c>
      <c r="K264" s="31">
        <v>682.95</v>
      </c>
      <c r="L264" s="31">
        <v>670.65</v>
      </c>
      <c r="M264" s="31">
        <v>0.88532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381.55</v>
      </c>
      <c r="D265" s="36">
        <v>379.68333333333339</v>
      </c>
      <c r="E265" s="36">
        <v>376.46666666666681</v>
      </c>
      <c r="F265" s="36">
        <v>371.38333333333344</v>
      </c>
      <c r="G265" s="36">
        <v>368.16666666666686</v>
      </c>
      <c r="H265" s="36">
        <v>384.76666666666677</v>
      </c>
      <c r="I265" s="36">
        <v>387.98333333333335</v>
      </c>
      <c r="J265" s="36">
        <v>393.06666666666672</v>
      </c>
      <c r="K265" s="31">
        <v>382.9</v>
      </c>
      <c r="L265" s="31">
        <v>374.6</v>
      </c>
      <c r="M265" s="31">
        <v>2.97357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82.8</v>
      </c>
      <c r="D266" s="36">
        <v>82.783333333333346</v>
      </c>
      <c r="E266" s="36">
        <v>82.066666666666691</v>
      </c>
      <c r="F266" s="36">
        <v>81.333333333333343</v>
      </c>
      <c r="G266" s="36">
        <v>80.616666666666688</v>
      </c>
      <c r="H266" s="36">
        <v>83.516666666666694</v>
      </c>
      <c r="I266" s="36">
        <v>84.233333333333363</v>
      </c>
      <c r="J266" s="36">
        <v>84.966666666666697</v>
      </c>
      <c r="K266" s="31">
        <v>83.5</v>
      </c>
      <c r="L266" s="31">
        <v>82.05</v>
      </c>
      <c r="M266" s="31">
        <v>11.34637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394.1</v>
      </c>
      <c r="D267" s="36">
        <v>390.2833333333333</v>
      </c>
      <c r="E267" s="36">
        <v>383.81666666666661</v>
      </c>
      <c r="F267" s="36">
        <v>373.5333333333333</v>
      </c>
      <c r="G267" s="36">
        <v>367.06666666666661</v>
      </c>
      <c r="H267" s="36">
        <v>400.56666666666661</v>
      </c>
      <c r="I267" s="36">
        <v>407.0333333333333</v>
      </c>
      <c r="J267" s="36">
        <v>417.31666666666661</v>
      </c>
      <c r="K267" s="31">
        <v>396.75</v>
      </c>
      <c r="L267" s="31">
        <v>380</v>
      </c>
      <c r="M267" s="31">
        <v>31.287710000000001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733.35</v>
      </c>
      <c r="D268" s="36">
        <v>730.91666666666663</v>
      </c>
      <c r="E268" s="36">
        <v>727.43333333333328</v>
      </c>
      <c r="F268" s="36">
        <v>721.51666666666665</v>
      </c>
      <c r="G268" s="36">
        <v>718.0333333333333</v>
      </c>
      <c r="H268" s="36">
        <v>736.83333333333326</v>
      </c>
      <c r="I268" s="36">
        <v>740.31666666666661</v>
      </c>
      <c r="J268" s="36">
        <v>746.23333333333323</v>
      </c>
      <c r="K268" s="31">
        <v>734.4</v>
      </c>
      <c r="L268" s="31">
        <v>725</v>
      </c>
      <c r="M268" s="31">
        <v>10.95177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501.4</v>
      </c>
      <c r="D269" s="36">
        <v>501.09999999999997</v>
      </c>
      <c r="E269" s="36">
        <v>498.44999999999993</v>
      </c>
      <c r="F269" s="36">
        <v>495.49999999999994</v>
      </c>
      <c r="G269" s="36">
        <v>492.84999999999991</v>
      </c>
      <c r="H269" s="36">
        <v>504.04999999999995</v>
      </c>
      <c r="I269" s="36">
        <v>506.69999999999993</v>
      </c>
      <c r="J269" s="36">
        <v>509.65</v>
      </c>
      <c r="K269" s="31">
        <v>503.75</v>
      </c>
      <c r="L269" s="31">
        <v>498.15</v>
      </c>
      <c r="M269" s="31">
        <v>5.4622200000000003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419.45</v>
      </c>
      <c r="D270" s="36">
        <v>417.4666666666667</v>
      </c>
      <c r="E270" s="36">
        <v>411.98333333333341</v>
      </c>
      <c r="F270" s="36">
        <v>404.51666666666671</v>
      </c>
      <c r="G270" s="36">
        <v>399.03333333333342</v>
      </c>
      <c r="H270" s="36">
        <v>424.93333333333339</v>
      </c>
      <c r="I270" s="36">
        <v>430.41666666666674</v>
      </c>
      <c r="J270" s="36">
        <v>437.88333333333338</v>
      </c>
      <c r="K270" s="31">
        <v>422.95</v>
      </c>
      <c r="L270" s="31">
        <v>410</v>
      </c>
      <c r="M270" s="31">
        <v>7.61144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386.9</v>
      </c>
      <c r="D271" s="36">
        <v>385.7833333333333</v>
      </c>
      <c r="E271" s="36">
        <v>379.56666666666661</v>
      </c>
      <c r="F271" s="36">
        <v>372.23333333333329</v>
      </c>
      <c r="G271" s="36">
        <v>366.01666666666659</v>
      </c>
      <c r="H271" s="36">
        <v>393.11666666666662</v>
      </c>
      <c r="I271" s="36">
        <v>399.33333333333331</v>
      </c>
      <c r="J271" s="36">
        <v>406.66666666666663</v>
      </c>
      <c r="K271" s="31">
        <v>392</v>
      </c>
      <c r="L271" s="31">
        <v>378.45</v>
      </c>
      <c r="M271" s="31">
        <v>2.34151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724.2</v>
      </c>
      <c r="D272" s="36">
        <v>729.43333333333339</v>
      </c>
      <c r="E272" s="36">
        <v>715.06666666666683</v>
      </c>
      <c r="F272" s="36">
        <v>705.93333333333339</v>
      </c>
      <c r="G272" s="36">
        <v>691.56666666666683</v>
      </c>
      <c r="H272" s="36">
        <v>738.56666666666683</v>
      </c>
      <c r="I272" s="36">
        <v>752.93333333333339</v>
      </c>
      <c r="J272" s="36">
        <v>762.06666666666683</v>
      </c>
      <c r="K272" s="31">
        <v>743.8</v>
      </c>
      <c r="L272" s="31">
        <v>720.3</v>
      </c>
      <c r="M272" s="31">
        <v>0.63088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358.6</v>
      </c>
      <c r="D273" s="36">
        <v>359.85000000000008</v>
      </c>
      <c r="E273" s="36">
        <v>355.85000000000014</v>
      </c>
      <c r="F273" s="36">
        <v>353.10000000000008</v>
      </c>
      <c r="G273" s="36">
        <v>349.10000000000014</v>
      </c>
      <c r="H273" s="36">
        <v>362.60000000000014</v>
      </c>
      <c r="I273" s="36">
        <v>366.6</v>
      </c>
      <c r="J273" s="36">
        <v>369.35000000000014</v>
      </c>
      <c r="K273" s="31">
        <v>363.85</v>
      </c>
      <c r="L273" s="31">
        <v>357.1</v>
      </c>
      <c r="M273" s="31">
        <v>3.3645700000000001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794</v>
      </c>
      <c r="D274" s="36">
        <v>796.66666666666663</v>
      </c>
      <c r="E274" s="36">
        <v>783.33333333333326</v>
      </c>
      <c r="F274" s="36">
        <v>772.66666666666663</v>
      </c>
      <c r="G274" s="36">
        <v>759.33333333333326</v>
      </c>
      <c r="H274" s="36">
        <v>807.33333333333326</v>
      </c>
      <c r="I274" s="36">
        <v>820.66666666666652</v>
      </c>
      <c r="J274" s="36">
        <v>831.33333333333326</v>
      </c>
      <c r="K274" s="31">
        <v>810</v>
      </c>
      <c r="L274" s="31">
        <v>786</v>
      </c>
      <c r="M274" s="31">
        <v>1.1586099999999999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1264.4000000000001</v>
      </c>
      <c r="D275" s="36">
        <v>1270.8999999999999</v>
      </c>
      <c r="E275" s="36">
        <v>1253.4999999999998</v>
      </c>
      <c r="F275" s="36">
        <v>1242.5999999999999</v>
      </c>
      <c r="G275" s="36">
        <v>1225.1999999999998</v>
      </c>
      <c r="H275" s="36">
        <v>1281.7999999999997</v>
      </c>
      <c r="I275" s="36">
        <v>1299.1999999999998</v>
      </c>
      <c r="J275" s="36">
        <v>1310.0999999999997</v>
      </c>
      <c r="K275" s="31">
        <v>1288.3</v>
      </c>
      <c r="L275" s="31">
        <v>1260</v>
      </c>
      <c r="M275" s="31">
        <v>1.1277299999999999</v>
      </c>
      <c r="N275" s="1"/>
      <c r="O275" s="1"/>
    </row>
    <row r="276" spans="1:15" ht="12.75" customHeight="1">
      <c r="A276" s="33">
        <v>266</v>
      </c>
      <c r="B276" s="53" t="s">
        <v>841</v>
      </c>
      <c r="C276" s="31">
        <v>651.65</v>
      </c>
      <c r="D276" s="36">
        <v>654</v>
      </c>
      <c r="E276" s="36">
        <v>643.15</v>
      </c>
      <c r="F276" s="36">
        <v>634.65</v>
      </c>
      <c r="G276" s="36">
        <v>623.79999999999995</v>
      </c>
      <c r="H276" s="36">
        <v>662.5</v>
      </c>
      <c r="I276" s="36">
        <v>673.34999999999991</v>
      </c>
      <c r="J276" s="36">
        <v>681.85</v>
      </c>
      <c r="K276" s="31">
        <v>664.85</v>
      </c>
      <c r="L276" s="31">
        <v>645.5</v>
      </c>
      <c r="M276" s="31">
        <v>1.82463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298.14999999999998</v>
      </c>
      <c r="D277" s="36">
        <v>299.38333333333333</v>
      </c>
      <c r="E277" s="36">
        <v>295.76666666666665</v>
      </c>
      <c r="F277" s="36">
        <v>293.38333333333333</v>
      </c>
      <c r="G277" s="36">
        <v>289.76666666666665</v>
      </c>
      <c r="H277" s="36">
        <v>301.76666666666665</v>
      </c>
      <c r="I277" s="36">
        <v>305.38333333333333</v>
      </c>
      <c r="J277" s="36">
        <v>307.76666666666665</v>
      </c>
      <c r="K277" s="31">
        <v>303</v>
      </c>
      <c r="L277" s="31">
        <v>297</v>
      </c>
      <c r="M277" s="31">
        <v>19.470759999999999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310.89999999999998</v>
      </c>
      <c r="D278" s="36">
        <v>314.84999999999997</v>
      </c>
      <c r="E278" s="36">
        <v>305.74999999999994</v>
      </c>
      <c r="F278" s="36">
        <v>300.59999999999997</v>
      </c>
      <c r="G278" s="36">
        <v>291.49999999999994</v>
      </c>
      <c r="H278" s="36">
        <v>319.99999999999994</v>
      </c>
      <c r="I278" s="36">
        <v>329.09999999999997</v>
      </c>
      <c r="J278" s="36">
        <v>334.24999999999994</v>
      </c>
      <c r="K278" s="31">
        <v>323.95</v>
      </c>
      <c r="L278" s="31">
        <v>309.7</v>
      </c>
      <c r="M278" s="31">
        <v>6.9598000000000004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149.44999999999999</v>
      </c>
      <c r="D279" s="36">
        <v>149.08333333333334</v>
      </c>
      <c r="E279" s="36">
        <v>147.16666666666669</v>
      </c>
      <c r="F279" s="36">
        <v>144.88333333333335</v>
      </c>
      <c r="G279" s="36">
        <v>142.9666666666667</v>
      </c>
      <c r="H279" s="36">
        <v>151.36666666666667</v>
      </c>
      <c r="I279" s="36">
        <v>153.28333333333336</v>
      </c>
      <c r="J279" s="36">
        <v>155.56666666666666</v>
      </c>
      <c r="K279" s="31">
        <v>151</v>
      </c>
      <c r="L279" s="31">
        <v>146.80000000000001</v>
      </c>
      <c r="M279" s="31">
        <v>30.128399999999999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614.70000000000005</v>
      </c>
      <c r="D280" s="36">
        <v>621.0333333333333</v>
      </c>
      <c r="E280" s="36">
        <v>606.91666666666663</v>
      </c>
      <c r="F280" s="36">
        <v>599.13333333333333</v>
      </c>
      <c r="G280" s="36">
        <v>585.01666666666665</v>
      </c>
      <c r="H280" s="36">
        <v>628.81666666666661</v>
      </c>
      <c r="I280" s="36">
        <v>642.93333333333339</v>
      </c>
      <c r="J280" s="36">
        <v>650.71666666666658</v>
      </c>
      <c r="K280" s="31">
        <v>635.15</v>
      </c>
      <c r="L280" s="31">
        <v>613.25</v>
      </c>
      <c r="M280" s="31">
        <v>3.9248699999999999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2585.6999999999998</v>
      </c>
      <c r="D281" s="36">
        <v>2569.2333333333331</v>
      </c>
      <c r="E281" s="36">
        <v>2516.4666666666662</v>
      </c>
      <c r="F281" s="36">
        <v>2447.2333333333331</v>
      </c>
      <c r="G281" s="36">
        <v>2394.4666666666662</v>
      </c>
      <c r="H281" s="36">
        <v>2638.4666666666662</v>
      </c>
      <c r="I281" s="36">
        <v>2691.2333333333336</v>
      </c>
      <c r="J281" s="36">
        <v>2760.4666666666662</v>
      </c>
      <c r="K281" s="31">
        <v>2622</v>
      </c>
      <c r="L281" s="31">
        <v>2500</v>
      </c>
      <c r="M281" s="31">
        <v>7.5797600000000003</v>
      </c>
      <c r="N281" s="1"/>
      <c r="O281" s="1"/>
    </row>
    <row r="282" spans="1:15" ht="12.75" customHeight="1">
      <c r="A282" s="33">
        <v>272</v>
      </c>
      <c r="B282" s="53" t="s">
        <v>858</v>
      </c>
      <c r="C282" s="31">
        <v>544.25</v>
      </c>
      <c r="D282" s="36">
        <v>543.81666666666661</v>
      </c>
      <c r="E282" s="36">
        <v>535.53333333333319</v>
      </c>
      <c r="F282" s="36">
        <v>526.81666666666661</v>
      </c>
      <c r="G282" s="36">
        <v>518.53333333333319</v>
      </c>
      <c r="H282" s="36">
        <v>552.53333333333319</v>
      </c>
      <c r="I282" s="36">
        <v>560.81666666666649</v>
      </c>
      <c r="J282" s="36">
        <v>569.53333333333319</v>
      </c>
      <c r="K282" s="31">
        <v>552.1</v>
      </c>
      <c r="L282" s="31">
        <v>535.1</v>
      </c>
      <c r="M282" s="31">
        <v>6.8279999999999993E-2</v>
      </c>
      <c r="N282" s="1"/>
      <c r="O282" s="1"/>
    </row>
    <row r="283" spans="1:15" ht="12.75" customHeight="1">
      <c r="A283" s="33">
        <v>273</v>
      </c>
      <c r="B283" s="53" t="s">
        <v>854</v>
      </c>
      <c r="C283" s="31">
        <v>465.05</v>
      </c>
      <c r="D283" s="36">
        <v>461.34999999999997</v>
      </c>
      <c r="E283" s="36">
        <v>453.69999999999993</v>
      </c>
      <c r="F283" s="36">
        <v>442.34999999999997</v>
      </c>
      <c r="G283" s="36">
        <v>434.69999999999993</v>
      </c>
      <c r="H283" s="36">
        <v>472.69999999999993</v>
      </c>
      <c r="I283" s="36">
        <v>480.34999999999991</v>
      </c>
      <c r="J283" s="36">
        <v>491.69999999999993</v>
      </c>
      <c r="K283" s="31">
        <v>469</v>
      </c>
      <c r="L283" s="31">
        <v>450</v>
      </c>
      <c r="M283" s="31">
        <v>2.37236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264.8</v>
      </c>
      <c r="D284" s="36">
        <v>265.95</v>
      </c>
      <c r="E284" s="36">
        <v>262.25</v>
      </c>
      <c r="F284" s="36">
        <v>259.7</v>
      </c>
      <c r="G284" s="36">
        <v>256</v>
      </c>
      <c r="H284" s="36">
        <v>268.5</v>
      </c>
      <c r="I284" s="36">
        <v>272.19999999999993</v>
      </c>
      <c r="J284" s="36">
        <v>274.75</v>
      </c>
      <c r="K284" s="31">
        <v>269.64999999999998</v>
      </c>
      <c r="L284" s="31">
        <v>263.39999999999998</v>
      </c>
      <c r="M284" s="31">
        <v>2.4861800000000001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1737.7</v>
      </c>
      <c r="D285" s="36">
        <v>1742.8166666666668</v>
      </c>
      <c r="E285" s="36">
        <v>1726.9833333333336</v>
      </c>
      <c r="F285" s="36">
        <v>1716.2666666666667</v>
      </c>
      <c r="G285" s="36">
        <v>1700.4333333333334</v>
      </c>
      <c r="H285" s="36">
        <v>1753.5333333333338</v>
      </c>
      <c r="I285" s="36">
        <v>1769.3666666666672</v>
      </c>
      <c r="J285" s="36">
        <v>1780.0833333333339</v>
      </c>
      <c r="K285" s="31">
        <v>1758.65</v>
      </c>
      <c r="L285" s="31">
        <v>1732.1</v>
      </c>
      <c r="M285" s="31">
        <v>25.505579999999998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1221.0999999999999</v>
      </c>
      <c r="D286" s="36">
        <v>1238.3666666666666</v>
      </c>
      <c r="E286" s="36">
        <v>1197.7333333333331</v>
      </c>
      <c r="F286" s="36">
        <v>1174.3666666666666</v>
      </c>
      <c r="G286" s="36">
        <v>1133.7333333333331</v>
      </c>
      <c r="H286" s="36">
        <v>1261.7333333333331</v>
      </c>
      <c r="I286" s="36">
        <v>1302.3666666666668</v>
      </c>
      <c r="J286" s="36">
        <v>1325.7333333333331</v>
      </c>
      <c r="K286" s="31">
        <v>1279</v>
      </c>
      <c r="L286" s="31">
        <v>1215</v>
      </c>
      <c r="M286" s="31">
        <v>22.175270000000001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378.25</v>
      </c>
      <c r="D287" s="36">
        <v>372.4666666666667</v>
      </c>
      <c r="E287" s="36">
        <v>362.98333333333341</v>
      </c>
      <c r="F287" s="36">
        <v>347.7166666666667</v>
      </c>
      <c r="G287" s="36">
        <v>338.23333333333341</v>
      </c>
      <c r="H287" s="36">
        <v>387.73333333333341</v>
      </c>
      <c r="I287" s="36">
        <v>397.21666666666675</v>
      </c>
      <c r="J287" s="36">
        <v>412.48333333333341</v>
      </c>
      <c r="K287" s="31">
        <v>381.95</v>
      </c>
      <c r="L287" s="31">
        <v>357.2</v>
      </c>
      <c r="M287" s="31">
        <v>12.008100000000001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1849.7</v>
      </c>
      <c r="D288" s="36">
        <v>1869.3999999999999</v>
      </c>
      <c r="E288" s="36">
        <v>1823.8499999999997</v>
      </c>
      <c r="F288" s="36">
        <v>1797.9999999999998</v>
      </c>
      <c r="G288" s="36">
        <v>1752.4499999999996</v>
      </c>
      <c r="H288" s="36">
        <v>1895.2499999999998</v>
      </c>
      <c r="I288" s="36">
        <v>1940.8</v>
      </c>
      <c r="J288" s="36">
        <v>1966.6499999999999</v>
      </c>
      <c r="K288" s="31">
        <v>1914.95</v>
      </c>
      <c r="L288" s="31">
        <v>1843.55</v>
      </c>
      <c r="M288" s="31">
        <v>0.42747000000000002</v>
      </c>
      <c r="N288" s="1"/>
      <c r="O288" s="1"/>
    </row>
    <row r="289" spans="1:15" ht="12.75" customHeight="1">
      <c r="A289" s="33">
        <v>279</v>
      </c>
      <c r="B289" s="53" t="s">
        <v>855</v>
      </c>
      <c r="C289" s="31">
        <v>3044.35</v>
      </c>
      <c r="D289" s="36">
        <v>3040.15</v>
      </c>
      <c r="E289" s="36">
        <v>3006</v>
      </c>
      <c r="F289" s="36">
        <v>2967.65</v>
      </c>
      <c r="G289" s="36">
        <v>2933.5</v>
      </c>
      <c r="H289" s="36">
        <v>3078.5</v>
      </c>
      <c r="I289" s="36">
        <v>3112.6500000000005</v>
      </c>
      <c r="J289" s="36">
        <v>3151</v>
      </c>
      <c r="K289" s="31">
        <v>3074.3</v>
      </c>
      <c r="L289" s="31">
        <v>3001.8</v>
      </c>
      <c r="M289" s="31">
        <v>0.20832000000000001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134.30000000000001</v>
      </c>
      <c r="D290" s="36">
        <v>134.31666666666669</v>
      </c>
      <c r="E290" s="36">
        <v>132.88333333333338</v>
      </c>
      <c r="F290" s="36">
        <v>131.4666666666667</v>
      </c>
      <c r="G290" s="36">
        <v>130.03333333333339</v>
      </c>
      <c r="H290" s="36">
        <v>135.73333333333338</v>
      </c>
      <c r="I290" s="36">
        <v>137.16666666666671</v>
      </c>
      <c r="J290" s="36">
        <v>138.58333333333337</v>
      </c>
      <c r="K290" s="31">
        <v>135.75</v>
      </c>
      <c r="L290" s="31">
        <v>132.9</v>
      </c>
      <c r="M290" s="31">
        <v>60.05077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4211.1499999999996</v>
      </c>
      <c r="D291" s="36">
        <v>4204.5</v>
      </c>
      <c r="E291" s="36">
        <v>4176.6499999999996</v>
      </c>
      <c r="F291" s="36">
        <v>4142.1499999999996</v>
      </c>
      <c r="G291" s="36">
        <v>4114.2999999999993</v>
      </c>
      <c r="H291" s="36">
        <v>4239</v>
      </c>
      <c r="I291" s="36">
        <v>4266.8500000000004</v>
      </c>
      <c r="J291" s="36">
        <v>4301.3500000000004</v>
      </c>
      <c r="K291" s="31">
        <v>4232.3500000000004</v>
      </c>
      <c r="L291" s="31">
        <v>4170</v>
      </c>
      <c r="M291" s="31">
        <v>0.92525999999999997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12985.8</v>
      </c>
      <c r="D292" s="36">
        <v>13007.783333333335</v>
      </c>
      <c r="E292" s="36">
        <v>12886.716666666669</v>
      </c>
      <c r="F292" s="36">
        <v>12787.633333333335</v>
      </c>
      <c r="G292" s="36">
        <v>12666.566666666669</v>
      </c>
      <c r="H292" s="36">
        <v>13106.866666666669</v>
      </c>
      <c r="I292" s="36">
        <v>13227.933333333334</v>
      </c>
      <c r="J292" s="36">
        <v>13327.016666666668</v>
      </c>
      <c r="K292" s="31">
        <v>13128.85</v>
      </c>
      <c r="L292" s="31">
        <v>12908.7</v>
      </c>
      <c r="M292" s="31">
        <v>2.2329999999999999E-2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2918.1</v>
      </c>
      <c r="D293" s="36">
        <v>2919.7166666666667</v>
      </c>
      <c r="E293" s="36">
        <v>2901.5833333333335</v>
      </c>
      <c r="F293" s="36">
        <v>2885.0666666666666</v>
      </c>
      <c r="G293" s="36">
        <v>2866.9333333333334</v>
      </c>
      <c r="H293" s="36">
        <v>2936.2333333333336</v>
      </c>
      <c r="I293" s="36">
        <v>2954.3666666666668</v>
      </c>
      <c r="J293" s="36">
        <v>2970.8833333333337</v>
      </c>
      <c r="K293" s="31">
        <v>2937.85</v>
      </c>
      <c r="L293" s="31">
        <v>2903.2</v>
      </c>
      <c r="M293" s="31">
        <v>14.51606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403.05</v>
      </c>
      <c r="D294" s="36">
        <v>404.51666666666665</v>
      </c>
      <c r="E294" s="36">
        <v>397.5333333333333</v>
      </c>
      <c r="F294" s="36">
        <v>392.01666666666665</v>
      </c>
      <c r="G294" s="36">
        <v>385.0333333333333</v>
      </c>
      <c r="H294" s="36">
        <v>410.0333333333333</v>
      </c>
      <c r="I294" s="36">
        <v>417.01666666666665</v>
      </c>
      <c r="J294" s="36">
        <v>422.5333333333333</v>
      </c>
      <c r="K294" s="31">
        <v>411.5</v>
      </c>
      <c r="L294" s="31">
        <v>399</v>
      </c>
      <c r="M294" s="31">
        <v>8.7135899999999999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362.3</v>
      </c>
      <c r="D295" s="36">
        <v>362.2166666666667</v>
      </c>
      <c r="E295" s="36">
        <v>358.08333333333337</v>
      </c>
      <c r="F295" s="36">
        <v>353.86666666666667</v>
      </c>
      <c r="G295" s="36">
        <v>349.73333333333335</v>
      </c>
      <c r="H295" s="36">
        <v>366.43333333333339</v>
      </c>
      <c r="I295" s="36">
        <v>370.56666666666672</v>
      </c>
      <c r="J295" s="36">
        <v>374.78333333333342</v>
      </c>
      <c r="K295" s="31">
        <v>366.35</v>
      </c>
      <c r="L295" s="31">
        <v>358</v>
      </c>
      <c r="M295" s="31">
        <v>8.9927200000000003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253.8</v>
      </c>
      <c r="D296" s="36">
        <v>254.95000000000002</v>
      </c>
      <c r="E296" s="36">
        <v>251.90000000000003</v>
      </c>
      <c r="F296" s="36">
        <v>250.00000000000003</v>
      </c>
      <c r="G296" s="36">
        <v>246.95000000000005</v>
      </c>
      <c r="H296" s="36">
        <v>256.85000000000002</v>
      </c>
      <c r="I296" s="36">
        <v>259.90000000000003</v>
      </c>
      <c r="J296" s="36">
        <v>261.8</v>
      </c>
      <c r="K296" s="31">
        <v>258</v>
      </c>
      <c r="L296" s="31">
        <v>253.05</v>
      </c>
      <c r="M296" s="31">
        <v>2.5123500000000001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108.2</v>
      </c>
      <c r="D297" s="36">
        <v>108.68333333333334</v>
      </c>
      <c r="E297" s="36">
        <v>106.96666666666667</v>
      </c>
      <c r="F297" s="36">
        <v>105.73333333333333</v>
      </c>
      <c r="G297" s="36">
        <v>104.01666666666667</v>
      </c>
      <c r="H297" s="36">
        <v>109.91666666666667</v>
      </c>
      <c r="I297" s="36">
        <v>111.63333333333334</v>
      </c>
      <c r="J297" s="36">
        <v>112.86666666666667</v>
      </c>
      <c r="K297" s="31">
        <v>110.4</v>
      </c>
      <c r="L297" s="31">
        <v>107.45</v>
      </c>
      <c r="M297" s="31">
        <v>32.854869999999998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448.7</v>
      </c>
      <c r="D298" s="36">
        <v>451.56666666666666</v>
      </c>
      <c r="E298" s="36">
        <v>438.13333333333333</v>
      </c>
      <c r="F298" s="36">
        <v>427.56666666666666</v>
      </c>
      <c r="G298" s="36">
        <v>414.13333333333333</v>
      </c>
      <c r="H298" s="36">
        <v>462.13333333333333</v>
      </c>
      <c r="I298" s="36">
        <v>475.56666666666661</v>
      </c>
      <c r="J298" s="36">
        <v>486.13333333333333</v>
      </c>
      <c r="K298" s="31">
        <v>465</v>
      </c>
      <c r="L298" s="31">
        <v>441</v>
      </c>
      <c r="M298" s="31">
        <v>59.559550000000002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606.25</v>
      </c>
      <c r="D299" s="36">
        <v>605.86666666666667</v>
      </c>
      <c r="E299" s="36">
        <v>602.68333333333339</v>
      </c>
      <c r="F299" s="36">
        <v>599.11666666666667</v>
      </c>
      <c r="G299" s="36">
        <v>595.93333333333339</v>
      </c>
      <c r="H299" s="36">
        <v>609.43333333333339</v>
      </c>
      <c r="I299" s="36">
        <v>612.61666666666656</v>
      </c>
      <c r="J299" s="36">
        <v>616.18333333333339</v>
      </c>
      <c r="K299" s="31">
        <v>609.04999999999995</v>
      </c>
      <c r="L299" s="31">
        <v>602.29999999999995</v>
      </c>
      <c r="M299" s="31">
        <v>7.4194800000000001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6164.55</v>
      </c>
      <c r="D300" s="36">
        <v>6128.416666666667</v>
      </c>
      <c r="E300" s="36">
        <v>5971.9833333333336</v>
      </c>
      <c r="F300" s="36">
        <v>5779.416666666667</v>
      </c>
      <c r="G300" s="36">
        <v>5622.9833333333336</v>
      </c>
      <c r="H300" s="36">
        <v>6320.9833333333336</v>
      </c>
      <c r="I300" s="36">
        <v>6477.4166666666661</v>
      </c>
      <c r="J300" s="36">
        <v>6669.9833333333336</v>
      </c>
      <c r="K300" s="31">
        <v>6284.85</v>
      </c>
      <c r="L300" s="31">
        <v>5935.85</v>
      </c>
      <c r="M300" s="31">
        <v>1.28905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5020.05</v>
      </c>
      <c r="D301" s="36">
        <v>5049.5166666666673</v>
      </c>
      <c r="E301" s="36">
        <v>4976.6833333333343</v>
      </c>
      <c r="F301" s="36">
        <v>4933.3166666666666</v>
      </c>
      <c r="G301" s="36">
        <v>4860.4833333333336</v>
      </c>
      <c r="H301" s="36">
        <v>5092.883333333335</v>
      </c>
      <c r="I301" s="36">
        <v>5165.716666666669</v>
      </c>
      <c r="J301" s="36">
        <v>5209.0833333333358</v>
      </c>
      <c r="K301" s="31">
        <v>5122.3500000000004</v>
      </c>
      <c r="L301" s="31">
        <v>5006.1499999999996</v>
      </c>
      <c r="M301" s="31">
        <v>3.1238100000000002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1169.2</v>
      </c>
      <c r="D302" s="36">
        <v>1162.7666666666667</v>
      </c>
      <c r="E302" s="36">
        <v>1141.4333333333334</v>
      </c>
      <c r="F302" s="36">
        <v>1113.6666666666667</v>
      </c>
      <c r="G302" s="36">
        <v>1092.3333333333335</v>
      </c>
      <c r="H302" s="36">
        <v>1190.5333333333333</v>
      </c>
      <c r="I302" s="36">
        <v>1211.8666666666668</v>
      </c>
      <c r="J302" s="36">
        <v>1239.6333333333332</v>
      </c>
      <c r="K302" s="31">
        <v>1184.0999999999999</v>
      </c>
      <c r="L302" s="31">
        <v>1135</v>
      </c>
      <c r="M302" s="31">
        <v>22.946619999999999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1339.15</v>
      </c>
      <c r="D303" s="36">
        <v>1346.0833333333333</v>
      </c>
      <c r="E303" s="36">
        <v>1327.0666666666666</v>
      </c>
      <c r="F303" s="36">
        <v>1314.9833333333333</v>
      </c>
      <c r="G303" s="36">
        <v>1295.9666666666667</v>
      </c>
      <c r="H303" s="36">
        <v>1358.1666666666665</v>
      </c>
      <c r="I303" s="36">
        <v>1377.1833333333334</v>
      </c>
      <c r="J303" s="36">
        <v>1389.2666666666664</v>
      </c>
      <c r="K303" s="31">
        <v>1365.1</v>
      </c>
      <c r="L303" s="31">
        <v>1334</v>
      </c>
      <c r="M303" s="31">
        <v>0.27753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850.25</v>
      </c>
      <c r="D304" s="36">
        <v>840.81666666666661</v>
      </c>
      <c r="E304" s="36">
        <v>813.13333333333321</v>
      </c>
      <c r="F304" s="36">
        <v>776.01666666666665</v>
      </c>
      <c r="G304" s="36">
        <v>748.33333333333326</v>
      </c>
      <c r="H304" s="36">
        <v>877.93333333333317</v>
      </c>
      <c r="I304" s="36">
        <v>905.61666666666656</v>
      </c>
      <c r="J304" s="36">
        <v>942.73333333333312</v>
      </c>
      <c r="K304" s="31">
        <v>868.5</v>
      </c>
      <c r="L304" s="31">
        <v>803.7</v>
      </c>
      <c r="M304" s="31">
        <v>38.863019999999999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1034.7</v>
      </c>
      <c r="D305" s="36">
        <v>1026.6000000000001</v>
      </c>
      <c r="E305" s="36">
        <v>1017.2500000000002</v>
      </c>
      <c r="F305" s="36">
        <v>999.80000000000007</v>
      </c>
      <c r="G305" s="36">
        <v>990.45000000000016</v>
      </c>
      <c r="H305" s="36">
        <v>1044.0500000000002</v>
      </c>
      <c r="I305" s="36">
        <v>1053.4000000000001</v>
      </c>
      <c r="J305" s="36">
        <v>1070.8500000000004</v>
      </c>
      <c r="K305" s="31">
        <v>1035.95</v>
      </c>
      <c r="L305" s="31">
        <v>1009.15</v>
      </c>
      <c r="M305" s="31">
        <v>7.1952499999999997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250.95</v>
      </c>
      <c r="D306" s="36">
        <v>250.08333333333334</v>
      </c>
      <c r="E306" s="36">
        <v>247.81666666666669</v>
      </c>
      <c r="F306" s="36">
        <v>244.68333333333334</v>
      </c>
      <c r="G306" s="36">
        <v>242.41666666666669</v>
      </c>
      <c r="H306" s="36">
        <v>253.2166666666667</v>
      </c>
      <c r="I306" s="36">
        <v>255.48333333333335</v>
      </c>
      <c r="J306" s="36">
        <v>258.61666666666667</v>
      </c>
      <c r="K306" s="31">
        <v>252.35</v>
      </c>
      <c r="L306" s="31">
        <v>246.95</v>
      </c>
      <c r="M306" s="31">
        <v>35.350009999999997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1469.7</v>
      </c>
      <c r="D307" s="36">
        <v>1466.5666666666666</v>
      </c>
      <c r="E307" s="36">
        <v>1455.6333333333332</v>
      </c>
      <c r="F307" s="36">
        <v>1441.5666666666666</v>
      </c>
      <c r="G307" s="36">
        <v>1430.6333333333332</v>
      </c>
      <c r="H307" s="36">
        <v>1480.6333333333332</v>
      </c>
      <c r="I307" s="36">
        <v>1491.5666666666666</v>
      </c>
      <c r="J307" s="36">
        <v>1505.6333333333332</v>
      </c>
      <c r="K307" s="31">
        <v>1477.5</v>
      </c>
      <c r="L307" s="31">
        <v>1452.5</v>
      </c>
      <c r="M307" s="31">
        <v>20.91122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395.2</v>
      </c>
      <c r="D308" s="36">
        <v>397.05</v>
      </c>
      <c r="E308" s="36">
        <v>391.1</v>
      </c>
      <c r="F308" s="36">
        <v>387</v>
      </c>
      <c r="G308" s="36">
        <v>381.05</v>
      </c>
      <c r="H308" s="36">
        <v>401.15000000000003</v>
      </c>
      <c r="I308" s="36">
        <v>407.09999999999997</v>
      </c>
      <c r="J308" s="36">
        <v>411.20000000000005</v>
      </c>
      <c r="K308" s="31">
        <v>403</v>
      </c>
      <c r="L308" s="31">
        <v>392.95</v>
      </c>
      <c r="M308" s="31">
        <v>1.2336199999999999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484.2</v>
      </c>
      <c r="D309" s="36">
        <v>485.51666666666665</v>
      </c>
      <c r="E309" s="36">
        <v>479.68333333333328</v>
      </c>
      <c r="F309" s="36">
        <v>475.16666666666663</v>
      </c>
      <c r="G309" s="36">
        <v>469.33333333333326</v>
      </c>
      <c r="H309" s="36">
        <v>490.0333333333333</v>
      </c>
      <c r="I309" s="36">
        <v>495.86666666666667</v>
      </c>
      <c r="J309" s="36">
        <v>500.38333333333333</v>
      </c>
      <c r="K309" s="31">
        <v>491.35</v>
      </c>
      <c r="L309" s="31">
        <v>481</v>
      </c>
      <c r="M309" s="31">
        <v>1.5517000000000001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350.15</v>
      </c>
      <c r="D310" s="36">
        <v>352.15000000000003</v>
      </c>
      <c r="E310" s="36">
        <v>347.30000000000007</v>
      </c>
      <c r="F310" s="36">
        <v>344.45000000000005</v>
      </c>
      <c r="G310" s="36">
        <v>339.60000000000008</v>
      </c>
      <c r="H310" s="36">
        <v>355.00000000000006</v>
      </c>
      <c r="I310" s="36">
        <v>359.85000000000008</v>
      </c>
      <c r="J310" s="36">
        <v>362.70000000000005</v>
      </c>
      <c r="K310" s="31">
        <v>357</v>
      </c>
      <c r="L310" s="31">
        <v>349.3</v>
      </c>
      <c r="M310" s="31">
        <v>3.6491099999999999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136.94999999999999</v>
      </c>
      <c r="D311" s="36">
        <v>136.98333333333332</v>
      </c>
      <c r="E311" s="36">
        <v>134.66666666666663</v>
      </c>
      <c r="F311" s="36">
        <v>132.3833333333333</v>
      </c>
      <c r="G311" s="36">
        <v>130.06666666666661</v>
      </c>
      <c r="H311" s="36">
        <v>139.26666666666665</v>
      </c>
      <c r="I311" s="36">
        <v>141.58333333333331</v>
      </c>
      <c r="J311" s="36">
        <v>143.86666666666667</v>
      </c>
      <c r="K311" s="31">
        <v>139.30000000000001</v>
      </c>
      <c r="L311" s="31">
        <v>134.69999999999999</v>
      </c>
      <c r="M311" s="31">
        <v>46.238900000000001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104.25</v>
      </c>
      <c r="D312" s="36">
        <v>104.81666666666666</v>
      </c>
      <c r="E312" s="36">
        <v>103.03333333333333</v>
      </c>
      <c r="F312" s="36">
        <v>101.81666666666666</v>
      </c>
      <c r="G312" s="36">
        <v>100.03333333333333</v>
      </c>
      <c r="H312" s="36">
        <v>106.03333333333333</v>
      </c>
      <c r="I312" s="36">
        <v>107.81666666666666</v>
      </c>
      <c r="J312" s="36">
        <v>109.03333333333333</v>
      </c>
      <c r="K312" s="31">
        <v>106.6</v>
      </c>
      <c r="L312" s="31">
        <v>103.6</v>
      </c>
      <c r="M312" s="31">
        <v>48.67859</v>
      </c>
      <c r="N312" s="1"/>
      <c r="O312" s="1"/>
    </row>
    <row r="313" spans="1:15" ht="12.75" customHeight="1">
      <c r="A313" s="33">
        <v>303</v>
      </c>
      <c r="B313" s="53" t="s">
        <v>862</v>
      </c>
      <c r="C313" s="31">
        <v>1800.65</v>
      </c>
      <c r="D313" s="36">
        <v>1786.75</v>
      </c>
      <c r="E313" s="36">
        <v>1748.5</v>
      </c>
      <c r="F313" s="36">
        <v>1696.35</v>
      </c>
      <c r="G313" s="36">
        <v>1658.1</v>
      </c>
      <c r="H313" s="36">
        <v>1838.9</v>
      </c>
      <c r="I313" s="36">
        <v>1877.15</v>
      </c>
      <c r="J313" s="36">
        <v>1929.3000000000002</v>
      </c>
      <c r="K313" s="31">
        <v>1825</v>
      </c>
      <c r="L313" s="31">
        <v>1734.6</v>
      </c>
      <c r="M313" s="31">
        <v>3.2436799999999999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534.20000000000005</v>
      </c>
      <c r="D314" s="36">
        <v>534.75</v>
      </c>
      <c r="E314" s="36">
        <v>530.95000000000005</v>
      </c>
      <c r="F314" s="36">
        <v>527.70000000000005</v>
      </c>
      <c r="G314" s="36">
        <v>523.90000000000009</v>
      </c>
      <c r="H314" s="36">
        <v>538</v>
      </c>
      <c r="I314" s="36">
        <v>541.79999999999995</v>
      </c>
      <c r="J314" s="36">
        <v>545.04999999999995</v>
      </c>
      <c r="K314" s="31">
        <v>538.54999999999995</v>
      </c>
      <c r="L314" s="31">
        <v>531.5</v>
      </c>
      <c r="M314" s="31">
        <v>8.0277600000000007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10303.6</v>
      </c>
      <c r="D315" s="36">
        <v>10283.199999999999</v>
      </c>
      <c r="E315" s="36">
        <v>10221.399999999998</v>
      </c>
      <c r="F315" s="36">
        <v>10139.199999999999</v>
      </c>
      <c r="G315" s="36">
        <v>10077.399999999998</v>
      </c>
      <c r="H315" s="36">
        <v>10365.399999999998</v>
      </c>
      <c r="I315" s="36">
        <v>10427.199999999997</v>
      </c>
      <c r="J315" s="36">
        <v>10509.399999999998</v>
      </c>
      <c r="K315" s="31">
        <v>10345</v>
      </c>
      <c r="L315" s="31">
        <v>10201</v>
      </c>
      <c r="M315" s="31">
        <v>5.6919399999999998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2224</v>
      </c>
      <c r="D316" s="36">
        <v>2232.2666666666669</v>
      </c>
      <c r="E316" s="36">
        <v>2204.7333333333336</v>
      </c>
      <c r="F316" s="36">
        <v>2185.4666666666667</v>
      </c>
      <c r="G316" s="36">
        <v>2157.9333333333334</v>
      </c>
      <c r="H316" s="36">
        <v>2251.5333333333338</v>
      </c>
      <c r="I316" s="36">
        <v>2279.0666666666675</v>
      </c>
      <c r="J316" s="36">
        <v>2298.3333333333339</v>
      </c>
      <c r="K316" s="31">
        <v>2259.8000000000002</v>
      </c>
      <c r="L316" s="31">
        <v>2213</v>
      </c>
      <c r="M316" s="31">
        <v>0.34187000000000001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879</v>
      </c>
      <c r="D317" s="36">
        <v>887.75</v>
      </c>
      <c r="E317" s="36">
        <v>867.8</v>
      </c>
      <c r="F317" s="36">
        <v>856.59999999999991</v>
      </c>
      <c r="G317" s="36">
        <v>836.64999999999986</v>
      </c>
      <c r="H317" s="36">
        <v>898.95</v>
      </c>
      <c r="I317" s="36">
        <v>918.90000000000009</v>
      </c>
      <c r="J317" s="36">
        <v>930.10000000000014</v>
      </c>
      <c r="K317" s="31">
        <v>907.7</v>
      </c>
      <c r="L317" s="31">
        <v>876.55</v>
      </c>
      <c r="M317" s="31">
        <v>7.6277799999999996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581.4</v>
      </c>
      <c r="D318" s="36">
        <v>582.13333333333333</v>
      </c>
      <c r="E318" s="36">
        <v>575.26666666666665</v>
      </c>
      <c r="F318" s="36">
        <v>569.13333333333333</v>
      </c>
      <c r="G318" s="36">
        <v>562.26666666666665</v>
      </c>
      <c r="H318" s="36">
        <v>588.26666666666665</v>
      </c>
      <c r="I318" s="36">
        <v>595.13333333333321</v>
      </c>
      <c r="J318" s="36">
        <v>601.26666666666665</v>
      </c>
      <c r="K318" s="31">
        <v>589</v>
      </c>
      <c r="L318" s="31">
        <v>576</v>
      </c>
      <c r="M318" s="31">
        <v>7.8330399999999996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1929.45</v>
      </c>
      <c r="D319" s="36">
        <v>1938.4833333333333</v>
      </c>
      <c r="E319" s="36">
        <v>1903.0166666666667</v>
      </c>
      <c r="F319" s="36">
        <v>1876.5833333333333</v>
      </c>
      <c r="G319" s="36">
        <v>1841.1166666666666</v>
      </c>
      <c r="H319" s="36">
        <v>1964.9166666666667</v>
      </c>
      <c r="I319" s="36">
        <v>2000.3833333333334</v>
      </c>
      <c r="J319" s="36">
        <v>2026.8166666666668</v>
      </c>
      <c r="K319" s="31">
        <v>1973.95</v>
      </c>
      <c r="L319" s="31">
        <v>1912.05</v>
      </c>
      <c r="M319" s="31">
        <v>8.0046800000000005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785.75</v>
      </c>
      <c r="D320" s="36">
        <v>792.01666666666677</v>
      </c>
      <c r="E320" s="36">
        <v>776.58333333333348</v>
      </c>
      <c r="F320" s="36">
        <v>767.41666666666674</v>
      </c>
      <c r="G320" s="36">
        <v>751.98333333333346</v>
      </c>
      <c r="H320" s="36">
        <v>801.18333333333351</v>
      </c>
      <c r="I320" s="36">
        <v>816.61666666666667</v>
      </c>
      <c r="J320" s="36">
        <v>825.78333333333353</v>
      </c>
      <c r="K320" s="31">
        <v>807.45</v>
      </c>
      <c r="L320" s="31">
        <v>782.85</v>
      </c>
      <c r="M320" s="31">
        <v>0.46113999999999999</v>
      </c>
      <c r="N320" s="1"/>
      <c r="O320" s="1"/>
    </row>
    <row r="321" spans="1:15" ht="12.75" customHeight="1">
      <c r="A321" s="33">
        <v>311</v>
      </c>
      <c r="B321" s="53" t="s">
        <v>878</v>
      </c>
      <c r="C321" s="31">
        <v>900.75</v>
      </c>
      <c r="D321" s="36">
        <v>900.65</v>
      </c>
      <c r="E321" s="36">
        <v>890.19999999999993</v>
      </c>
      <c r="F321" s="36">
        <v>879.65</v>
      </c>
      <c r="G321" s="36">
        <v>869.19999999999993</v>
      </c>
      <c r="H321" s="36">
        <v>911.19999999999993</v>
      </c>
      <c r="I321" s="36">
        <v>921.65</v>
      </c>
      <c r="J321" s="36">
        <v>932.19999999999993</v>
      </c>
      <c r="K321" s="31">
        <v>911.1</v>
      </c>
      <c r="L321" s="31">
        <v>890.1</v>
      </c>
      <c r="M321" s="31">
        <v>0.21911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1200.5999999999999</v>
      </c>
      <c r="D322" s="36">
        <v>1189.0333333333333</v>
      </c>
      <c r="E322" s="36">
        <v>1172.0666666666666</v>
      </c>
      <c r="F322" s="36">
        <v>1143.5333333333333</v>
      </c>
      <c r="G322" s="36">
        <v>1126.5666666666666</v>
      </c>
      <c r="H322" s="36">
        <v>1217.5666666666666</v>
      </c>
      <c r="I322" s="36">
        <v>1234.5333333333333</v>
      </c>
      <c r="J322" s="36">
        <v>1263.0666666666666</v>
      </c>
      <c r="K322" s="31">
        <v>1206</v>
      </c>
      <c r="L322" s="31">
        <v>1160.5</v>
      </c>
      <c r="M322" s="31">
        <v>0.85899000000000003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1456.8</v>
      </c>
      <c r="D323" s="36">
        <v>1443.6500000000003</v>
      </c>
      <c r="E323" s="36">
        <v>1425.3000000000006</v>
      </c>
      <c r="F323" s="36">
        <v>1393.8000000000004</v>
      </c>
      <c r="G323" s="36">
        <v>1375.4500000000007</v>
      </c>
      <c r="H323" s="36">
        <v>1475.1500000000005</v>
      </c>
      <c r="I323" s="36">
        <v>1493.5000000000005</v>
      </c>
      <c r="J323" s="36">
        <v>1525.0000000000005</v>
      </c>
      <c r="K323" s="31">
        <v>1462</v>
      </c>
      <c r="L323" s="31">
        <v>1412.15</v>
      </c>
      <c r="M323" s="31">
        <v>2.2337699999999998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54.3</v>
      </c>
      <c r="D324" s="36">
        <v>54.383333333333333</v>
      </c>
      <c r="E324" s="36">
        <v>53.516666666666666</v>
      </c>
      <c r="F324" s="36">
        <v>52.733333333333334</v>
      </c>
      <c r="G324" s="36">
        <v>51.866666666666667</v>
      </c>
      <c r="H324" s="36">
        <v>55.166666666666664</v>
      </c>
      <c r="I324" s="36">
        <v>56.033333333333324</v>
      </c>
      <c r="J324" s="36">
        <v>56.816666666666663</v>
      </c>
      <c r="K324" s="31">
        <v>55.25</v>
      </c>
      <c r="L324" s="31">
        <v>53.6</v>
      </c>
      <c r="M324" s="31">
        <v>34.952970000000001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58.65</v>
      </c>
      <c r="D325" s="36">
        <v>58.949999999999996</v>
      </c>
      <c r="E325" s="36">
        <v>58.099999999999994</v>
      </c>
      <c r="F325" s="36">
        <v>57.55</v>
      </c>
      <c r="G325" s="36">
        <v>56.699999999999996</v>
      </c>
      <c r="H325" s="36">
        <v>59.499999999999993</v>
      </c>
      <c r="I325" s="36">
        <v>60.35</v>
      </c>
      <c r="J325" s="36">
        <v>60.899999999999991</v>
      </c>
      <c r="K325" s="31">
        <v>59.8</v>
      </c>
      <c r="L325" s="31">
        <v>58.4</v>
      </c>
      <c r="M325" s="31">
        <v>52.098570000000002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981.8</v>
      </c>
      <c r="D326" s="36">
        <v>994.29999999999984</v>
      </c>
      <c r="E326" s="36">
        <v>951.49999999999977</v>
      </c>
      <c r="F326" s="36">
        <v>921.19999999999993</v>
      </c>
      <c r="G326" s="36">
        <v>878.39999999999986</v>
      </c>
      <c r="H326" s="36">
        <v>1024.5999999999997</v>
      </c>
      <c r="I326" s="36">
        <v>1067.3999999999996</v>
      </c>
      <c r="J326" s="36">
        <v>1097.6999999999996</v>
      </c>
      <c r="K326" s="31">
        <v>1037.0999999999999</v>
      </c>
      <c r="L326" s="31">
        <v>964</v>
      </c>
      <c r="M326" s="31">
        <v>6.7742899999999997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2187.6999999999998</v>
      </c>
      <c r="D327" s="36">
        <v>2180.9</v>
      </c>
      <c r="E327" s="36">
        <v>2166.8000000000002</v>
      </c>
      <c r="F327" s="36">
        <v>2145.9</v>
      </c>
      <c r="G327" s="36">
        <v>2131.8000000000002</v>
      </c>
      <c r="H327" s="36">
        <v>2201.8000000000002</v>
      </c>
      <c r="I327" s="36">
        <v>2215.8999999999996</v>
      </c>
      <c r="J327" s="36">
        <v>2236.8000000000002</v>
      </c>
      <c r="K327" s="31">
        <v>2195</v>
      </c>
      <c r="L327" s="31">
        <v>2160</v>
      </c>
      <c r="M327" s="31">
        <v>2.58257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110500.05</v>
      </c>
      <c r="D328" s="36">
        <v>110075.01666666666</v>
      </c>
      <c r="E328" s="36">
        <v>109350.03333333333</v>
      </c>
      <c r="F328" s="36">
        <v>108200.01666666666</v>
      </c>
      <c r="G328" s="36">
        <v>107475.03333333333</v>
      </c>
      <c r="H328" s="36">
        <v>111225.03333333333</v>
      </c>
      <c r="I328" s="36">
        <v>111950.01666666666</v>
      </c>
      <c r="J328" s="36">
        <v>113100.03333333333</v>
      </c>
      <c r="K328" s="31">
        <v>110800</v>
      </c>
      <c r="L328" s="31">
        <v>108925</v>
      </c>
      <c r="M328" s="31">
        <v>5.6230000000000002E-2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2495.85</v>
      </c>
      <c r="D329" s="36">
        <v>2501.5499999999997</v>
      </c>
      <c r="E329" s="36">
        <v>2482.2999999999993</v>
      </c>
      <c r="F329" s="36">
        <v>2468.7499999999995</v>
      </c>
      <c r="G329" s="36">
        <v>2449.4999999999991</v>
      </c>
      <c r="H329" s="36">
        <v>2515.0999999999995</v>
      </c>
      <c r="I329" s="36">
        <v>2534.3500000000004</v>
      </c>
      <c r="J329" s="36">
        <v>2547.8999999999996</v>
      </c>
      <c r="K329" s="31">
        <v>2520.8000000000002</v>
      </c>
      <c r="L329" s="31">
        <v>2488</v>
      </c>
      <c r="M329" s="31">
        <v>0.59070999999999996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2425.6</v>
      </c>
      <c r="D330" s="36">
        <v>2421.5666666666666</v>
      </c>
      <c r="E330" s="36">
        <v>2396.0333333333333</v>
      </c>
      <c r="F330" s="36">
        <v>2366.4666666666667</v>
      </c>
      <c r="G330" s="36">
        <v>2340.9333333333334</v>
      </c>
      <c r="H330" s="36">
        <v>2451.1333333333332</v>
      </c>
      <c r="I330" s="36">
        <v>2476.6666666666661</v>
      </c>
      <c r="J330" s="36">
        <v>2506.2333333333331</v>
      </c>
      <c r="K330" s="31">
        <v>2447.1</v>
      </c>
      <c r="L330" s="31">
        <v>2392</v>
      </c>
      <c r="M330" s="31">
        <v>11.57666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1312.85</v>
      </c>
      <c r="D331" s="36">
        <v>1311.8166666666668</v>
      </c>
      <c r="E331" s="36">
        <v>1301.6833333333336</v>
      </c>
      <c r="F331" s="36">
        <v>1290.5166666666669</v>
      </c>
      <c r="G331" s="36">
        <v>1280.3833333333337</v>
      </c>
      <c r="H331" s="36">
        <v>1322.9833333333336</v>
      </c>
      <c r="I331" s="36">
        <v>1333.1166666666668</v>
      </c>
      <c r="J331" s="36">
        <v>1344.2833333333335</v>
      </c>
      <c r="K331" s="31">
        <v>1321.95</v>
      </c>
      <c r="L331" s="31">
        <v>1300.6500000000001</v>
      </c>
      <c r="M331" s="31">
        <v>2.0431400000000002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1002.35</v>
      </c>
      <c r="D332" s="36">
        <v>1002.85</v>
      </c>
      <c r="E332" s="36">
        <v>992.75</v>
      </c>
      <c r="F332" s="36">
        <v>983.15</v>
      </c>
      <c r="G332" s="36">
        <v>973.05</v>
      </c>
      <c r="H332" s="36">
        <v>1012.45</v>
      </c>
      <c r="I332" s="36">
        <v>1022.5500000000002</v>
      </c>
      <c r="J332" s="36">
        <v>1032.1500000000001</v>
      </c>
      <c r="K332" s="31">
        <v>1012.95</v>
      </c>
      <c r="L332" s="31">
        <v>993.25</v>
      </c>
      <c r="M332" s="31">
        <v>1.0991299999999999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733.6</v>
      </c>
      <c r="D333" s="36">
        <v>743.85</v>
      </c>
      <c r="E333" s="36">
        <v>713.95</v>
      </c>
      <c r="F333" s="36">
        <v>694.30000000000007</v>
      </c>
      <c r="G333" s="36">
        <v>664.40000000000009</v>
      </c>
      <c r="H333" s="36">
        <v>763.5</v>
      </c>
      <c r="I333" s="36">
        <v>793.39999999999986</v>
      </c>
      <c r="J333" s="36">
        <v>813.05</v>
      </c>
      <c r="K333" s="31">
        <v>773.75</v>
      </c>
      <c r="L333" s="31">
        <v>724.2</v>
      </c>
      <c r="M333" s="31">
        <v>15.82803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93.4</v>
      </c>
      <c r="D334" s="36">
        <v>93.033333333333346</v>
      </c>
      <c r="E334" s="36">
        <v>92.416666666666686</v>
      </c>
      <c r="F334" s="36">
        <v>91.433333333333337</v>
      </c>
      <c r="G334" s="36">
        <v>90.816666666666677</v>
      </c>
      <c r="H334" s="36">
        <v>94.016666666666694</v>
      </c>
      <c r="I334" s="36">
        <v>94.63333333333334</v>
      </c>
      <c r="J334" s="36">
        <v>95.616666666666703</v>
      </c>
      <c r="K334" s="31">
        <v>93.65</v>
      </c>
      <c r="L334" s="31">
        <v>92.05</v>
      </c>
      <c r="M334" s="31">
        <v>38.476039999999998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3477.05</v>
      </c>
      <c r="D335" s="36">
        <v>3493.3166666666671</v>
      </c>
      <c r="E335" s="36">
        <v>3453.6333333333341</v>
      </c>
      <c r="F335" s="36">
        <v>3430.2166666666672</v>
      </c>
      <c r="G335" s="36">
        <v>3390.5333333333342</v>
      </c>
      <c r="H335" s="36">
        <v>3516.733333333334</v>
      </c>
      <c r="I335" s="36">
        <v>3556.4166666666674</v>
      </c>
      <c r="J335" s="36">
        <v>3579.8333333333339</v>
      </c>
      <c r="K335" s="31">
        <v>3533</v>
      </c>
      <c r="L335" s="31">
        <v>3469.9</v>
      </c>
      <c r="M335" s="31">
        <v>1.4076500000000001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809.4</v>
      </c>
      <c r="D336" s="36">
        <v>810.51666666666677</v>
      </c>
      <c r="E336" s="36">
        <v>801.08333333333348</v>
      </c>
      <c r="F336" s="36">
        <v>792.76666666666677</v>
      </c>
      <c r="G336" s="36">
        <v>783.33333333333348</v>
      </c>
      <c r="H336" s="36">
        <v>818.83333333333348</v>
      </c>
      <c r="I336" s="36">
        <v>828.26666666666665</v>
      </c>
      <c r="J336" s="36">
        <v>836.58333333333348</v>
      </c>
      <c r="K336" s="31">
        <v>819.95</v>
      </c>
      <c r="L336" s="31">
        <v>802.2</v>
      </c>
      <c r="M336" s="31">
        <v>0.76192000000000004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67.349999999999994</v>
      </c>
      <c r="D337" s="36">
        <v>67.216666666666654</v>
      </c>
      <c r="E337" s="36">
        <v>66.083333333333314</v>
      </c>
      <c r="F337" s="36">
        <v>64.816666666666663</v>
      </c>
      <c r="G337" s="36">
        <v>63.683333333333323</v>
      </c>
      <c r="H337" s="36">
        <v>68.483333333333306</v>
      </c>
      <c r="I337" s="36">
        <v>69.61666666666666</v>
      </c>
      <c r="J337" s="36">
        <v>70.883333333333297</v>
      </c>
      <c r="K337" s="31">
        <v>68.349999999999994</v>
      </c>
      <c r="L337" s="31">
        <v>65.95</v>
      </c>
      <c r="M337" s="31">
        <v>193.62467000000001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146.6</v>
      </c>
      <c r="D338" s="36">
        <v>145.70000000000002</v>
      </c>
      <c r="E338" s="36">
        <v>143.90000000000003</v>
      </c>
      <c r="F338" s="36">
        <v>141.20000000000002</v>
      </c>
      <c r="G338" s="36">
        <v>139.40000000000003</v>
      </c>
      <c r="H338" s="36">
        <v>148.40000000000003</v>
      </c>
      <c r="I338" s="36">
        <v>150.20000000000005</v>
      </c>
      <c r="J338" s="36">
        <v>152.90000000000003</v>
      </c>
      <c r="K338" s="31">
        <v>147.5</v>
      </c>
      <c r="L338" s="31">
        <v>143</v>
      </c>
      <c r="M338" s="31">
        <v>31.67925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24111.8</v>
      </c>
      <c r="D339" s="36">
        <v>24011.566666666666</v>
      </c>
      <c r="E339" s="36">
        <v>23873.333333333332</v>
      </c>
      <c r="F339" s="36">
        <v>23634.866666666665</v>
      </c>
      <c r="G339" s="36">
        <v>23496.633333333331</v>
      </c>
      <c r="H339" s="36">
        <v>24250.033333333333</v>
      </c>
      <c r="I339" s="36">
        <v>24388.26666666667</v>
      </c>
      <c r="J339" s="36">
        <v>24626.733333333334</v>
      </c>
      <c r="K339" s="31">
        <v>24149.8</v>
      </c>
      <c r="L339" s="31">
        <v>23773.1</v>
      </c>
      <c r="M339" s="31">
        <v>1.0706800000000001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67.599999999999994</v>
      </c>
      <c r="D340" s="36">
        <v>67.7</v>
      </c>
      <c r="E340" s="36">
        <v>67.2</v>
      </c>
      <c r="F340" s="36">
        <v>66.8</v>
      </c>
      <c r="G340" s="36">
        <v>66.3</v>
      </c>
      <c r="H340" s="36">
        <v>68.100000000000009</v>
      </c>
      <c r="I340" s="36">
        <v>68.600000000000009</v>
      </c>
      <c r="J340" s="36">
        <v>69.000000000000014</v>
      </c>
      <c r="K340" s="31">
        <v>68.2</v>
      </c>
      <c r="L340" s="31">
        <v>67.3</v>
      </c>
      <c r="M340" s="31">
        <v>13.859529999999999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50.5</v>
      </c>
      <c r="D341" s="36">
        <v>50.333333333333336</v>
      </c>
      <c r="E341" s="36">
        <v>49.766666666666673</v>
      </c>
      <c r="F341" s="36">
        <v>49.033333333333339</v>
      </c>
      <c r="G341" s="36">
        <v>48.466666666666676</v>
      </c>
      <c r="H341" s="36">
        <v>51.06666666666667</v>
      </c>
      <c r="I341" s="36">
        <v>51.633333333333333</v>
      </c>
      <c r="J341" s="36">
        <v>52.366666666666667</v>
      </c>
      <c r="K341" s="31">
        <v>50.9</v>
      </c>
      <c r="L341" s="31">
        <v>49.6</v>
      </c>
      <c r="M341" s="31">
        <v>127.89445000000001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385.25</v>
      </c>
      <c r="D342" s="36">
        <v>385.88333333333338</v>
      </c>
      <c r="E342" s="36">
        <v>380.96666666666675</v>
      </c>
      <c r="F342" s="36">
        <v>376.68333333333339</v>
      </c>
      <c r="G342" s="36">
        <v>371.76666666666677</v>
      </c>
      <c r="H342" s="36">
        <v>390.16666666666674</v>
      </c>
      <c r="I342" s="36">
        <v>395.08333333333337</v>
      </c>
      <c r="J342" s="36">
        <v>399.36666666666673</v>
      </c>
      <c r="K342" s="31">
        <v>390.8</v>
      </c>
      <c r="L342" s="31">
        <v>381.6</v>
      </c>
      <c r="M342" s="31">
        <v>3.2541600000000002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141.65</v>
      </c>
      <c r="D343" s="36">
        <v>140.21666666666667</v>
      </c>
      <c r="E343" s="36">
        <v>136.93333333333334</v>
      </c>
      <c r="F343" s="36">
        <v>132.21666666666667</v>
      </c>
      <c r="G343" s="36">
        <v>128.93333333333334</v>
      </c>
      <c r="H343" s="36">
        <v>144.93333333333334</v>
      </c>
      <c r="I343" s="36">
        <v>148.2166666666667</v>
      </c>
      <c r="J343" s="36">
        <v>152.93333333333334</v>
      </c>
      <c r="K343" s="31">
        <v>143.5</v>
      </c>
      <c r="L343" s="31">
        <v>135.5</v>
      </c>
      <c r="M343" s="31">
        <v>62.315730000000002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159.9</v>
      </c>
      <c r="D344" s="36">
        <v>158.16666666666666</v>
      </c>
      <c r="E344" s="36">
        <v>155.83333333333331</v>
      </c>
      <c r="F344" s="36">
        <v>151.76666666666665</v>
      </c>
      <c r="G344" s="36">
        <v>149.43333333333331</v>
      </c>
      <c r="H344" s="36">
        <v>162.23333333333332</v>
      </c>
      <c r="I344" s="36">
        <v>164.56666666666663</v>
      </c>
      <c r="J344" s="36">
        <v>168.63333333333333</v>
      </c>
      <c r="K344" s="31">
        <v>160.5</v>
      </c>
      <c r="L344" s="31">
        <v>154.1</v>
      </c>
      <c r="M344" s="31">
        <v>112.08581</v>
      </c>
      <c r="N344" s="1"/>
      <c r="O344" s="1"/>
    </row>
    <row r="345" spans="1:15" ht="12.75" customHeight="1">
      <c r="A345" s="33">
        <v>335</v>
      </c>
      <c r="B345" s="53" t="s">
        <v>857</v>
      </c>
      <c r="C345" s="31">
        <v>40</v>
      </c>
      <c r="D345" s="36">
        <v>39.85</v>
      </c>
      <c r="E345" s="36">
        <v>39.300000000000004</v>
      </c>
      <c r="F345" s="36">
        <v>38.6</v>
      </c>
      <c r="G345" s="36">
        <v>38.050000000000004</v>
      </c>
      <c r="H345" s="36">
        <v>40.550000000000004</v>
      </c>
      <c r="I345" s="36">
        <v>41.1</v>
      </c>
      <c r="J345" s="36">
        <v>41.800000000000004</v>
      </c>
      <c r="K345" s="31">
        <v>40.4</v>
      </c>
      <c r="L345" s="31">
        <v>39.15</v>
      </c>
      <c r="M345" s="31">
        <v>51.352980000000002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217.8</v>
      </c>
      <c r="D346" s="36">
        <v>218.56666666666669</v>
      </c>
      <c r="E346" s="36">
        <v>216.13333333333338</v>
      </c>
      <c r="F346" s="36">
        <v>214.4666666666667</v>
      </c>
      <c r="G346" s="36">
        <v>212.03333333333339</v>
      </c>
      <c r="H346" s="36">
        <v>220.23333333333338</v>
      </c>
      <c r="I346" s="36">
        <v>222.66666666666671</v>
      </c>
      <c r="J346" s="36">
        <v>224.33333333333337</v>
      </c>
      <c r="K346" s="31">
        <v>221</v>
      </c>
      <c r="L346" s="31">
        <v>216.9</v>
      </c>
      <c r="M346" s="31">
        <v>2.9763199999999999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235.25</v>
      </c>
      <c r="D347" s="36">
        <v>234.9</v>
      </c>
      <c r="E347" s="36">
        <v>234.10000000000002</v>
      </c>
      <c r="F347" s="36">
        <v>232.95000000000002</v>
      </c>
      <c r="G347" s="36">
        <v>232.15000000000003</v>
      </c>
      <c r="H347" s="36">
        <v>236.05</v>
      </c>
      <c r="I347" s="36">
        <v>236.85000000000002</v>
      </c>
      <c r="J347" s="36">
        <v>238</v>
      </c>
      <c r="K347" s="31">
        <v>235.7</v>
      </c>
      <c r="L347" s="31">
        <v>233.75</v>
      </c>
      <c r="M347" s="31">
        <v>60.577869999999997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336.75</v>
      </c>
      <c r="D348" s="36">
        <v>336.53333333333336</v>
      </c>
      <c r="E348" s="36">
        <v>330.4666666666667</v>
      </c>
      <c r="F348" s="36">
        <v>324.18333333333334</v>
      </c>
      <c r="G348" s="36">
        <v>318.11666666666667</v>
      </c>
      <c r="H348" s="36">
        <v>342.81666666666672</v>
      </c>
      <c r="I348" s="36">
        <v>348.88333333333344</v>
      </c>
      <c r="J348" s="36">
        <v>355.16666666666674</v>
      </c>
      <c r="K348" s="31">
        <v>342.6</v>
      </c>
      <c r="L348" s="31">
        <v>330.25</v>
      </c>
      <c r="M348" s="31">
        <v>3.7327599999999999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1210.5</v>
      </c>
      <c r="D349" s="36">
        <v>1198.0333333333333</v>
      </c>
      <c r="E349" s="36">
        <v>1178.9666666666667</v>
      </c>
      <c r="F349" s="36">
        <v>1147.4333333333334</v>
      </c>
      <c r="G349" s="36">
        <v>1128.3666666666668</v>
      </c>
      <c r="H349" s="36">
        <v>1229.5666666666666</v>
      </c>
      <c r="I349" s="36">
        <v>1248.6333333333332</v>
      </c>
      <c r="J349" s="36">
        <v>1280.1666666666665</v>
      </c>
      <c r="K349" s="31">
        <v>1217.0999999999999</v>
      </c>
      <c r="L349" s="31">
        <v>1166.5</v>
      </c>
      <c r="M349" s="31">
        <v>14.445069999999999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186.2</v>
      </c>
      <c r="D350" s="36">
        <v>186.53333333333333</v>
      </c>
      <c r="E350" s="36">
        <v>185.41666666666666</v>
      </c>
      <c r="F350" s="36">
        <v>184.63333333333333</v>
      </c>
      <c r="G350" s="36">
        <v>183.51666666666665</v>
      </c>
      <c r="H350" s="36">
        <v>187.31666666666666</v>
      </c>
      <c r="I350" s="36">
        <v>188.43333333333334</v>
      </c>
      <c r="J350" s="36">
        <v>189.21666666666667</v>
      </c>
      <c r="K350" s="31">
        <v>187.65</v>
      </c>
      <c r="L350" s="31">
        <v>185.75</v>
      </c>
      <c r="M350" s="31">
        <v>114.71209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300.3</v>
      </c>
      <c r="D351" s="36">
        <v>301.75</v>
      </c>
      <c r="E351" s="36">
        <v>296</v>
      </c>
      <c r="F351" s="36">
        <v>291.7</v>
      </c>
      <c r="G351" s="36">
        <v>285.95</v>
      </c>
      <c r="H351" s="36">
        <v>306.05</v>
      </c>
      <c r="I351" s="36">
        <v>311.8</v>
      </c>
      <c r="J351" s="36">
        <v>316.10000000000002</v>
      </c>
      <c r="K351" s="31">
        <v>307.5</v>
      </c>
      <c r="L351" s="31">
        <v>297.45</v>
      </c>
      <c r="M351" s="31">
        <v>9.5705600000000004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1187.05</v>
      </c>
      <c r="D352" s="36">
        <v>1184.6833333333334</v>
      </c>
      <c r="E352" s="36">
        <v>1173.3666666666668</v>
      </c>
      <c r="F352" s="36">
        <v>1159.6833333333334</v>
      </c>
      <c r="G352" s="36">
        <v>1148.3666666666668</v>
      </c>
      <c r="H352" s="36">
        <v>1198.3666666666668</v>
      </c>
      <c r="I352" s="36">
        <v>1209.6833333333334</v>
      </c>
      <c r="J352" s="36">
        <v>1223.3666666666668</v>
      </c>
      <c r="K352" s="31">
        <v>1196</v>
      </c>
      <c r="L352" s="31">
        <v>1171</v>
      </c>
      <c r="M352" s="31">
        <v>4.8292400000000004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921.25</v>
      </c>
      <c r="D353" s="36">
        <v>921.21666666666658</v>
      </c>
      <c r="E353" s="36">
        <v>913.58333333333314</v>
      </c>
      <c r="F353" s="36">
        <v>905.91666666666652</v>
      </c>
      <c r="G353" s="36">
        <v>898.28333333333308</v>
      </c>
      <c r="H353" s="36">
        <v>928.88333333333321</v>
      </c>
      <c r="I353" s="36">
        <v>936.51666666666665</v>
      </c>
      <c r="J353" s="36">
        <v>944.18333333333328</v>
      </c>
      <c r="K353" s="31">
        <v>928.85</v>
      </c>
      <c r="L353" s="31">
        <v>913.55</v>
      </c>
      <c r="M353" s="31">
        <v>14.94872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3909.2</v>
      </c>
      <c r="D354" s="36">
        <v>3914.7000000000003</v>
      </c>
      <c r="E354" s="36">
        <v>3884.5000000000005</v>
      </c>
      <c r="F354" s="36">
        <v>3859.8</v>
      </c>
      <c r="G354" s="36">
        <v>3829.6000000000004</v>
      </c>
      <c r="H354" s="36">
        <v>3939.4000000000005</v>
      </c>
      <c r="I354" s="36">
        <v>3969.6000000000004</v>
      </c>
      <c r="J354" s="36">
        <v>3994.3000000000006</v>
      </c>
      <c r="K354" s="31">
        <v>3944.9</v>
      </c>
      <c r="L354" s="31">
        <v>3890</v>
      </c>
      <c r="M354" s="31">
        <v>0.67359999999999998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216.95</v>
      </c>
      <c r="D355" s="36">
        <v>217.16666666666666</v>
      </c>
      <c r="E355" s="36">
        <v>215.38333333333333</v>
      </c>
      <c r="F355" s="36">
        <v>213.81666666666666</v>
      </c>
      <c r="G355" s="36">
        <v>212.03333333333333</v>
      </c>
      <c r="H355" s="36">
        <v>218.73333333333332</v>
      </c>
      <c r="I355" s="36">
        <v>220.51666666666668</v>
      </c>
      <c r="J355" s="36">
        <v>222.08333333333331</v>
      </c>
      <c r="K355" s="31">
        <v>218.95</v>
      </c>
      <c r="L355" s="31">
        <v>215.6</v>
      </c>
      <c r="M355" s="31">
        <v>1.1102000000000001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37587.5</v>
      </c>
      <c r="D356" s="36">
        <v>37449.5</v>
      </c>
      <c r="E356" s="36">
        <v>37149</v>
      </c>
      <c r="F356" s="36">
        <v>36710.5</v>
      </c>
      <c r="G356" s="36">
        <v>36410</v>
      </c>
      <c r="H356" s="36">
        <v>37888</v>
      </c>
      <c r="I356" s="36">
        <v>38188.5</v>
      </c>
      <c r="J356" s="36">
        <v>38627</v>
      </c>
      <c r="K356" s="31">
        <v>37750</v>
      </c>
      <c r="L356" s="31">
        <v>37011</v>
      </c>
      <c r="M356" s="31">
        <v>0.17565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1363.8</v>
      </c>
      <c r="D357" s="36">
        <v>1349.9333333333334</v>
      </c>
      <c r="E357" s="36">
        <v>1329.8666666666668</v>
      </c>
      <c r="F357" s="36">
        <v>1295.9333333333334</v>
      </c>
      <c r="G357" s="36">
        <v>1275.8666666666668</v>
      </c>
      <c r="H357" s="36">
        <v>1383.8666666666668</v>
      </c>
      <c r="I357" s="36">
        <v>1403.9333333333334</v>
      </c>
      <c r="J357" s="36">
        <v>1437.8666666666668</v>
      </c>
      <c r="K357" s="31">
        <v>1370</v>
      </c>
      <c r="L357" s="31">
        <v>1316</v>
      </c>
      <c r="M357" s="31">
        <v>4.9592099999999997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699.65</v>
      </c>
      <c r="D358" s="36">
        <v>703.18333333333339</v>
      </c>
      <c r="E358" s="36">
        <v>688.36666666666679</v>
      </c>
      <c r="F358" s="36">
        <v>677.08333333333337</v>
      </c>
      <c r="G358" s="36">
        <v>662.26666666666677</v>
      </c>
      <c r="H358" s="36">
        <v>714.46666666666681</v>
      </c>
      <c r="I358" s="36">
        <v>729.28333333333342</v>
      </c>
      <c r="J358" s="36">
        <v>740.56666666666683</v>
      </c>
      <c r="K358" s="31">
        <v>718</v>
      </c>
      <c r="L358" s="31">
        <v>691.9</v>
      </c>
      <c r="M358" s="31">
        <v>5.1095199999999998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198.6</v>
      </c>
      <c r="D359" s="36">
        <v>200.28333333333333</v>
      </c>
      <c r="E359" s="36">
        <v>196.31666666666666</v>
      </c>
      <c r="F359" s="36">
        <v>194.03333333333333</v>
      </c>
      <c r="G359" s="36">
        <v>190.06666666666666</v>
      </c>
      <c r="H359" s="36">
        <v>202.56666666666666</v>
      </c>
      <c r="I359" s="36">
        <v>206.5333333333333</v>
      </c>
      <c r="J359" s="36">
        <v>208.81666666666666</v>
      </c>
      <c r="K359" s="31">
        <v>204.25</v>
      </c>
      <c r="L359" s="31">
        <v>198</v>
      </c>
      <c r="M359" s="31">
        <v>13.87696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6225.45</v>
      </c>
      <c r="D360" s="36">
        <v>6226.5166666666673</v>
      </c>
      <c r="E360" s="36">
        <v>6173.0333333333347</v>
      </c>
      <c r="F360" s="36">
        <v>6120.6166666666677</v>
      </c>
      <c r="G360" s="36">
        <v>6067.133333333335</v>
      </c>
      <c r="H360" s="36">
        <v>6278.9333333333343</v>
      </c>
      <c r="I360" s="36">
        <v>6332.4166666666661</v>
      </c>
      <c r="J360" s="36">
        <v>6384.8333333333339</v>
      </c>
      <c r="K360" s="31">
        <v>6280</v>
      </c>
      <c r="L360" s="31">
        <v>6174.1</v>
      </c>
      <c r="M360" s="31">
        <v>2.6476199999999999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195</v>
      </c>
      <c r="D361" s="36">
        <v>194.91666666666666</v>
      </c>
      <c r="E361" s="36">
        <v>193.63333333333333</v>
      </c>
      <c r="F361" s="36">
        <v>192.26666666666668</v>
      </c>
      <c r="G361" s="36">
        <v>190.98333333333335</v>
      </c>
      <c r="H361" s="36">
        <v>196.2833333333333</v>
      </c>
      <c r="I361" s="36">
        <v>197.56666666666666</v>
      </c>
      <c r="J361" s="36">
        <v>198.93333333333328</v>
      </c>
      <c r="K361" s="31">
        <v>196.2</v>
      </c>
      <c r="L361" s="31">
        <v>193.55</v>
      </c>
      <c r="M361" s="31">
        <v>49.632309999999997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3893.35</v>
      </c>
      <c r="D362" s="36">
        <v>3895.7833333333333</v>
      </c>
      <c r="E362" s="36">
        <v>3881.5666666666666</v>
      </c>
      <c r="F362" s="36">
        <v>3869.7833333333333</v>
      </c>
      <c r="G362" s="36">
        <v>3855.5666666666666</v>
      </c>
      <c r="H362" s="36">
        <v>3907.5666666666666</v>
      </c>
      <c r="I362" s="36">
        <v>3921.7833333333328</v>
      </c>
      <c r="J362" s="36">
        <v>3933.5666666666666</v>
      </c>
      <c r="K362" s="31">
        <v>3910</v>
      </c>
      <c r="L362" s="31">
        <v>3884</v>
      </c>
      <c r="M362" s="31">
        <v>5.8880000000000002E-2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1977.6</v>
      </c>
      <c r="D363" s="36">
        <v>1946.0666666666666</v>
      </c>
      <c r="E363" s="36">
        <v>1902.1333333333332</v>
      </c>
      <c r="F363" s="36">
        <v>1826.6666666666665</v>
      </c>
      <c r="G363" s="36">
        <v>1782.7333333333331</v>
      </c>
      <c r="H363" s="36">
        <v>2021.5333333333333</v>
      </c>
      <c r="I363" s="36">
        <v>2065.4666666666667</v>
      </c>
      <c r="J363" s="36">
        <v>2140.9333333333334</v>
      </c>
      <c r="K363" s="31">
        <v>1990</v>
      </c>
      <c r="L363" s="31">
        <v>1870.6</v>
      </c>
      <c r="M363" s="31">
        <v>4.1558200000000003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3410.75</v>
      </c>
      <c r="D364" s="36">
        <v>3403.7166666666672</v>
      </c>
      <c r="E364" s="36">
        <v>3387.0833333333344</v>
      </c>
      <c r="F364" s="36">
        <v>3363.4166666666674</v>
      </c>
      <c r="G364" s="36">
        <v>3346.7833333333347</v>
      </c>
      <c r="H364" s="36">
        <v>3427.3833333333341</v>
      </c>
      <c r="I364" s="36">
        <v>3444.0166666666673</v>
      </c>
      <c r="J364" s="36">
        <v>3467.6833333333338</v>
      </c>
      <c r="K364" s="31">
        <v>3420.35</v>
      </c>
      <c r="L364" s="31">
        <v>3380.05</v>
      </c>
      <c r="M364" s="31">
        <v>1.23532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2428.3000000000002</v>
      </c>
      <c r="D365" s="36">
        <v>2419.9666666666667</v>
      </c>
      <c r="E365" s="36">
        <v>2403.5833333333335</v>
      </c>
      <c r="F365" s="36">
        <v>2378.8666666666668</v>
      </c>
      <c r="G365" s="36">
        <v>2362.4833333333336</v>
      </c>
      <c r="H365" s="36">
        <v>2444.6833333333334</v>
      </c>
      <c r="I365" s="36">
        <v>2461.0666666666666</v>
      </c>
      <c r="J365" s="36">
        <v>2485.7833333333333</v>
      </c>
      <c r="K365" s="31">
        <v>2436.35</v>
      </c>
      <c r="L365" s="31">
        <v>2395.25</v>
      </c>
      <c r="M365" s="31">
        <v>2.3788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978</v>
      </c>
      <c r="D366" s="36">
        <v>979.76666666666677</v>
      </c>
      <c r="E366" s="36">
        <v>970.03333333333353</v>
      </c>
      <c r="F366" s="36">
        <v>962.06666666666672</v>
      </c>
      <c r="G366" s="36">
        <v>952.33333333333348</v>
      </c>
      <c r="H366" s="36">
        <v>987.73333333333358</v>
      </c>
      <c r="I366" s="36">
        <v>997.46666666666692</v>
      </c>
      <c r="J366" s="36">
        <v>1005.4333333333336</v>
      </c>
      <c r="K366" s="31">
        <v>989.5</v>
      </c>
      <c r="L366" s="31">
        <v>971.8</v>
      </c>
      <c r="M366" s="31">
        <v>6.8790300000000002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106.55</v>
      </c>
      <c r="D367" s="36">
        <v>106.86666666666667</v>
      </c>
      <c r="E367" s="36">
        <v>105.48333333333335</v>
      </c>
      <c r="F367" s="36">
        <v>104.41666666666667</v>
      </c>
      <c r="G367" s="36">
        <v>103.03333333333335</v>
      </c>
      <c r="H367" s="36">
        <v>107.93333333333335</v>
      </c>
      <c r="I367" s="36">
        <v>109.31666666666668</v>
      </c>
      <c r="J367" s="36">
        <v>110.38333333333335</v>
      </c>
      <c r="K367" s="31">
        <v>108.25</v>
      </c>
      <c r="L367" s="31">
        <v>105.8</v>
      </c>
      <c r="M367" s="31">
        <v>91.633470000000003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731.1</v>
      </c>
      <c r="D368" s="36">
        <v>728.2166666666667</v>
      </c>
      <c r="E368" s="36">
        <v>721.53333333333342</v>
      </c>
      <c r="F368" s="36">
        <v>711.9666666666667</v>
      </c>
      <c r="G368" s="36">
        <v>705.28333333333342</v>
      </c>
      <c r="H368" s="36">
        <v>737.78333333333342</v>
      </c>
      <c r="I368" s="36">
        <v>744.46666666666681</v>
      </c>
      <c r="J368" s="36">
        <v>754.03333333333342</v>
      </c>
      <c r="K368" s="31">
        <v>734.9</v>
      </c>
      <c r="L368" s="31">
        <v>718.65</v>
      </c>
      <c r="M368" s="31">
        <v>2.2790400000000002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329.6</v>
      </c>
      <c r="D369" s="36">
        <v>328.5333333333333</v>
      </c>
      <c r="E369" s="36">
        <v>325.11666666666662</v>
      </c>
      <c r="F369" s="36">
        <v>320.63333333333333</v>
      </c>
      <c r="G369" s="36">
        <v>317.21666666666664</v>
      </c>
      <c r="H369" s="36">
        <v>333.01666666666659</v>
      </c>
      <c r="I369" s="36">
        <v>336.43333333333334</v>
      </c>
      <c r="J369" s="36">
        <v>340.91666666666657</v>
      </c>
      <c r="K369" s="31">
        <v>331.95</v>
      </c>
      <c r="L369" s="31">
        <v>324.05</v>
      </c>
      <c r="M369" s="31">
        <v>1.8965399999999999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1454.7</v>
      </c>
      <c r="D370" s="36">
        <v>1437.5833333333333</v>
      </c>
      <c r="E370" s="36">
        <v>1408.1666666666665</v>
      </c>
      <c r="F370" s="36">
        <v>1361.6333333333332</v>
      </c>
      <c r="G370" s="36">
        <v>1332.2166666666665</v>
      </c>
      <c r="H370" s="36">
        <v>1484.1166666666666</v>
      </c>
      <c r="I370" s="36">
        <v>1513.5333333333331</v>
      </c>
      <c r="J370" s="36">
        <v>1560.0666666666666</v>
      </c>
      <c r="K370" s="31">
        <v>1467</v>
      </c>
      <c r="L370" s="31">
        <v>1391.05</v>
      </c>
      <c r="M370" s="31">
        <v>1.19204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5051.6000000000004</v>
      </c>
      <c r="D371" s="36">
        <v>5013.8666666666668</v>
      </c>
      <c r="E371" s="36">
        <v>4963.7333333333336</v>
      </c>
      <c r="F371" s="36">
        <v>4875.8666666666668</v>
      </c>
      <c r="G371" s="36">
        <v>4825.7333333333336</v>
      </c>
      <c r="H371" s="36">
        <v>5101.7333333333336</v>
      </c>
      <c r="I371" s="36">
        <v>5151.8666666666668</v>
      </c>
      <c r="J371" s="36">
        <v>5239.7333333333336</v>
      </c>
      <c r="K371" s="31">
        <v>5064</v>
      </c>
      <c r="L371" s="31">
        <v>4926</v>
      </c>
      <c r="M371" s="31">
        <v>6.2418899999999997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1012.5</v>
      </c>
      <c r="D372" s="36">
        <v>1015.8000000000001</v>
      </c>
      <c r="E372" s="36">
        <v>1007.7000000000002</v>
      </c>
      <c r="F372" s="36">
        <v>1002.9000000000001</v>
      </c>
      <c r="G372" s="36">
        <v>994.80000000000018</v>
      </c>
      <c r="H372" s="36">
        <v>1020.6000000000001</v>
      </c>
      <c r="I372" s="36">
        <v>1028.7</v>
      </c>
      <c r="J372" s="36">
        <v>1033.5</v>
      </c>
      <c r="K372" s="31">
        <v>1023.9</v>
      </c>
      <c r="L372" s="31">
        <v>1011</v>
      </c>
      <c r="M372" s="31">
        <v>0.48294999999999999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349.65</v>
      </c>
      <c r="D373" s="36">
        <v>352.51666666666665</v>
      </c>
      <c r="E373" s="36">
        <v>346.13333333333333</v>
      </c>
      <c r="F373" s="36">
        <v>342.61666666666667</v>
      </c>
      <c r="G373" s="36">
        <v>336.23333333333335</v>
      </c>
      <c r="H373" s="36">
        <v>356.0333333333333</v>
      </c>
      <c r="I373" s="36">
        <v>362.41666666666663</v>
      </c>
      <c r="J373" s="36">
        <v>365.93333333333328</v>
      </c>
      <c r="K373" s="31">
        <v>358.9</v>
      </c>
      <c r="L373" s="31">
        <v>349</v>
      </c>
      <c r="M373" s="31">
        <v>12.85684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257.64999999999998</v>
      </c>
      <c r="D374" s="36">
        <v>254.15</v>
      </c>
      <c r="E374" s="36">
        <v>248.5</v>
      </c>
      <c r="F374" s="36">
        <v>239.35</v>
      </c>
      <c r="G374" s="36">
        <v>233.7</v>
      </c>
      <c r="H374" s="36">
        <v>263.3</v>
      </c>
      <c r="I374" s="36">
        <v>268.95000000000005</v>
      </c>
      <c r="J374" s="36">
        <v>278.10000000000002</v>
      </c>
      <c r="K374" s="31">
        <v>259.8</v>
      </c>
      <c r="L374" s="31">
        <v>245</v>
      </c>
      <c r="M374" s="31">
        <v>317.88639999999998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203.1</v>
      </c>
      <c r="D375" s="36">
        <v>202.54999999999998</v>
      </c>
      <c r="E375" s="36">
        <v>201.44999999999996</v>
      </c>
      <c r="F375" s="36">
        <v>199.79999999999998</v>
      </c>
      <c r="G375" s="36">
        <v>198.69999999999996</v>
      </c>
      <c r="H375" s="36">
        <v>204.19999999999996</v>
      </c>
      <c r="I375" s="36">
        <v>205.29999999999998</v>
      </c>
      <c r="J375" s="36">
        <v>206.94999999999996</v>
      </c>
      <c r="K375" s="31">
        <v>203.65</v>
      </c>
      <c r="L375" s="31">
        <v>200.9</v>
      </c>
      <c r="M375" s="31">
        <v>129.24797000000001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537.85</v>
      </c>
      <c r="D376" s="36">
        <v>538.38333333333333</v>
      </c>
      <c r="E376" s="36">
        <v>533.56666666666661</v>
      </c>
      <c r="F376" s="36">
        <v>529.2833333333333</v>
      </c>
      <c r="G376" s="36">
        <v>524.46666666666658</v>
      </c>
      <c r="H376" s="36">
        <v>542.66666666666663</v>
      </c>
      <c r="I376" s="36">
        <v>547.48333333333346</v>
      </c>
      <c r="J376" s="36">
        <v>551.76666666666665</v>
      </c>
      <c r="K376" s="31">
        <v>543.20000000000005</v>
      </c>
      <c r="L376" s="31">
        <v>534.1</v>
      </c>
      <c r="M376" s="31">
        <v>6.2920800000000003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747.1</v>
      </c>
      <c r="D377" s="36">
        <v>751.35</v>
      </c>
      <c r="E377" s="36">
        <v>737.75</v>
      </c>
      <c r="F377" s="36">
        <v>728.4</v>
      </c>
      <c r="G377" s="36">
        <v>714.8</v>
      </c>
      <c r="H377" s="36">
        <v>760.7</v>
      </c>
      <c r="I377" s="36">
        <v>774.30000000000018</v>
      </c>
      <c r="J377" s="36">
        <v>783.65000000000009</v>
      </c>
      <c r="K377" s="31">
        <v>764.95</v>
      </c>
      <c r="L377" s="31">
        <v>742</v>
      </c>
      <c r="M377" s="31">
        <v>7.5972099999999996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623.25</v>
      </c>
      <c r="D378" s="36">
        <v>626.38333333333333</v>
      </c>
      <c r="E378" s="36">
        <v>617.76666666666665</v>
      </c>
      <c r="F378" s="36">
        <v>612.2833333333333</v>
      </c>
      <c r="G378" s="36">
        <v>603.66666666666663</v>
      </c>
      <c r="H378" s="36">
        <v>631.86666666666667</v>
      </c>
      <c r="I378" s="36">
        <v>640.48333333333323</v>
      </c>
      <c r="J378" s="36">
        <v>645.9666666666667</v>
      </c>
      <c r="K378" s="31">
        <v>635</v>
      </c>
      <c r="L378" s="31">
        <v>620.9</v>
      </c>
      <c r="M378" s="31">
        <v>0.77097000000000004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140.55000000000001</v>
      </c>
      <c r="D379" s="36">
        <v>139.58333333333334</v>
      </c>
      <c r="E379" s="36">
        <v>137.11666666666667</v>
      </c>
      <c r="F379" s="36">
        <v>133.68333333333334</v>
      </c>
      <c r="G379" s="36">
        <v>131.21666666666667</v>
      </c>
      <c r="H379" s="36">
        <v>143.01666666666668</v>
      </c>
      <c r="I379" s="36">
        <v>145.48333333333332</v>
      </c>
      <c r="J379" s="36">
        <v>148.91666666666669</v>
      </c>
      <c r="K379" s="31">
        <v>142.05000000000001</v>
      </c>
      <c r="L379" s="31">
        <v>136.15</v>
      </c>
      <c r="M379" s="31">
        <v>5.7751299999999999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17824.55</v>
      </c>
      <c r="D380" s="36">
        <v>17720.183333333334</v>
      </c>
      <c r="E380" s="36">
        <v>17440.366666666669</v>
      </c>
      <c r="F380" s="36">
        <v>17056.183333333334</v>
      </c>
      <c r="G380" s="36">
        <v>16776.366666666669</v>
      </c>
      <c r="H380" s="36">
        <v>18104.366666666669</v>
      </c>
      <c r="I380" s="36">
        <v>18384.183333333334</v>
      </c>
      <c r="J380" s="36">
        <v>18768.366666666669</v>
      </c>
      <c r="K380" s="31">
        <v>18000</v>
      </c>
      <c r="L380" s="31">
        <v>17336</v>
      </c>
      <c r="M380" s="31">
        <v>8.2809999999999995E-2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74.25</v>
      </c>
      <c r="D381" s="36">
        <v>74.38333333333334</v>
      </c>
      <c r="E381" s="36">
        <v>73.366666666666674</v>
      </c>
      <c r="F381" s="36">
        <v>72.483333333333334</v>
      </c>
      <c r="G381" s="36">
        <v>71.466666666666669</v>
      </c>
      <c r="H381" s="36">
        <v>75.26666666666668</v>
      </c>
      <c r="I381" s="36">
        <v>76.28333333333336</v>
      </c>
      <c r="J381" s="36">
        <v>77.166666666666686</v>
      </c>
      <c r="K381" s="31">
        <v>75.400000000000006</v>
      </c>
      <c r="L381" s="31">
        <v>73.5</v>
      </c>
      <c r="M381" s="31">
        <v>440.74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1612.2</v>
      </c>
      <c r="D382" s="36">
        <v>1609.95</v>
      </c>
      <c r="E382" s="36">
        <v>1599.9</v>
      </c>
      <c r="F382" s="36">
        <v>1587.6000000000001</v>
      </c>
      <c r="G382" s="36">
        <v>1577.5500000000002</v>
      </c>
      <c r="H382" s="36">
        <v>1622.25</v>
      </c>
      <c r="I382" s="36">
        <v>1632.2999999999997</v>
      </c>
      <c r="J382" s="36">
        <v>1644.6</v>
      </c>
      <c r="K382" s="31">
        <v>1620</v>
      </c>
      <c r="L382" s="31">
        <v>1597.65</v>
      </c>
      <c r="M382" s="31">
        <v>1.58694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420.75</v>
      </c>
      <c r="D383" s="36">
        <v>422.33333333333331</v>
      </c>
      <c r="E383" s="36">
        <v>417.41666666666663</v>
      </c>
      <c r="F383" s="36">
        <v>414.08333333333331</v>
      </c>
      <c r="G383" s="36">
        <v>409.16666666666663</v>
      </c>
      <c r="H383" s="36">
        <v>425.66666666666663</v>
      </c>
      <c r="I383" s="36">
        <v>430.58333333333326</v>
      </c>
      <c r="J383" s="36">
        <v>433.91666666666663</v>
      </c>
      <c r="K383" s="31">
        <v>427.25</v>
      </c>
      <c r="L383" s="31">
        <v>419</v>
      </c>
      <c r="M383" s="31">
        <v>0.91088999999999998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1279.25</v>
      </c>
      <c r="D384" s="36">
        <v>1261.2</v>
      </c>
      <c r="E384" s="36">
        <v>1237.5</v>
      </c>
      <c r="F384" s="36">
        <v>1195.75</v>
      </c>
      <c r="G384" s="36">
        <v>1172.05</v>
      </c>
      <c r="H384" s="36">
        <v>1302.95</v>
      </c>
      <c r="I384" s="36">
        <v>1326.6500000000003</v>
      </c>
      <c r="J384" s="36">
        <v>1368.4</v>
      </c>
      <c r="K384" s="31">
        <v>1284.9000000000001</v>
      </c>
      <c r="L384" s="31">
        <v>1219.45</v>
      </c>
      <c r="M384" s="31">
        <v>5.7887399999999998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154.05000000000001</v>
      </c>
      <c r="D385" s="36">
        <v>154.38333333333333</v>
      </c>
      <c r="E385" s="36">
        <v>153.01666666666665</v>
      </c>
      <c r="F385" s="36">
        <v>151.98333333333332</v>
      </c>
      <c r="G385" s="36">
        <v>150.61666666666665</v>
      </c>
      <c r="H385" s="36">
        <v>155.41666666666666</v>
      </c>
      <c r="I385" s="36">
        <v>156.78333333333333</v>
      </c>
      <c r="J385" s="36">
        <v>157.81666666666666</v>
      </c>
      <c r="K385" s="31">
        <v>155.75</v>
      </c>
      <c r="L385" s="31">
        <v>153.35</v>
      </c>
      <c r="M385" s="31">
        <v>66.548140000000004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153.35</v>
      </c>
      <c r="D386" s="36">
        <v>153.35</v>
      </c>
      <c r="E386" s="36">
        <v>152.29999999999998</v>
      </c>
      <c r="F386" s="36">
        <v>151.25</v>
      </c>
      <c r="G386" s="36">
        <v>150.19999999999999</v>
      </c>
      <c r="H386" s="36">
        <v>154.39999999999998</v>
      </c>
      <c r="I386" s="36">
        <v>155.44999999999999</v>
      </c>
      <c r="J386" s="36">
        <v>156.49999999999997</v>
      </c>
      <c r="K386" s="31">
        <v>154.4</v>
      </c>
      <c r="L386" s="31">
        <v>152.30000000000001</v>
      </c>
      <c r="M386" s="31">
        <v>5.3889100000000001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1051.05</v>
      </c>
      <c r="D387" s="36">
        <v>1058.6499999999999</v>
      </c>
      <c r="E387" s="36">
        <v>1039.3999999999996</v>
      </c>
      <c r="F387" s="36">
        <v>1027.7499999999998</v>
      </c>
      <c r="G387" s="36">
        <v>1008.4999999999995</v>
      </c>
      <c r="H387" s="36">
        <v>1070.2999999999997</v>
      </c>
      <c r="I387" s="36">
        <v>1089.5500000000002</v>
      </c>
      <c r="J387" s="36">
        <v>1101.1999999999998</v>
      </c>
      <c r="K387" s="31">
        <v>1077.9000000000001</v>
      </c>
      <c r="L387" s="31">
        <v>1047</v>
      </c>
      <c r="M387" s="31">
        <v>1.61249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440.75</v>
      </c>
      <c r="D388" s="36">
        <v>441.38333333333338</v>
      </c>
      <c r="E388" s="36">
        <v>438.51666666666677</v>
      </c>
      <c r="F388" s="36">
        <v>436.28333333333336</v>
      </c>
      <c r="G388" s="36">
        <v>433.41666666666674</v>
      </c>
      <c r="H388" s="36">
        <v>443.61666666666679</v>
      </c>
      <c r="I388" s="36">
        <v>446.48333333333346</v>
      </c>
      <c r="J388" s="36">
        <v>448.71666666666681</v>
      </c>
      <c r="K388" s="31">
        <v>444.25</v>
      </c>
      <c r="L388" s="31">
        <v>439.15</v>
      </c>
      <c r="M388" s="31">
        <v>3.3035399999999999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218.6</v>
      </c>
      <c r="D389" s="36">
        <v>218.06666666666669</v>
      </c>
      <c r="E389" s="36">
        <v>216.73333333333338</v>
      </c>
      <c r="F389" s="36">
        <v>214.86666666666667</v>
      </c>
      <c r="G389" s="36">
        <v>213.53333333333336</v>
      </c>
      <c r="H389" s="36">
        <v>219.93333333333339</v>
      </c>
      <c r="I389" s="36">
        <v>221.26666666666671</v>
      </c>
      <c r="J389" s="36">
        <v>223.13333333333341</v>
      </c>
      <c r="K389" s="31">
        <v>219.4</v>
      </c>
      <c r="L389" s="31">
        <v>216.2</v>
      </c>
      <c r="M389" s="31">
        <v>2.27319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127.25</v>
      </c>
      <c r="D390" s="36">
        <v>127.73333333333335</v>
      </c>
      <c r="E390" s="36">
        <v>126.16666666666669</v>
      </c>
      <c r="F390" s="36">
        <v>125.08333333333334</v>
      </c>
      <c r="G390" s="36">
        <v>123.51666666666668</v>
      </c>
      <c r="H390" s="36">
        <v>128.81666666666669</v>
      </c>
      <c r="I390" s="36">
        <v>130.38333333333335</v>
      </c>
      <c r="J390" s="36">
        <v>131.4666666666667</v>
      </c>
      <c r="K390" s="31">
        <v>129.30000000000001</v>
      </c>
      <c r="L390" s="31">
        <v>126.65</v>
      </c>
      <c r="M390" s="31">
        <v>24.875730000000001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2825.6</v>
      </c>
      <c r="D391" s="36">
        <v>2818.7999999999997</v>
      </c>
      <c r="E391" s="36">
        <v>2767.9499999999994</v>
      </c>
      <c r="F391" s="36">
        <v>2710.2999999999997</v>
      </c>
      <c r="G391" s="36">
        <v>2659.4499999999994</v>
      </c>
      <c r="H391" s="36">
        <v>2876.4499999999994</v>
      </c>
      <c r="I391" s="36">
        <v>2927.2999999999997</v>
      </c>
      <c r="J391" s="36">
        <v>2984.9499999999994</v>
      </c>
      <c r="K391" s="31">
        <v>2869.65</v>
      </c>
      <c r="L391" s="31">
        <v>2761.15</v>
      </c>
      <c r="M391" s="31">
        <v>0.19944000000000001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55.95</v>
      </c>
      <c r="D392" s="36">
        <v>56.216666666666669</v>
      </c>
      <c r="E392" s="36">
        <v>55.083333333333336</v>
      </c>
      <c r="F392" s="36">
        <v>54.216666666666669</v>
      </c>
      <c r="G392" s="36">
        <v>53.083333333333336</v>
      </c>
      <c r="H392" s="36">
        <v>57.083333333333336</v>
      </c>
      <c r="I392" s="36">
        <v>58.216666666666661</v>
      </c>
      <c r="J392" s="36">
        <v>59.083333333333336</v>
      </c>
      <c r="K392" s="31">
        <v>57.35</v>
      </c>
      <c r="L392" s="31">
        <v>55.35</v>
      </c>
      <c r="M392" s="31">
        <v>36.522089999999999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1813.4</v>
      </c>
      <c r="D393" s="36">
        <v>1786.1333333333334</v>
      </c>
      <c r="E393" s="36">
        <v>1752.3166666666668</v>
      </c>
      <c r="F393" s="36">
        <v>1691.2333333333333</v>
      </c>
      <c r="G393" s="36">
        <v>1657.4166666666667</v>
      </c>
      <c r="H393" s="36">
        <v>1847.2166666666669</v>
      </c>
      <c r="I393" s="36">
        <v>1881.0333333333335</v>
      </c>
      <c r="J393" s="36">
        <v>1942.116666666667</v>
      </c>
      <c r="K393" s="31">
        <v>1819.95</v>
      </c>
      <c r="L393" s="31">
        <v>1725.05</v>
      </c>
      <c r="M393" s="31">
        <v>4.8372400000000004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221.95</v>
      </c>
      <c r="D394" s="36">
        <v>222.96666666666667</v>
      </c>
      <c r="E394" s="36">
        <v>219.23333333333335</v>
      </c>
      <c r="F394" s="36">
        <v>216.51666666666668</v>
      </c>
      <c r="G394" s="36">
        <v>212.78333333333336</v>
      </c>
      <c r="H394" s="36">
        <v>225.68333333333334</v>
      </c>
      <c r="I394" s="36">
        <v>229.41666666666663</v>
      </c>
      <c r="J394" s="36">
        <v>232.13333333333333</v>
      </c>
      <c r="K394" s="31">
        <v>226.7</v>
      </c>
      <c r="L394" s="31">
        <v>220.25</v>
      </c>
      <c r="M394" s="31">
        <v>106.51336000000001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302.39999999999998</v>
      </c>
      <c r="D395" s="36">
        <v>298.96666666666664</v>
      </c>
      <c r="E395" s="36">
        <v>290.5333333333333</v>
      </c>
      <c r="F395" s="36">
        <v>278.66666666666669</v>
      </c>
      <c r="G395" s="36">
        <v>270.23333333333335</v>
      </c>
      <c r="H395" s="36">
        <v>310.83333333333326</v>
      </c>
      <c r="I395" s="36">
        <v>319.26666666666654</v>
      </c>
      <c r="J395" s="36">
        <v>331.13333333333321</v>
      </c>
      <c r="K395" s="31">
        <v>307.39999999999998</v>
      </c>
      <c r="L395" s="31">
        <v>287.10000000000002</v>
      </c>
      <c r="M395" s="31">
        <v>587.77829999999994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143.75</v>
      </c>
      <c r="D396" s="36">
        <v>144.20000000000002</v>
      </c>
      <c r="E396" s="36">
        <v>142.55000000000004</v>
      </c>
      <c r="F396" s="36">
        <v>141.35000000000002</v>
      </c>
      <c r="G396" s="36">
        <v>139.70000000000005</v>
      </c>
      <c r="H396" s="36">
        <v>145.40000000000003</v>
      </c>
      <c r="I396" s="36">
        <v>147.05000000000001</v>
      </c>
      <c r="J396" s="36">
        <v>148.25000000000003</v>
      </c>
      <c r="K396" s="31">
        <v>145.85</v>
      </c>
      <c r="L396" s="31">
        <v>143</v>
      </c>
      <c r="M396" s="31">
        <v>8.4699000000000009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910.45</v>
      </c>
      <c r="D397" s="36">
        <v>916.1</v>
      </c>
      <c r="E397" s="36">
        <v>895.6</v>
      </c>
      <c r="F397" s="36">
        <v>880.75</v>
      </c>
      <c r="G397" s="36">
        <v>860.25</v>
      </c>
      <c r="H397" s="36">
        <v>930.95</v>
      </c>
      <c r="I397" s="36">
        <v>951.45</v>
      </c>
      <c r="J397" s="36">
        <v>966.30000000000007</v>
      </c>
      <c r="K397" s="31">
        <v>936.6</v>
      </c>
      <c r="L397" s="31">
        <v>901.25</v>
      </c>
      <c r="M397" s="31">
        <v>1.9696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2320.1999999999998</v>
      </c>
      <c r="D398" s="36">
        <v>2317.4833333333331</v>
      </c>
      <c r="E398" s="36">
        <v>2310.6666666666661</v>
      </c>
      <c r="F398" s="36">
        <v>2301.1333333333328</v>
      </c>
      <c r="G398" s="36">
        <v>2294.3166666666657</v>
      </c>
      <c r="H398" s="36">
        <v>2327.0166666666664</v>
      </c>
      <c r="I398" s="36">
        <v>2333.833333333333</v>
      </c>
      <c r="J398" s="36">
        <v>2343.3666666666668</v>
      </c>
      <c r="K398" s="31">
        <v>2324.3000000000002</v>
      </c>
      <c r="L398" s="31">
        <v>2307.9499999999998</v>
      </c>
      <c r="M398" s="31">
        <v>52.810519999999997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112.1</v>
      </c>
      <c r="D399" s="36">
        <v>112.39999999999999</v>
      </c>
      <c r="E399" s="36">
        <v>110.89999999999998</v>
      </c>
      <c r="F399" s="36">
        <v>109.69999999999999</v>
      </c>
      <c r="G399" s="36">
        <v>108.19999999999997</v>
      </c>
      <c r="H399" s="36">
        <v>113.59999999999998</v>
      </c>
      <c r="I399" s="36">
        <v>115.10000000000001</v>
      </c>
      <c r="J399" s="36">
        <v>116.29999999999998</v>
      </c>
      <c r="K399" s="31">
        <v>113.9</v>
      </c>
      <c r="L399" s="31">
        <v>111.2</v>
      </c>
      <c r="M399" s="31">
        <v>4.9328500000000002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692.85</v>
      </c>
      <c r="D400" s="36">
        <v>688.41666666666663</v>
      </c>
      <c r="E400" s="36">
        <v>681.83333333333326</v>
      </c>
      <c r="F400" s="36">
        <v>670.81666666666661</v>
      </c>
      <c r="G400" s="36">
        <v>664.23333333333323</v>
      </c>
      <c r="H400" s="36">
        <v>699.43333333333328</v>
      </c>
      <c r="I400" s="36">
        <v>706.01666666666654</v>
      </c>
      <c r="J400" s="36">
        <v>717.0333333333333</v>
      </c>
      <c r="K400" s="31">
        <v>695</v>
      </c>
      <c r="L400" s="31">
        <v>677.4</v>
      </c>
      <c r="M400" s="31">
        <v>0.89898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443.05</v>
      </c>
      <c r="D401" s="36">
        <v>443.3</v>
      </c>
      <c r="E401" s="36">
        <v>436.75</v>
      </c>
      <c r="F401" s="36">
        <v>430.45</v>
      </c>
      <c r="G401" s="36">
        <v>423.9</v>
      </c>
      <c r="H401" s="36">
        <v>449.6</v>
      </c>
      <c r="I401" s="36">
        <v>456.15000000000009</v>
      </c>
      <c r="J401" s="36">
        <v>462.45000000000005</v>
      </c>
      <c r="K401" s="31">
        <v>449.85</v>
      </c>
      <c r="L401" s="31">
        <v>437</v>
      </c>
      <c r="M401" s="31">
        <v>6.2973299999999997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725.95</v>
      </c>
      <c r="D402" s="36">
        <v>728.7833333333333</v>
      </c>
      <c r="E402" s="36">
        <v>720.51666666666665</v>
      </c>
      <c r="F402" s="36">
        <v>715.08333333333337</v>
      </c>
      <c r="G402" s="36">
        <v>706.81666666666672</v>
      </c>
      <c r="H402" s="36">
        <v>734.21666666666658</v>
      </c>
      <c r="I402" s="36">
        <v>742.48333333333323</v>
      </c>
      <c r="J402" s="36">
        <v>747.91666666666652</v>
      </c>
      <c r="K402" s="31">
        <v>737.05</v>
      </c>
      <c r="L402" s="31">
        <v>723.35</v>
      </c>
      <c r="M402" s="31">
        <v>0.32711000000000001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1567.1</v>
      </c>
      <c r="D403" s="36">
        <v>1565.6833333333334</v>
      </c>
      <c r="E403" s="36">
        <v>1559.4166666666667</v>
      </c>
      <c r="F403" s="36">
        <v>1551.7333333333333</v>
      </c>
      <c r="G403" s="36">
        <v>1545.4666666666667</v>
      </c>
      <c r="H403" s="36">
        <v>1573.3666666666668</v>
      </c>
      <c r="I403" s="36">
        <v>1579.6333333333332</v>
      </c>
      <c r="J403" s="36">
        <v>1587.3166666666668</v>
      </c>
      <c r="K403" s="31">
        <v>1571.95</v>
      </c>
      <c r="L403" s="31">
        <v>1558</v>
      </c>
      <c r="M403" s="31">
        <v>0.53702000000000005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92</v>
      </c>
      <c r="D404" s="36">
        <v>92.166666666666671</v>
      </c>
      <c r="E404" s="36">
        <v>91.433333333333337</v>
      </c>
      <c r="F404" s="36">
        <v>90.86666666666666</v>
      </c>
      <c r="G404" s="36">
        <v>90.133333333333326</v>
      </c>
      <c r="H404" s="36">
        <v>92.733333333333348</v>
      </c>
      <c r="I404" s="36">
        <v>93.466666666666669</v>
      </c>
      <c r="J404" s="36">
        <v>94.03333333333336</v>
      </c>
      <c r="K404" s="31">
        <v>92.9</v>
      </c>
      <c r="L404" s="31">
        <v>91.6</v>
      </c>
      <c r="M404" s="31">
        <v>58.137520000000002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7600.85</v>
      </c>
      <c r="D405" s="36">
        <v>7589.9666666666672</v>
      </c>
      <c r="E405" s="36">
        <v>7543.9333333333343</v>
      </c>
      <c r="F405" s="36">
        <v>7487.0166666666673</v>
      </c>
      <c r="G405" s="36">
        <v>7440.9833333333345</v>
      </c>
      <c r="H405" s="36">
        <v>7646.8833333333341</v>
      </c>
      <c r="I405" s="36">
        <v>7692.916666666667</v>
      </c>
      <c r="J405" s="36">
        <v>7749.8333333333339</v>
      </c>
      <c r="K405" s="31">
        <v>7636</v>
      </c>
      <c r="L405" s="31">
        <v>7533.05</v>
      </c>
      <c r="M405" s="31">
        <v>0.23705000000000001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1318.65</v>
      </c>
      <c r="D406" s="36">
        <v>1292.2166666666667</v>
      </c>
      <c r="E406" s="36">
        <v>1239.4333333333334</v>
      </c>
      <c r="F406" s="36">
        <v>1160.2166666666667</v>
      </c>
      <c r="G406" s="36">
        <v>1107.4333333333334</v>
      </c>
      <c r="H406" s="36">
        <v>1371.4333333333334</v>
      </c>
      <c r="I406" s="36">
        <v>1424.2166666666667</v>
      </c>
      <c r="J406" s="36">
        <v>1503.4333333333334</v>
      </c>
      <c r="K406" s="31">
        <v>1345</v>
      </c>
      <c r="L406" s="31">
        <v>1213</v>
      </c>
      <c r="M406" s="31">
        <v>1.08301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744.05</v>
      </c>
      <c r="D407" s="36">
        <v>745.98333333333323</v>
      </c>
      <c r="E407" s="36">
        <v>739.16666666666652</v>
      </c>
      <c r="F407" s="36">
        <v>734.2833333333333</v>
      </c>
      <c r="G407" s="36">
        <v>727.46666666666658</v>
      </c>
      <c r="H407" s="36">
        <v>750.86666666666645</v>
      </c>
      <c r="I407" s="36">
        <v>757.68333333333328</v>
      </c>
      <c r="J407" s="36">
        <v>762.56666666666638</v>
      </c>
      <c r="K407" s="31">
        <v>752.8</v>
      </c>
      <c r="L407" s="31">
        <v>741.1</v>
      </c>
      <c r="M407" s="31">
        <v>12.056039999999999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1343.5</v>
      </c>
      <c r="D408" s="36">
        <v>1347.1333333333334</v>
      </c>
      <c r="E408" s="36">
        <v>1336.5166666666669</v>
      </c>
      <c r="F408" s="36">
        <v>1329.5333333333335</v>
      </c>
      <c r="G408" s="36">
        <v>1318.916666666667</v>
      </c>
      <c r="H408" s="36">
        <v>1354.1166666666668</v>
      </c>
      <c r="I408" s="36">
        <v>1364.7333333333331</v>
      </c>
      <c r="J408" s="36">
        <v>1371.7166666666667</v>
      </c>
      <c r="K408" s="31">
        <v>1357.75</v>
      </c>
      <c r="L408" s="31">
        <v>1340.15</v>
      </c>
      <c r="M408" s="31">
        <v>6.3751899999999999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2651</v>
      </c>
      <c r="D409" s="36">
        <v>2680.15</v>
      </c>
      <c r="E409" s="36">
        <v>2583.0500000000002</v>
      </c>
      <c r="F409" s="36">
        <v>2515.1</v>
      </c>
      <c r="G409" s="36">
        <v>2418</v>
      </c>
      <c r="H409" s="36">
        <v>2748.1000000000004</v>
      </c>
      <c r="I409" s="36">
        <v>2845.2</v>
      </c>
      <c r="J409" s="36">
        <v>2913.1500000000005</v>
      </c>
      <c r="K409" s="31">
        <v>2777.25</v>
      </c>
      <c r="L409" s="31">
        <v>2612.1999999999998</v>
      </c>
      <c r="M409" s="31">
        <v>2.3435999999999999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401.35</v>
      </c>
      <c r="D410" s="36">
        <v>400.36666666666662</v>
      </c>
      <c r="E410" s="36">
        <v>397.73333333333323</v>
      </c>
      <c r="F410" s="36">
        <v>394.11666666666662</v>
      </c>
      <c r="G410" s="36">
        <v>391.48333333333323</v>
      </c>
      <c r="H410" s="36">
        <v>403.98333333333323</v>
      </c>
      <c r="I410" s="36">
        <v>406.61666666666656</v>
      </c>
      <c r="J410" s="36">
        <v>410.23333333333323</v>
      </c>
      <c r="K410" s="31">
        <v>403</v>
      </c>
      <c r="L410" s="31">
        <v>396.75</v>
      </c>
      <c r="M410" s="31">
        <v>0.41387000000000002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632.54999999999995</v>
      </c>
      <c r="D411" s="36">
        <v>630.88333333333333</v>
      </c>
      <c r="E411" s="36">
        <v>623.91666666666663</v>
      </c>
      <c r="F411" s="36">
        <v>615.2833333333333</v>
      </c>
      <c r="G411" s="36">
        <v>608.31666666666661</v>
      </c>
      <c r="H411" s="36">
        <v>639.51666666666665</v>
      </c>
      <c r="I411" s="36">
        <v>646.48333333333335</v>
      </c>
      <c r="J411" s="36">
        <v>655.11666666666667</v>
      </c>
      <c r="K411" s="31">
        <v>637.85</v>
      </c>
      <c r="L411" s="31">
        <v>622.25</v>
      </c>
      <c r="M411" s="31">
        <v>0.25663999999999998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25892.25</v>
      </c>
      <c r="D412" s="36">
        <v>25756.233333333334</v>
      </c>
      <c r="E412" s="36">
        <v>25562.466666666667</v>
      </c>
      <c r="F412" s="36">
        <v>25232.683333333334</v>
      </c>
      <c r="G412" s="36">
        <v>25038.916666666668</v>
      </c>
      <c r="H412" s="36">
        <v>26086.016666666666</v>
      </c>
      <c r="I412" s="36">
        <v>26279.783333333336</v>
      </c>
      <c r="J412" s="36">
        <v>26609.566666666666</v>
      </c>
      <c r="K412" s="31">
        <v>25950</v>
      </c>
      <c r="L412" s="31">
        <v>25426.45</v>
      </c>
      <c r="M412" s="31">
        <v>0.15029000000000001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49.5</v>
      </c>
      <c r="D413" s="36">
        <v>49.4</v>
      </c>
      <c r="E413" s="36">
        <v>49</v>
      </c>
      <c r="F413" s="36">
        <v>48.5</v>
      </c>
      <c r="G413" s="36">
        <v>48.1</v>
      </c>
      <c r="H413" s="36">
        <v>49.9</v>
      </c>
      <c r="I413" s="36">
        <v>50.29999999999999</v>
      </c>
      <c r="J413" s="36">
        <v>50.8</v>
      </c>
      <c r="K413" s="31">
        <v>49.8</v>
      </c>
      <c r="L413" s="31">
        <v>48.9</v>
      </c>
      <c r="M413" s="31">
        <v>59.227400000000003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1954.85</v>
      </c>
      <c r="D414" s="36">
        <v>1940.8833333333332</v>
      </c>
      <c r="E414" s="36">
        <v>1916.7666666666664</v>
      </c>
      <c r="F414" s="36">
        <v>1878.6833333333332</v>
      </c>
      <c r="G414" s="36">
        <v>1854.5666666666664</v>
      </c>
      <c r="H414" s="36">
        <v>1978.9666666666665</v>
      </c>
      <c r="I414" s="36">
        <v>2003.0833333333333</v>
      </c>
      <c r="J414" s="36">
        <v>2041.1666666666665</v>
      </c>
      <c r="K414" s="31">
        <v>1965</v>
      </c>
      <c r="L414" s="31">
        <v>1902.8</v>
      </c>
      <c r="M414" s="31">
        <v>8.5775199999999998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431.85</v>
      </c>
      <c r="D415" s="36">
        <v>431.35000000000008</v>
      </c>
      <c r="E415" s="36">
        <v>425.40000000000015</v>
      </c>
      <c r="F415" s="36">
        <v>418.95000000000005</v>
      </c>
      <c r="G415" s="36">
        <v>413.00000000000011</v>
      </c>
      <c r="H415" s="36">
        <v>437.80000000000018</v>
      </c>
      <c r="I415" s="36">
        <v>443.75000000000011</v>
      </c>
      <c r="J415" s="36">
        <v>450.20000000000022</v>
      </c>
      <c r="K415" s="31">
        <v>437.3</v>
      </c>
      <c r="L415" s="31">
        <v>424.9</v>
      </c>
      <c r="M415" s="31">
        <v>5.0838799999999997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3370.9</v>
      </c>
      <c r="D416" s="36">
        <v>3360.5666666666671</v>
      </c>
      <c r="E416" s="36">
        <v>3339.3333333333339</v>
      </c>
      <c r="F416" s="36">
        <v>3307.7666666666669</v>
      </c>
      <c r="G416" s="36">
        <v>3286.5333333333338</v>
      </c>
      <c r="H416" s="36">
        <v>3392.1333333333341</v>
      </c>
      <c r="I416" s="36">
        <v>3413.3666666666668</v>
      </c>
      <c r="J416" s="36">
        <v>3444.9333333333343</v>
      </c>
      <c r="K416" s="31">
        <v>3381.8</v>
      </c>
      <c r="L416" s="31">
        <v>3329</v>
      </c>
      <c r="M416" s="31">
        <v>1.1948000000000001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74.900000000000006</v>
      </c>
      <c r="D417" s="36">
        <v>73.916666666666671</v>
      </c>
      <c r="E417" s="36">
        <v>72.433333333333337</v>
      </c>
      <c r="F417" s="36">
        <v>69.966666666666669</v>
      </c>
      <c r="G417" s="36">
        <v>68.483333333333334</v>
      </c>
      <c r="H417" s="36">
        <v>76.38333333333334</v>
      </c>
      <c r="I417" s="36">
        <v>77.86666666666666</v>
      </c>
      <c r="J417" s="36">
        <v>80.333333333333343</v>
      </c>
      <c r="K417" s="31">
        <v>75.400000000000006</v>
      </c>
      <c r="L417" s="31">
        <v>71.45</v>
      </c>
      <c r="M417" s="31">
        <v>457.46818000000002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4795.8500000000004</v>
      </c>
      <c r="D418" s="36">
        <v>4814.8</v>
      </c>
      <c r="E418" s="36">
        <v>4753.3</v>
      </c>
      <c r="F418" s="36">
        <v>4710.75</v>
      </c>
      <c r="G418" s="36">
        <v>4649.25</v>
      </c>
      <c r="H418" s="36">
        <v>4857.3500000000004</v>
      </c>
      <c r="I418" s="36">
        <v>4918.8500000000004</v>
      </c>
      <c r="J418" s="36">
        <v>4961.4000000000005</v>
      </c>
      <c r="K418" s="31">
        <v>4876.3</v>
      </c>
      <c r="L418" s="31">
        <v>4772.25</v>
      </c>
      <c r="M418" s="31">
        <v>0.25666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747.75</v>
      </c>
      <c r="D419" s="36">
        <v>742.91666666666663</v>
      </c>
      <c r="E419" s="36">
        <v>733.83333333333326</v>
      </c>
      <c r="F419" s="36">
        <v>719.91666666666663</v>
      </c>
      <c r="G419" s="36">
        <v>710.83333333333326</v>
      </c>
      <c r="H419" s="36">
        <v>756.83333333333326</v>
      </c>
      <c r="I419" s="36">
        <v>765.91666666666652</v>
      </c>
      <c r="J419" s="36">
        <v>779.83333333333326</v>
      </c>
      <c r="K419" s="31">
        <v>752</v>
      </c>
      <c r="L419" s="31">
        <v>729</v>
      </c>
      <c r="M419" s="31">
        <v>4.1136799999999996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5318.5</v>
      </c>
      <c r="D420" s="36">
        <v>5401.9000000000005</v>
      </c>
      <c r="E420" s="36">
        <v>5216.6000000000013</v>
      </c>
      <c r="F420" s="36">
        <v>5114.7000000000007</v>
      </c>
      <c r="G420" s="36">
        <v>4929.4000000000015</v>
      </c>
      <c r="H420" s="36">
        <v>5503.8000000000011</v>
      </c>
      <c r="I420" s="36">
        <v>5689.1</v>
      </c>
      <c r="J420" s="36">
        <v>5791.0000000000009</v>
      </c>
      <c r="K420" s="31">
        <v>5587.2</v>
      </c>
      <c r="L420" s="31">
        <v>5300</v>
      </c>
      <c r="M420" s="31">
        <v>0.65381999999999996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541.45000000000005</v>
      </c>
      <c r="D421" s="36">
        <v>543.33333333333337</v>
      </c>
      <c r="E421" s="36">
        <v>537.86666666666679</v>
      </c>
      <c r="F421" s="36">
        <v>534.28333333333342</v>
      </c>
      <c r="G421" s="36">
        <v>528.81666666666683</v>
      </c>
      <c r="H421" s="36">
        <v>546.91666666666674</v>
      </c>
      <c r="I421" s="36">
        <v>552.38333333333321</v>
      </c>
      <c r="J421" s="36">
        <v>555.9666666666667</v>
      </c>
      <c r="K421" s="31">
        <v>548.79999999999995</v>
      </c>
      <c r="L421" s="31">
        <v>539.75</v>
      </c>
      <c r="M421" s="31">
        <v>5.9184200000000002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1196.3499999999999</v>
      </c>
      <c r="D422" s="36">
        <v>1191.4166666666667</v>
      </c>
      <c r="E422" s="36">
        <v>1156.8833333333334</v>
      </c>
      <c r="F422" s="36">
        <v>1117.4166666666667</v>
      </c>
      <c r="G422" s="36">
        <v>1082.8833333333334</v>
      </c>
      <c r="H422" s="36">
        <v>1230.8833333333334</v>
      </c>
      <c r="I422" s="36">
        <v>1265.4166666666667</v>
      </c>
      <c r="J422" s="36">
        <v>1304.8833333333334</v>
      </c>
      <c r="K422" s="31">
        <v>1225.95</v>
      </c>
      <c r="L422" s="31">
        <v>1151.95</v>
      </c>
      <c r="M422" s="31">
        <v>3.2082299999999999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2238.4499999999998</v>
      </c>
      <c r="D423" s="36">
        <v>2225.65</v>
      </c>
      <c r="E423" s="36">
        <v>2202.8000000000002</v>
      </c>
      <c r="F423" s="36">
        <v>2167.15</v>
      </c>
      <c r="G423" s="36">
        <v>2144.3000000000002</v>
      </c>
      <c r="H423" s="36">
        <v>2261.3000000000002</v>
      </c>
      <c r="I423" s="36">
        <v>2284.1499999999996</v>
      </c>
      <c r="J423" s="36">
        <v>2319.8000000000002</v>
      </c>
      <c r="K423" s="31">
        <v>2248.5</v>
      </c>
      <c r="L423" s="31">
        <v>2190</v>
      </c>
      <c r="M423" s="31">
        <v>3.17319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548.9</v>
      </c>
      <c r="D424" s="36">
        <v>549.55000000000007</v>
      </c>
      <c r="E424" s="36">
        <v>544.10000000000014</v>
      </c>
      <c r="F424" s="36">
        <v>539.30000000000007</v>
      </c>
      <c r="G424" s="36">
        <v>533.85000000000014</v>
      </c>
      <c r="H424" s="36">
        <v>554.35000000000014</v>
      </c>
      <c r="I424" s="36">
        <v>559.80000000000018</v>
      </c>
      <c r="J424" s="36">
        <v>564.60000000000014</v>
      </c>
      <c r="K424" s="31">
        <v>555</v>
      </c>
      <c r="L424" s="31">
        <v>544.75</v>
      </c>
      <c r="M424" s="31">
        <v>6.0433700000000004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572.1</v>
      </c>
      <c r="D425" s="36">
        <v>571.7166666666667</v>
      </c>
      <c r="E425" s="36">
        <v>567.98333333333335</v>
      </c>
      <c r="F425" s="36">
        <v>563.86666666666667</v>
      </c>
      <c r="G425" s="36">
        <v>560.13333333333333</v>
      </c>
      <c r="H425" s="36">
        <v>575.83333333333337</v>
      </c>
      <c r="I425" s="36">
        <v>579.56666666666672</v>
      </c>
      <c r="J425" s="36">
        <v>583.68333333333339</v>
      </c>
      <c r="K425" s="31">
        <v>575.45000000000005</v>
      </c>
      <c r="L425" s="31">
        <v>567.6</v>
      </c>
      <c r="M425" s="31">
        <v>111.48515999999999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85.05</v>
      </c>
      <c r="D426" s="36">
        <v>84.6</v>
      </c>
      <c r="E426" s="36">
        <v>83.799999999999983</v>
      </c>
      <c r="F426" s="36">
        <v>82.549999999999983</v>
      </c>
      <c r="G426" s="36">
        <v>81.749999999999972</v>
      </c>
      <c r="H426" s="36">
        <v>85.85</v>
      </c>
      <c r="I426" s="36">
        <v>86.65</v>
      </c>
      <c r="J426" s="36">
        <v>87.9</v>
      </c>
      <c r="K426" s="31">
        <v>85.4</v>
      </c>
      <c r="L426" s="31">
        <v>83.35</v>
      </c>
      <c r="M426" s="31">
        <v>117.59902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264.25</v>
      </c>
      <c r="D427" s="36">
        <v>264.75</v>
      </c>
      <c r="E427" s="36">
        <v>261.5</v>
      </c>
      <c r="F427" s="36">
        <v>258.75</v>
      </c>
      <c r="G427" s="36">
        <v>255.5</v>
      </c>
      <c r="H427" s="36">
        <v>267.5</v>
      </c>
      <c r="I427" s="36">
        <v>270.75</v>
      </c>
      <c r="J427" s="36">
        <v>273.5</v>
      </c>
      <c r="K427" s="31">
        <v>268</v>
      </c>
      <c r="L427" s="31">
        <v>262</v>
      </c>
      <c r="M427" s="31">
        <v>5.82233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137.65</v>
      </c>
      <c r="D428" s="36">
        <v>137.86666666666667</v>
      </c>
      <c r="E428" s="36">
        <v>136.03333333333336</v>
      </c>
      <c r="F428" s="36">
        <v>134.41666666666669</v>
      </c>
      <c r="G428" s="36">
        <v>132.58333333333337</v>
      </c>
      <c r="H428" s="36">
        <v>139.48333333333335</v>
      </c>
      <c r="I428" s="36">
        <v>141.31666666666666</v>
      </c>
      <c r="J428" s="36">
        <v>142.93333333333334</v>
      </c>
      <c r="K428" s="31">
        <v>139.69999999999999</v>
      </c>
      <c r="L428" s="31">
        <v>136.25</v>
      </c>
      <c r="M428" s="31">
        <v>12.40474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373.2</v>
      </c>
      <c r="D429" s="36">
        <v>374.2833333333333</v>
      </c>
      <c r="E429" s="36">
        <v>370.96666666666658</v>
      </c>
      <c r="F429" s="36">
        <v>368.73333333333329</v>
      </c>
      <c r="G429" s="36">
        <v>365.41666666666657</v>
      </c>
      <c r="H429" s="36">
        <v>376.51666666666659</v>
      </c>
      <c r="I429" s="36">
        <v>379.83333333333331</v>
      </c>
      <c r="J429" s="36">
        <v>382.06666666666661</v>
      </c>
      <c r="K429" s="31">
        <v>377.6</v>
      </c>
      <c r="L429" s="31">
        <v>372.05</v>
      </c>
      <c r="M429" s="31">
        <v>1.4002300000000001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237.9</v>
      </c>
      <c r="D430" s="36">
        <v>239.16666666666666</v>
      </c>
      <c r="E430" s="36">
        <v>231.18333333333331</v>
      </c>
      <c r="F430" s="36">
        <v>224.46666666666664</v>
      </c>
      <c r="G430" s="36">
        <v>216.48333333333329</v>
      </c>
      <c r="H430" s="36">
        <v>245.88333333333333</v>
      </c>
      <c r="I430" s="36">
        <v>253.86666666666667</v>
      </c>
      <c r="J430" s="36">
        <v>260.58333333333337</v>
      </c>
      <c r="K430" s="31">
        <v>247.15</v>
      </c>
      <c r="L430" s="31">
        <v>232.45</v>
      </c>
      <c r="M430" s="31">
        <v>43.715519999999998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1132.8499999999999</v>
      </c>
      <c r="D431" s="36">
        <v>1126.9999999999998</v>
      </c>
      <c r="E431" s="36">
        <v>1116.4499999999996</v>
      </c>
      <c r="F431" s="36">
        <v>1100.0499999999997</v>
      </c>
      <c r="G431" s="36">
        <v>1089.4999999999995</v>
      </c>
      <c r="H431" s="36">
        <v>1143.3999999999996</v>
      </c>
      <c r="I431" s="36">
        <v>1153.9499999999998</v>
      </c>
      <c r="J431" s="36">
        <v>1170.3499999999997</v>
      </c>
      <c r="K431" s="31">
        <v>1137.55</v>
      </c>
      <c r="L431" s="31">
        <v>1110.5999999999999</v>
      </c>
      <c r="M431" s="31">
        <v>34.54692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639.9</v>
      </c>
      <c r="D432" s="36">
        <v>640.7166666666667</v>
      </c>
      <c r="E432" s="36">
        <v>632.68333333333339</v>
      </c>
      <c r="F432" s="36">
        <v>625.4666666666667</v>
      </c>
      <c r="G432" s="36">
        <v>617.43333333333339</v>
      </c>
      <c r="H432" s="36">
        <v>647.93333333333339</v>
      </c>
      <c r="I432" s="36">
        <v>655.9666666666667</v>
      </c>
      <c r="J432" s="36">
        <v>663.18333333333339</v>
      </c>
      <c r="K432" s="31">
        <v>648.75</v>
      </c>
      <c r="L432" s="31">
        <v>633.5</v>
      </c>
      <c r="M432" s="31">
        <v>10.58403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3197.65</v>
      </c>
      <c r="D433" s="36">
        <v>3214.0833333333335</v>
      </c>
      <c r="E433" s="36">
        <v>3158.2666666666669</v>
      </c>
      <c r="F433" s="36">
        <v>3118.8833333333332</v>
      </c>
      <c r="G433" s="36">
        <v>3063.0666666666666</v>
      </c>
      <c r="H433" s="36">
        <v>3253.4666666666672</v>
      </c>
      <c r="I433" s="36">
        <v>3309.2833333333338</v>
      </c>
      <c r="J433" s="36">
        <v>3348.6666666666674</v>
      </c>
      <c r="K433" s="31">
        <v>3269.9</v>
      </c>
      <c r="L433" s="31">
        <v>3174.7</v>
      </c>
      <c r="M433" s="31">
        <v>0.23902000000000001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1283.75</v>
      </c>
      <c r="D434" s="36">
        <v>1281.3666666666666</v>
      </c>
      <c r="E434" s="36">
        <v>1272.2333333333331</v>
      </c>
      <c r="F434" s="36">
        <v>1260.7166666666665</v>
      </c>
      <c r="G434" s="36">
        <v>1251.583333333333</v>
      </c>
      <c r="H434" s="36">
        <v>1292.8833333333332</v>
      </c>
      <c r="I434" s="36">
        <v>1302.0166666666669</v>
      </c>
      <c r="J434" s="36">
        <v>1313.5333333333333</v>
      </c>
      <c r="K434" s="31">
        <v>1290.5</v>
      </c>
      <c r="L434" s="31">
        <v>1269.8499999999999</v>
      </c>
      <c r="M434" s="31">
        <v>0.59448000000000001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442</v>
      </c>
      <c r="D435" s="36">
        <v>441.06666666666666</v>
      </c>
      <c r="E435" s="36">
        <v>437.43333333333334</v>
      </c>
      <c r="F435" s="36">
        <v>432.86666666666667</v>
      </c>
      <c r="G435" s="36">
        <v>429.23333333333335</v>
      </c>
      <c r="H435" s="36">
        <v>445.63333333333333</v>
      </c>
      <c r="I435" s="36">
        <v>449.26666666666665</v>
      </c>
      <c r="J435" s="36">
        <v>453.83333333333331</v>
      </c>
      <c r="K435" s="31">
        <v>444.7</v>
      </c>
      <c r="L435" s="31">
        <v>436.5</v>
      </c>
      <c r="M435" s="31">
        <v>1.2945199999999999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373.15</v>
      </c>
      <c r="D436" s="36">
        <v>374.0333333333333</v>
      </c>
      <c r="E436" s="36">
        <v>370.16666666666663</v>
      </c>
      <c r="F436" s="36">
        <v>367.18333333333334</v>
      </c>
      <c r="G436" s="36">
        <v>363.31666666666666</v>
      </c>
      <c r="H436" s="36">
        <v>377.01666666666659</v>
      </c>
      <c r="I436" s="36">
        <v>380.88333333333327</v>
      </c>
      <c r="J436" s="36">
        <v>383.86666666666656</v>
      </c>
      <c r="K436" s="31">
        <v>377.9</v>
      </c>
      <c r="L436" s="31">
        <v>371.05</v>
      </c>
      <c r="M436" s="31">
        <v>0.94643999999999995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4513.8500000000004</v>
      </c>
      <c r="D437" s="36">
        <v>4501.083333333333</v>
      </c>
      <c r="E437" s="36">
        <v>4462.2666666666664</v>
      </c>
      <c r="F437" s="36">
        <v>4410.6833333333334</v>
      </c>
      <c r="G437" s="36">
        <v>4371.8666666666668</v>
      </c>
      <c r="H437" s="36">
        <v>4552.6666666666661</v>
      </c>
      <c r="I437" s="36">
        <v>4591.4833333333336</v>
      </c>
      <c r="J437" s="36">
        <v>4643.0666666666657</v>
      </c>
      <c r="K437" s="31">
        <v>4539.8999999999996</v>
      </c>
      <c r="L437" s="31">
        <v>4449.5</v>
      </c>
      <c r="M437" s="31">
        <v>1.07152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578.70000000000005</v>
      </c>
      <c r="D438" s="36">
        <v>577.5333333333333</v>
      </c>
      <c r="E438" s="36">
        <v>574.31666666666661</v>
      </c>
      <c r="F438" s="36">
        <v>569.93333333333328</v>
      </c>
      <c r="G438" s="36">
        <v>566.71666666666658</v>
      </c>
      <c r="H438" s="36">
        <v>581.91666666666663</v>
      </c>
      <c r="I438" s="36">
        <v>585.13333333333333</v>
      </c>
      <c r="J438" s="36">
        <v>589.51666666666665</v>
      </c>
      <c r="K438" s="31">
        <v>580.75</v>
      </c>
      <c r="L438" s="31">
        <v>573.15</v>
      </c>
      <c r="M438" s="31">
        <v>1.2075199999999999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32.65</v>
      </c>
      <c r="D439" s="36">
        <v>32.283333333333331</v>
      </c>
      <c r="E439" s="36">
        <v>31.716666666666661</v>
      </c>
      <c r="F439" s="36">
        <v>30.783333333333331</v>
      </c>
      <c r="G439" s="36">
        <v>30.216666666666661</v>
      </c>
      <c r="H439" s="36">
        <v>33.216666666666661</v>
      </c>
      <c r="I439" s="36">
        <v>33.783333333333324</v>
      </c>
      <c r="J439" s="36">
        <v>34.716666666666661</v>
      </c>
      <c r="K439" s="31">
        <v>32.85</v>
      </c>
      <c r="L439" s="31">
        <v>31.35</v>
      </c>
      <c r="M439" s="31">
        <v>524.29624000000001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385.85</v>
      </c>
      <c r="D440" s="36">
        <v>387.7166666666667</v>
      </c>
      <c r="E440" s="36">
        <v>379.43333333333339</v>
      </c>
      <c r="F440" s="36">
        <v>373.01666666666671</v>
      </c>
      <c r="G440" s="36">
        <v>364.73333333333341</v>
      </c>
      <c r="H440" s="36">
        <v>394.13333333333338</v>
      </c>
      <c r="I440" s="36">
        <v>402.41666666666669</v>
      </c>
      <c r="J440" s="36">
        <v>408.83333333333337</v>
      </c>
      <c r="K440" s="31">
        <v>396</v>
      </c>
      <c r="L440" s="31">
        <v>381.3</v>
      </c>
      <c r="M440" s="31">
        <v>13.62011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687.4</v>
      </c>
      <c r="D441" s="36">
        <v>686.73333333333323</v>
      </c>
      <c r="E441" s="36">
        <v>681.66666666666652</v>
      </c>
      <c r="F441" s="36">
        <v>675.93333333333328</v>
      </c>
      <c r="G441" s="36">
        <v>670.86666666666656</v>
      </c>
      <c r="H441" s="36">
        <v>692.46666666666647</v>
      </c>
      <c r="I441" s="36">
        <v>697.5333333333333</v>
      </c>
      <c r="J441" s="36">
        <v>703.26666666666642</v>
      </c>
      <c r="K441" s="31">
        <v>691.8</v>
      </c>
      <c r="L441" s="31">
        <v>681</v>
      </c>
      <c r="M441" s="31">
        <v>4.9632399999999999</v>
      </c>
      <c r="N441" s="1"/>
      <c r="O441" s="1"/>
    </row>
    <row r="442" spans="1:15" ht="12.75" customHeight="1">
      <c r="A442" s="33">
        <v>432</v>
      </c>
      <c r="B442" s="53" t="s">
        <v>859</v>
      </c>
      <c r="C442" s="31">
        <v>545.25</v>
      </c>
      <c r="D442" s="36">
        <v>546.35</v>
      </c>
      <c r="E442" s="36">
        <v>538.70000000000005</v>
      </c>
      <c r="F442" s="36">
        <v>532.15</v>
      </c>
      <c r="G442" s="36">
        <v>524.5</v>
      </c>
      <c r="H442" s="36">
        <v>552.90000000000009</v>
      </c>
      <c r="I442" s="36">
        <v>560.54999999999995</v>
      </c>
      <c r="J442" s="36">
        <v>567.10000000000014</v>
      </c>
      <c r="K442" s="31">
        <v>554</v>
      </c>
      <c r="L442" s="31">
        <v>539.79999999999995</v>
      </c>
      <c r="M442" s="31">
        <v>0.42579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942.45</v>
      </c>
      <c r="D443" s="36">
        <v>949.15</v>
      </c>
      <c r="E443" s="36">
        <v>933.34999999999991</v>
      </c>
      <c r="F443" s="36">
        <v>924.24999999999989</v>
      </c>
      <c r="G443" s="36">
        <v>908.44999999999982</v>
      </c>
      <c r="H443" s="36">
        <v>958.25</v>
      </c>
      <c r="I443" s="36">
        <v>974.05</v>
      </c>
      <c r="J443" s="36">
        <v>983.15000000000009</v>
      </c>
      <c r="K443" s="31">
        <v>964.95</v>
      </c>
      <c r="L443" s="31">
        <v>940.05</v>
      </c>
      <c r="M443" s="31">
        <v>2.6051000000000002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959.05</v>
      </c>
      <c r="D444" s="36">
        <v>957.58333333333337</v>
      </c>
      <c r="E444" s="36">
        <v>954.7166666666667</v>
      </c>
      <c r="F444" s="36">
        <v>950.38333333333333</v>
      </c>
      <c r="G444" s="36">
        <v>947.51666666666665</v>
      </c>
      <c r="H444" s="36">
        <v>961.91666666666674</v>
      </c>
      <c r="I444" s="36">
        <v>964.7833333333333</v>
      </c>
      <c r="J444" s="36">
        <v>969.11666666666679</v>
      </c>
      <c r="K444" s="31">
        <v>960.45</v>
      </c>
      <c r="L444" s="31">
        <v>953.25</v>
      </c>
      <c r="M444" s="31">
        <v>2.3063199999999999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1714.85</v>
      </c>
      <c r="D445" s="36">
        <v>1703.3666666666668</v>
      </c>
      <c r="E445" s="36">
        <v>1689.7333333333336</v>
      </c>
      <c r="F445" s="36">
        <v>1664.6166666666668</v>
      </c>
      <c r="G445" s="36">
        <v>1650.9833333333336</v>
      </c>
      <c r="H445" s="36">
        <v>1728.4833333333336</v>
      </c>
      <c r="I445" s="36">
        <v>1742.1166666666668</v>
      </c>
      <c r="J445" s="36">
        <v>1767.2333333333336</v>
      </c>
      <c r="K445" s="31">
        <v>1717</v>
      </c>
      <c r="L445" s="31">
        <v>1678.25</v>
      </c>
      <c r="M445" s="31">
        <v>8.9635499999999997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3360.1</v>
      </c>
      <c r="D446" s="36">
        <v>3359.75</v>
      </c>
      <c r="E446" s="36">
        <v>3343.55</v>
      </c>
      <c r="F446" s="36">
        <v>3327</v>
      </c>
      <c r="G446" s="36">
        <v>3310.8</v>
      </c>
      <c r="H446" s="36">
        <v>3376.3</v>
      </c>
      <c r="I446" s="36">
        <v>3392.5</v>
      </c>
      <c r="J446" s="36">
        <v>3409.05</v>
      </c>
      <c r="K446" s="31">
        <v>3375.95</v>
      </c>
      <c r="L446" s="31">
        <v>3343.2</v>
      </c>
      <c r="M446" s="31">
        <v>12.45384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911.25</v>
      </c>
      <c r="D447" s="36">
        <v>910.83333333333337</v>
      </c>
      <c r="E447" s="36">
        <v>903.9666666666667</v>
      </c>
      <c r="F447" s="36">
        <v>896.68333333333328</v>
      </c>
      <c r="G447" s="36">
        <v>889.81666666666661</v>
      </c>
      <c r="H447" s="36">
        <v>918.11666666666679</v>
      </c>
      <c r="I447" s="36">
        <v>924.98333333333335</v>
      </c>
      <c r="J447" s="36">
        <v>932.26666666666688</v>
      </c>
      <c r="K447" s="31">
        <v>917.7</v>
      </c>
      <c r="L447" s="31">
        <v>903.55</v>
      </c>
      <c r="M447" s="31">
        <v>10.82513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7496.9</v>
      </c>
      <c r="D448" s="36">
        <v>7499.5166666666664</v>
      </c>
      <c r="E448" s="36">
        <v>7411.083333333333</v>
      </c>
      <c r="F448" s="36">
        <v>7325.2666666666664</v>
      </c>
      <c r="G448" s="36">
        <v>7236.833333333333</v>
      </c>
      <c r="H448" s="36">
        <v>7585.333333333333</v>
      </c>
      <c r="I448" s="36">
        <v>7673.7666666666673</v>
      </c>
      <c r="J448" s="36">
        <v>7759.583333333333</v>
      </c>
      <c r="K448" s="31">
        <v>7587.95</v>
      </c>
      <c r="L448" s="31">
        <v>7413.7</v>
      </c>
      <c r="M448" s="31">
        <v>1.0516099999999999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3185.75</v>
      </c>
      <c r="D449" s="36">
        <v>3186.7666666666664</v>
      </c>
      <c r="E449" s="36">
        <v>3134.2333333333327</v>
      </c>
      <c r="F449" s="36">
        <v>3082.7166666666662</v>
      </c>
      <c r="G449" s="36">
        <v>3030.1833333333325</v>
      </c>
      <c r="H449" s="36">
        <v>3238.2833333333328</v>
      </c>
      <c r="I449" s="36">
        <v>3290.8166666666666</v>
      </c>
      <c r="J449" s="36">
        <v>3342.333333333333</v>
      </c>
      <c r="K449" s="31">
        <v>3239.3</v>
      </c>
      <c r="L449" s="31">
        <v>3135.25</v>
      </c>
      <c r="M449" s="31">
        <v>1.23573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432.1</v>
      </c>
      <c r="D450" s="36">
        <v>429.81666666666661</v>
      </c>
      <c r="E450" s="36">
        <v>426.43333333333322</v>
      </c>
      <c r="F450" s="36">
        <v>420.76666666666659</v>
      </c>
      <c r="G450" s="36">
        <v>417.38333333333321</v>
      </c>
      <c r="H450" s="36">
        <v>435.48333333333323</v>
      </c>
      <c r="I450" s="36">
        <v>438.86666666666667</v>
      </c>
      <c r="J450" s="36">
        <v>444.53333333333325</v>
      </c>
      <c r="K450" s="31">
        <v>433.2</v>
      </c>
      <c r="L450" s="31">
        <v>424.15</v>
      </c>
      <c r="M450" s="31">
        <v>20.299890000000001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636.45000000000005</v>
      </c>
      <c r="D451" s="36">
        <v>634.91666666666663</v>
      </c>
      <c r="E451" s="36">
        <v>631.63333333333321</v>
      </c>
      <c r="F451" s="36">
        <v>626.81666666666661</v>
      </c>
      <c r="G451" s="36">
        <v>623.53333333333319</v>
      </c>
      <c r="H451" s="36">
        <v>639.73333333333323</v>
      </c>
      <c r="I451" s="36">
        <v>643.01666666666677</v>
      </c>
      <c r="J451" s="36">
        <v>647.83333333333326</v>
      </c>
      <c r="K451" s="31">
        <v>638.20000000000005</v>
      </c>
      <c r="L451" s="31">
        <v>630.1</v>
      </c>
      <c r="M451" s="31">
        <v>99.343050000000005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244.8</v>
      </c>
      <c r="D452" s="36">
        <v>242.61666666666667</v>
      </c>
      <c r="E452" s="36">
        <v>240.18333333333334</v>
      </c>
      <c r="F452" s="36">
        <v>235.56666666666666</v>
      </c>
      <c r="G452" s="36">
        <v>233.13333333333333</v>
      </c>
      <c r="H452" s="36">
        <v>247.23333333333335</v>
      </c>
      <c r="I452" s="36">
        <v>249.66666666666669</v>
      </c>
      <c r="J452" s="36">
        <v>254.28333333333336</v>
      </c>
      <c r="K452" s="31">
        <v>245.05</v>
      </c>
      <c r="L452" s="31">
        <v>238</v>
      </c>
      <c r="M452" s="31">
        <v>98.166610000000006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118.1</v>
      </c>
      <c r="D453" s="36">
        <v>117.08333333333333</v>
      </c>
      <c r="E453" s="36">
        <v>115.61666666666666</v>
      </c>
      <c r="F453" s="36">
        <v>113.13333333333333</v>
      </c>
      <c r="G453" s="36">
        <v>111.66666666666666</v>
      </c>
      <c r="H453" s="36">
        <v>119.56666666666666</v>
      </c>
      <c r="I453" s="36">
        <v>121.03333333333333</v>
      </c>
      <c r="J453" s="36">
        <v>123.51666666666667</v>
      </c>
      <c r="K453" s="31">
        <v>118.55</v>
      </c>
      <c r="L453" s="31">
        <v>114.6</v>
      </c>
      <c r="M453" s="31">
        <v>725.38804000000005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87.4</v>
      </c>
      <c r="D454" s="36">
        <v>87.733333333333348</v>
      </c>
      <c r="E454" s="36">
        <v>86.766666666666694</v>
      </c>
      <c r="F454" s="36">
        <v>86.13333333333334</v>
      </c>
      <c r="G454" s="36">
        <v>85.166666666666686</v>
      </c>
      <c r="H454" s="36">
        <v>88.366666666666703</v>
      </c>
      <c r="I454" s="36">
        <v>89.333333333333343</v>
      </c>
      <c r="J454" s="36">
        <v>89.966666666666711</v>
      </c>
      <c r="K454" s="31">
        <v>88.7</v>
      </c>
      <c r="L454" s="31">
        <v>87.1</v>
      </c>
      <c r="M454" s="31">
        <v>15.865360000000001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1319.7</v>
      </c>
      <c r="D455" s="36">
        <v>1319.2</v>
      </c>
      <c r="E455" s="36">
        <v>1307.5</v>
      </c>
      <c r="F455" s="36">
        <v>1295.3</v>
      </c>
      <c r="G455" s="36">
        <v>1283.5999999999999</v>
      </c>
      <c r="H455" s="36">
        <v>1331.4</v>
      </c>
      <c r="I455" s="36">
        <v>1343.1000000000004</v>
      </c>
      <c r="J455" s="36">
        <v>1355.3000000000002</v>
      </c>
      <c r="K455" s="31">
        <v>1330.9</v>
      </c>
      <c r="L455" s="31">
        <v>1307</v>
      </c>
      <c r="M455" s="31">
        <v>0.26790000000000003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355.85</v>
      </c>
      <c r="D456" s="36">
        <v>354.68333333333339</v>
      </c>
      <c r="E456" s="36">
        <v>351.76666666666677</v>
      </c>
      <c r="F456" s="36">
        <v>347.68333333333339</v>
      </c>
      <c r="G456" s="36">
        <v>344.76666666666677</v>
      </c>
      <c r="H456" s="36">
        <v>358.76666666666677</v>
      </c>
      <c r="I456" s="36">
        <v>361.68333333333339</v>
      </c>
      <c r="J456" s="36">
        <v>365.76666666666677</v>
      </c>
      <c r="K456" s="31">
        <v>357.6</v>
      </c>
      <c r="L456" s="31">
        <v>350.6</v>
      </c>
      <c r="M456" s="31">
        <v>0.36064000000000002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2383.5</v>
      </c>
      <c r="D457" s="36">
        <v>2372.85</v>
      </c>
      <c r="E457" s="36">
        <v>2350.6999999999998</v>
      </c>
      <c r="F457" s="36">
        <v>2317.9</v>
      </c>
      <c r="G457" s="36">
        <v>2295.75</v>
      </c>
      <c r="H457" s="36">
        <v>2405.6499999999996</v>
      </c>
      <c r="I457" s="36">
        <v>2427.8000000000002</v>
      </c>
      <c r="J457" s="36">
        <v>2460.5999999999995</v>
      </c>
      <c r="K457" s="31">
        <v>2395</v>
      </c>
      <c r="L457" s="31">
        <v>2340.0500000000002</v>
      </c>
      <c r="M457" s="31">
        <v>8.09E-2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1115.5</v>
      </c>
      <c r="D458" s="36">
        <v>1119.7666666666667</v>
      </c>
      <c r="E458" s="36">
        <v>1109.5333333333333</v>
      </c>
      <c r="F458" s="36">
        <v>1103.5666666666666</v>
      </c>
      <c r="G458" s="36">
        <v>1093.3333333333333</v>
      </c>
      <c r="H458" s="36">
        <v>1125.7333333333333</v>
      </c>
      <c r="I458" s="36">
        <v>1135.9666666666665</v>
      </c>
      <c r="J458" s="36">
        <v>1141.9333333333334</v>
      </c>
      <c r="K458" s="31">
        <v>1130</v>
      </c>
      <c r="L458" s="31">
        <v>1113.8</v>
      </c>
      <c r="M458" s="31">
        <v>24.931180000000001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843.45</v>
      </c>
      <c r="D459" s="36">
        <v>848.01666666666677</v>
      </c>
      <c r="E459" s="36">
        <v>836.43333333333351</v>
      </c>
      <c r="F459" s="36">
        <v>829.41666666666674</v>
      </c>
      <c r="G459" s="36">
        <v>817.83333333333348</v>
      </c>
      <c r="H459" s="36">
        <v>855.03333333333353</v>
      </c>
      <c r="I459" s="36">
        <v>866.61666666666679</v>
      </c>
      <c r="J459" s="36">
        <v>873.63333333333355</v>
      </c>
      <c r="K459" s="31">
        <v>859.6</v>
      </c>
      <c r="L459" s="31">
        <v>841</v>
      </c>
      <c r="M459" s="31">
        <v>2.2103899999999999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138.1</v>
      </c>
      <c r="D460" s="36">
        <v>138.83333333333334</v>
      </c>
      <c r="E460" s="36">
        <v>136.01666666666668</v>
      </c>
      <c r="F460" s="36">
        <v>133.93333333333334</v>
      </c>
      <c r="G460" s="36">
        <v>131.11666666666667</v>
      </c>
      <c r="H460" s="36">
        <v>140.91666666666669</v>
      </c>
      <c r="I460" s="36">
        <v>143.73333333333335</v>
      </c>
      <c r="J460" s="36">
        <v>145.81666666666669</v>
      </c>
      <c r="K460" s="31">
        <v>141.65</v>
      </c>
      <c r="L460" s="31">
        <v>136.75</v>
      </c>
      <c r="M460" s="31">
        <v>4.8471900000000003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992.5</v>
      </c>
      <c r="D461" s="36">
        <v>992.26666666666677</v>
      </c>
      <c r="E461" s="36">
        <v>985.53333333333353</v>
      </c>
      <c r="F461" s="36">
        <v>978.56666666666672</v>
      </c>
      <c r="G461" s="36">
        <v>971.83333333333348</v>
      </c>
      <c r="H461" s="36">
        <v>999.23333333333358</v>
      </c>
      <c r="I461" s="36">
        <v>1005.9666666666669</v>
      </c>
      <c r="J461" s="36">
        <v>1012.9333333333336</v>
      </c>
      <c r="K461" s="31">
        <v>999</v>
      </c>
      <c r="L461" s="31">
        <v>985.3</v>
      </c>
      <c r="M461" s="31">
        <v>1.3648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2915.75</v>
      </c>
      <c r="D462" s="36">
        <v>2930.1</v>
      </c>
      <c r="E462" s="36">
        <v>2863.6499999999996</v>
      </c>
      <c r="F462" s="36">
        <v>2811.5499999999997</v>
      </c>
      <c r="G462" s="36">
        <v>2745.0999999999995</v>
      </c>
      <c r="H462" s="36">
        <v>2982.2</v>
      </c>
      <c r="I462" s="36">
        <v>3048.6499999999996</v>
      </c>
      <c r="J462" s="36">
        <v>3100.75</v>
      </c>
      <c r="K462" s="31">
        <v>2996.55</v>
      </c>
      <c r="L462" s="31">
        <v>2878</v>
      </c>
      <c r="M462" s="31">
        <v>0.85416999999999998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2885.8</v>
      </c>
      <c r="D463" s="36">
        <v>2892.9500000000003</v>
      </c>
      <c r="E463" s="36">
        <v>2867.9000000000005</v>
      </c>
      <c r="F463" s="36">
        <v>2850.0000000000005</v>
      </c>
      <c r="G463" s="36">
        <v>2824.9500000000007</v>
      </c>
      <c r="H463" s="36">
        <v>2910.8500000000004</v>
      </c>
      <c r="I463" s="36">
        <v>2935.9000000000005</v>
      </c>
      <c r="J463" s="36">
        <v>2953.8</v>
      </c>
      <c r="K463" s="31">
        <v>2918</v>
      </c>
      <c r="L463" s="31">
        <v>2875.05</v>
      </c>
      <c r="M463" s="31">
        <v>0.45254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3201.5</v>
      </c>
      <c r="D464" s="36">
        <v>3203.3333333333335</v>
      </c>
      <c r="E464" s="36">
        <v>3178.166666666667</v>
      </c>
      <c r="F464" s="36">
        <v>3154.8333333333335</v>
      </c>
      <c r="G464" s="36">
        <v>3129.666666666667</v>
      </c>
      <c r="H464" s="36">
        <v>3226.666666666667</v>
      </c>
      <c r="I464" s="36">
        <v>3251.8333333333339</v>
      </c>
      <c r="J464" s="36">
        <v>3275.166666666667</v>
      </c>
      <c r="K464" s="31">
        <v>3228.5</v>
      </c>
      <c r="L464" s="31">
        <v>3180</v>
      </c>
      <c r="M464" s="31">
        <v>7.7417999999999996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1927.4</v>
      </c>
      <c r="D465" s="36">
        <v>1931.3</v>
      </c>
      <c r="E465" s="36">
        <v>1917.6</v>
      </c>
      <c r="F465" s="36">
        <v>1907.8</v>
      </c>
      <c r="G465" s="36">
        <v>1894.1</v>
      </c>
      <c r="H465" s="36">
        <v>1941.1</v>
      </c>
      <c r="I465" s="36">
        <v>1954.8000000000002</v>
      </c>
      <c r="J465" s="36">
        <v>1964.6</v>
      </c>
      <c r="K465" s="31">
        <v>1945</v>
      </c>
      <c r="L465" s="31">
        <v>1921.5</v>
      </c>
      <c r="M465" s="31">
        <v>2.2067999999999999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729.4</v>
      </c>
      <c r="D466" s="36">
        <v>728.25</v>
      </c>
      <c r="E466" s="36">
        <v>721.5</v>
      </c>
      <c r="F466" s="36">
        <v>713.6</v>
      </c>
      <c r="G466" s="36">
        <v>706.85</v>
      </c>
      <c r="H466" s="36">
        <v>736.15</v>
      </c>
      <c r="I466" s="36">
        <v>742.9</v>
      </c>
      <c r="J466" s="36">
        <v>750.8</v>
      </c>
      <c r="K466" s="31">
        <v>735</v>
      </c>
      <c r="L466" s="31">
        <v>720.35</v>
      </c>
      <c r="M466" s="31">
        <v>1.5734600000000001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805.05</v>
      </c>
      <c r="D467" s="36">
        <v>802.35</v>
      </c>
      <c r="E467" s="36">
        <v>794.7</v>
      </c>
      <c r="F467" s="36">
        <v>784.35</v>
      </c>
      <c r="G467" s="36">
        <v>776.7</v>
      </c>
      <c r="H467" s="36">
        <v>812.7</v>
      </c>
      <c r="I467" s="36">
        <v>820.34999999999991</v>
      </c>
      <c r="J467" s="36">
        <v>830.7</v>
      </c>
      <c r="K467" s="31">
        <v>810</v>
      </c>
      <c r="L467" s="31">
        <v>792</v>
      </c>
      <c r="M467" s="31">
        <v>0.11472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2189.85</v>
      </c>
      <c r="D468" s="36">
        <v>2191.6166666666668</v>
      </c>
      <c r="E468" s="36">
        <v>2173.2333333333336</v>
      </c>
      <c r="F468" s="36">
        <v>2156.6166666666668</v>
      </c>
      <c r="G468" s="36">
        <v>2138.2333333333336</v>
      </c>
      <c r="H468" s="36">
        <v>2208.2333333333336</v>
      </c>
      <c r="I468" s="36">
        <v>2226.6166666666668</v>
      </c>
      <c r="J468" s="36">
        <v>2243.2333333333336</v>
      </c>
      <c r="K468" s="31">
        <v>2210</v>
      </c>
      <c r="L468" s="31">
        <v>2175</v>
      </c>
      <c r="M468" s="31">
        <v>4.7439499999999999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34.85</v>
      </c>
      <c r="D469" s="36">
        <v>34.9</v>
      </c>
      <c r="E469" s="36">
        <v>34.65</v>
      </c>
      <c r="F469" s="36">
        <v>34.450000000000003</v>
      </c>
      <c r="G469" s="36">
        <v>34.200000000000003</v>
      </c>
      <c r="H469" s="36">
        <v>35.099999999999994</v>
      </c>
      <c r="I469" s="36">
        <v>35.349999999999994</v>
      </c>
      <c r="J469" s="36">
        <v>35.54999999999999</v>
      </c>
      <c r="K469" s="31">
        <v>35.15</v>
      </c>
      <c r="L469" s="31">
        <v>34.700000000000003</v>
      </c>
      <c r="M469" s="31">
        <v>31.617370000000001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362.65</v>
      </c>
      <c r="D470" s="36">
        <v>360.2166666666667</v>
      </c>
      <c r="E470" s="36">
        <v>356.43333333333339</v>
      </c>
      <c r="F470" s="36">
        <v>350.2166666666667</v>
      </c>
      <c r="G470" s="36">
        <v>346.43333333333339</v>
      </c>
      <c r="H470" s="36">
        <v>366.43333333333339</v>
      </c>
      <c r="I470" s="36">
        <v>370.2166666666667</v>
      </c>
      <c r="J470" s="36">
        <v>376.43333333333339</v>
      </c>
      <c r="K470" s="31">
        <v>364</v>
      </c>
      <c r="L470" s="31">
        <v>354</v>
      </c>
      <c r="M470" s="31">
        <v>4.0748300000000004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391.7</v>
      </c>
      <c r="D471" s="36">
        <v>381.7833333333333</v>
      </c>
      <c r="E471" s="36">
        <v>367.91666666666663</v>
      </c>
      <c r="F471" s="36">
        <v>344.13333333333333</v>
      </c>
      <c r="G471" s="36">
        <v>330.26666666666665</v>
      </c>
      <c r="H471" s="36">
        <v>405.56666666666661</v>
      </c>
      <c r="I471" s="36">
        <v>419.43333333333328</v>
      </c>
      <c r="J471" s="36">
        <v>443.21666666666658</v>
      </c>
      <c r="K471" s="31">
        <v>395.65</v>
      </c>
      <c r="L471" s="31">
        <v>358</v>
      </c>
      <c r="M471" s="31">
        <v>31.987079999999999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786.45</v>
      </c>
      <c r="D472" s="36">
        <v>787.98333333333323</v>
      </c>
      <c r="E472" s="36">
        <v>781.46666666666647</v>
      </c>
      <c r="F472" s="36">
        <v>776.48333333333323</v>
      </c>
      <c r="G472" s="36">
        <v>769.96666666666647</v>
      </c>
      <c r="H472" s="36">
        <v>792.96666666666647</v>
      </c>
      <c r="I472" s="36">
        <v>799.48333333333312</v>
      </c>
      <c r="J472" s="36">
        <v>804.46666666666647</v>
      </c>
      <c r="K472" s="31">
        <v>794.5</v>
      </c>
      <c r="L472" s="31">
        <v>783</v>
      </c>
      <c r="M472" s="31">
        <v>0.22029000000000001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3138.2</v>
      </c>
      <c r="D473" s="36">
        <v>3134.2833333333333</v>
      </c>
      <c r="E473" s="36">
        <v>3090.5666666666666</v>
      </c>
      <c r="F473" s="36">
        <v>3042.9333333333334</v>
      </c>
      <c r="G473" s="36">
        <v>2999.2166666666667</v>
      </c>
      <c r="H473" s="36">
        <v>3181.9166666666665</v>
      </c>
      <c r="I473" s="36">
        <v>3225.6333333333328</v>
      </c>
      <c r="J473" s="36">
        <v>3273.2666666666664</v>
      </c>
      <c r="K473" s="31">
        <v>3178</v>
      </c>
      <c r="L473" s="31">
        <v>3086.65</v>
      </c>
      <c r="M473" s="31">
        <v>0.75736999999999999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41.75</v>
      </c>
      <c r="D474" s="36">
        <v>41.733333333333334</v>
      </c>
      <c r="E474" s="36">
        <v>41.466666666666669</v>
      </c>
      <c r="F474" s="36">
        <v>41.183333333333337</v>
      </c>
      <c r="G474" s="36">
        <v>40.916666666666671</v>
      </c>
      <c r="H474" s="36">
        <v>42.016666666666666</v>
      </c>
      <c r="I474" s="36">
        <v>42.283333333333331</v>
      </c>
      <c r="J474" s="36">
        <v>42.566666666666663</v>
      </c>
      <c r="K474" s="31">
        <v>42</v>
      </c>
      <c r="L474" s="31">
        <v>41.45</v>
      </c>
      <c r="M474" s="31">
        <v>31.89508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1570.05</v>
      </c>
      <c r="D475" s="36">
        <v>1566.3500000000001</v>
      </c>
      <c r="E475" s="36">
        <v>1558.2000000000003</v>
      </c>
      <c r="F475" s="36">
        <v>1546.3500000000001</v>
      </c>
      <c r="G475" s="36">
        <v>1538.2000000000003</v>
      </c>
      <c r="H475" s="36">
        <v>1578.2000000000003</v>
      </c>
      <c r="I475" s="36">
        <v>1586.3500000000004</v>
      </c>
      <c r="J475" s="36">
        <v>1598.2000000000003</v>
      </c>
      <c r="K475" s="31">
        <v>1574.5</v>
      </c>
      <c r="L475" s="31">
        <v>1554.5</v>
      </c>
      <c r="M475" s="31">
        <v>8.0235199999999995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37.85</v>
      </c>
      <c r="D476" s="36">
        <v>37.983333333333334</v>
      </c>
      <c r="E476" s="36">
        <v>37.416666666666671</v>
      </c>
      <c r="F476" s="36">
        <v>36.983333333333334</v>
      </c>
      <c r="G476" s="36">
        <v>36.416666666666671</v>
      </c>
      <c r="H476" s="36">
        <v>38.416666666666671</v>
      </c>
      <c r="I476" s="36">
        <v>38.983333333333334</v>
      </c>
      <c r="J476" s="36">
        <v>39.416666666666671</v>
      </c>
      <c r="K476" s="31">
        <v>38.549999999999997</v>
      </c>
      <c r="L476" s="31">
        <v>37.549999999999997</v>
      </c>
      <c r="M476" s="31">
        <v>188.0147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426.4</v>
      </c>
      <c r="D477" s="36">
        <v>428.38333333333338</v>
      </c>
      <c r="E477" s="36">
        <v>422.51666666666677</v>
      </c>
      <c r="F477" s="36">
        <v>418.63333333333338</v>
      </c>
      <c r="G477" s="36">
        <v>412.76666666666677</v>
      </c>
      <c r="H477" s="36">
        <v>432.26666666666677</v>
      </c>
      <c r="I477" s="36">
        <v>438.13333333333344</v>
      </c>
      <c r="J477" s="36">
        <v>442.01666666666677</v>
      </c>
      <c r="K477" s="31">
        <v>434.25</v>
      </c>
      <c r="L477" s="31">
        <v>424.5</v>
      </c>
      <c r="M477" s="31">
        <v>0.54225999999999996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8459</v>
      </c>
      <c r="D478" s="36">
        <v>8435.7166666666672</v>
      </c>
      <c r="E478" s="36">
        <v>8398.2333333333336</v>
      </c>
      <c r="F478" s="36">
        <v>8337.4666666666672</v>
      </c>
      <c r="G478" s="36">
        <v>8299.9833333333336</v>
      </c>
      <c r="H478" s="36">
        <v>8496.4833333333336</v>
      </c>
      <c r="I478" s="36">
        <v>8533.9666666666672</v>
      </c>
      <c r="J478" s="36">
        <v>8594.7333333333336</v>
      </c>
      <c r="K478" s="31">
        <v>8473.2000000000007</v>
      </c>
      <c r="L478" s="31">
        <v>8374.9500000000007</v>
      </c>
      <c r="M478" s="31">
        <v>2.0059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105.85</v>
      </c>
      <c r="D479" s="36">
        <v>105.5</v>
      </c>
      <c r="E479" s="36">
        <v>104.5</v>
      </c>
      <c r="F479" s="36">
        <v>103.15</v>
      </c>
      <c r="G479" s="36">
        <v>102.15</v>
      </c>
      <c r="H479" s="36">
        <v>106.85</v>
      </c>
      <c r="I479" s="36">
        <v>107.85</v>
      </c>
      <c r="J479" s="36">
        <v>109.19999999999999</v>
      </c>
      <c r="K479" s="31">
        <v>106.5</v>
      </c>
      <c r="L479" s="31">
        <v>104.15</v>
      </c>
      <c r="M479" s="31">
        <v>281.72341999999998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1611.95</v>
      </c>
      <c r="D480" s="36">
        <v>1610.8166666666668</v>
      </c>
      <c r="E480" s="36">
        <v>1602.2833333333338</v>
      </c>
      <c r="F480" s="36">
        <v>1592.616666666667</v>
      </c>
      <c r="G480" s="36">
        <v>1584.0833333333339</v>
      </c>
      <c r="H480" s="36">
        <v>1620.4833333333336</v>
      </c>
      <c r="I480" s="36">
        <v>1629.0166666666669</v>
      </c>
      <c r="J480" s="36">
        <v>1638.6833333333334</v>
      </c>
      <c r="K480" s="31">
        <v>1619.35</v>
      </c>
      <c r="L480" s="31">
        <v>1601.15</v>
      </c>
      <c r="M480" s="31">
        <v>0.63190000000000002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1057.25</v>
      </c>
      <c r="D481" s="36">
        <v>1054.3</v>
      </c>
      <c r="E481" s="36">
        <v>1043.8999999999999</v>
      </c>
      <c r="F481" s="36">
        <v>1030.55</v>
      </c>
      <c r="G481" s="36">
        <v>1020.1499999999999</v>
      </c>
      <c r="H481" s="36">
        <v>1067.6499999999999</v>
      </c>
      <c r="I481" s="36">
        <v>1078.05</v>
      </c>
      <c r="J481" s="31">
        <v>1091.3999999999999</v>
      </c>
      <c r="K481" s="31">
        <v>1064.7</v>
      </c>
      <c r="L481" s="31">
        <v>1040.95</v>
      </c>
      <c r="M481" s="53">
        <v>9.0523799999999994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584.4</v>
      </c>
      <c r="D482" s="36">
        <v>584.54999999999995</v>
      </c>
      <c r="E482" s="36">
        <v>579.39999999999986</v>
      </c>
      <c r="F482" s="36">
        <v>574.39999999999986</v>
      </c>
      <c r="G482" s="36">
        <v>569.24999999999977</v>
      </c>
      <c r="H482" s="36">
        <v>589.54999999999995</v>
      </c>
      <c r="I482" s="36">
        <v>594.70000000000005</v>
      </c>
      <c r="J482" s="31">
        <v>599.70000000000005</v>
      </c>
      <c r="K482" s="31">
        <v>589.70000000000005</v>
      </c>
      <c r="L482" s="31">
        <v>579.54999999999995</v>
      </c>
      <c r="M482" s="53">
        <v>1.1308100000000001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540.75</v>
      </c>
      <c r="D483" s="36">
        <v>539.43333333333328</v>
      </c>
      <c r="E483" s="36">
        <v>536.31666666666661</v>
      </c>
      <c r="F483" s="36">
        <v>531.88333333333333</v>
      </c>
      <c r="G483" s="36">
        <v>528.76666666666665</v>
      </c>
      <c r="H483" s="36">
        <v>543.86666666666656</v>
      </c>
      <c r="I483" s="36">
        <v>546.98333333333312</v>
      </c>
      <c r="J483" s="36">
        <v>551.41666666666652</v>
      </c>
      <c r="K483" s="31">
        <v>542.54999999999995</v>
      </c>
      <c r="L483" s="31">
        <v>535</v>
      </c>
      <c r="M483" s="31">
        <v>17.979279999999999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751.45</v>
      </c>
      <c r="D484" s="36">
        <v>752.94999999999993</v>
      </c>
      <c r="E484" s="36">
        <v>747.24999999999989</v>
      </c>
      <c r="F484" s="36">
        <v>743.05</v>
      </c>
      <c r="G484" s="36">
        <v>737.34999999999991</v>
      </c>
      <c r="H484" s="36">
        <v>757.14999999999986</v>
      </c>
      <c r="I484" s="36">
        <v>762.84999999999991</v>
      </c>
      <c r="J484" s="31">
        <v>767.04999999999984</v>
      </c>
      <c r="K484" s="31">
        <v>758.65</v>
      </c>
      <c r="L484" s="31">
        <v>748.75</v>
      </c>
      <c r="M484" s="53">
        <v>0.26461000000000001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595.85</v>
      </c>
      <c r="D485" s="36">
        <v>595.85</v>
      </c>
      <c r="E485" s="36">
        <v>589.1</v>
      </c>
      <c r="F485" s="36">
        <v>582.35</v>
      </c>
      <c r="G485" s="36">
        <v>575.6</v>
      </c>
      <c r="H485" s="36">
        <v>602.6</v>
      </c>
      <c r="I485" s="36">
        <v>609.35</v>
      </c>
      <c r="J485" s="36">
        <v>616.1</v>
      </c>
      <c r="K485" s="31">
        <v>602.6</v>
      </c>
      <c r="L485" s="31">
        <v>589.1</v>
      </c>
      <c r="M485" s="31">
        <v>5.0079399999999996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417.9</v>
      </c>
      <c r="D486" s="36">
        <v>418.23333333333335</v>
      </c>
      <c r="E486" s="36">
        <v>413.4666666666667</v>
      </c>
      <c r="F486" s="36">
        <v>409.03333333333336</v>
      </c>
      <c r="G486" s="36">
        <v>404.26666666666671</v>
      </c>
      <c r="H486" s="36">
        <v>422.66666666666669</v>
      </c>
      <c r="I486" s="36">
        <v>427.43333333333334</v>
      </c>
      <c r="J486" s="36">
        <v>431.86666666666667</v>
      </c>
      <c r="K486" s="31">
        <v>423</v>
      </c>
      <c r="L486" s="31">
        <v>413.8</v>
      </c>
      <c r="M486" s="31">
        <v>1.6650100000000001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356.8</v>
      </c>
      <c r="D487" s="36">
        <v>357.31666666666666</v>
      </c>
      <c r="E487" s="36">
        <v>352.08333333333331</v>
      </c>
      <c r="F487" s="36">
        <v>347.36666666666667</v>
      </c>
      <c r="G487" s="36">
        <v>342.13333333333333</v>
      </c>
      <c r="H487" s="36">
        <v>362.0333333333333</v>
      </c>
      <c r="I487" s="36">
        <v>367.26666666666665</v>
      </c>
      <c r="J487" s="36">
        <v>371.98333333333329</v>
      </c>
      <c r="K487" s="31">
        <v>362.55</v>
      </c>
      <c r="L487" s="31">
        <v>352.6</v>
      </c>
      <c r="M487" s="31">
        <v>0.67686000000000002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469</v>
      </c>
      <c r="D488" s="36">
        <v>469.63333333333338</v>
      </c>
      <c r="E488" s="36">
        <v>459.36666666666679</v>
      </c>
      <c r="F488" s="36">
        <v>449.73333333333341</v>
      </c>
      <c r="G488" s="36">
        <v>439.46666666666681</v>
      </c>
      <c r="H488" s="36">
        <v>479.26666666666677</v>
      </c>
      <c r="I488" s="36">
        <v>489.5333333333333</v>
      </c>
      <c r="J488" s="36">
        <v>499.16666666666674</v>
      </c>
      <c r="K488" s="31">
        <v>479.9</v>
      </c>
      <c r="L488" s="31">
        <v>460</v>
      </c>
      <c r="M488" s="31">
        <v>4.2666000000000004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926.15</v>
      </c>
      <c r="D489" s="36">
        <v>927.9</v>
      </c>
      <c r="E489" s="36">
        <v>918.3</v>
      </c>
      <c r="F489" s="36">
        <v>910.44999999999993</v>
      </c>
      <c r="G489" s="36">
        <v>900.84999999999991</v>
      </c>
      <c r="H489" s="36">
        <v>935.75</v>
      </c>
      <c r="I489" s="36">
        <v>945.35000000000014</v>
      </c>
      <c r="J489" s="36">
        <v>953.2</v>
      </c>
      <c r="K489" s="31">
        <v>937.5</v>
      </c>
      <c r="L489" s="31">
        <v>920.05</v>
      </c>
      <c r="M489" s="31">
        <v>10.701650000000001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1304.5999999999999</v>
      </c>
      <c r="D490" s="36">
        <v>1303.4833333333333</v>
      </c>
      <c r="E490" s="36">
        <v>1293.1166666666668</v>
      </c>
      <c r="F490" s="36">
        <v>1281.6333333333334</v>
      </c>
      <c r="G490" s="36">
        <v>1271.2666666666669</v>
      </c>
      <c r="H490" s="36">
        <v>1314.9666666666667</v>
      </c>
      <c r="I490" s="36">
        <v>1325.333333333333</v>
      </c>
      <c r="J490" s="36">
        <v>1336.8166666666666</v>
      </c>
      <c r="K490" s="31">
        <v>1313.85</v>
      </c>
      <c r="L490" s="31">
        <v>1292</v>
      </c>
      <c r="M490" s="31">
        <v>8.12974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229.15</v>
      </c>
      <c r="D491" s="36">
        <v>227.9</v>
      </c>
      <c r="E491" s="36">
        <v>225.4</v>
      </c>
      <c r="F491" s="36">
        <v>221.65</v>
      </c>
      <c r="G491" s="36">
        <v>219.15</v>
      </c>
      <c r="H491" s="36">
        <v>231.65</v>
      </c>
      <c r="I491" s="36">
        <v>234.15</v>
      </c>
      <c r="J491" s="36">
        <v>237.9</v>
      </c>
      <c r="K491" s="31">
        <v>230.4</v>
      </c>
      <c r="L491" s="31">
        <v>224.15</v>
      </c>
      <c r="M491" s="31">
        <v>77.199380000000005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295.39999999999998</v>
      </c>
      <c r="D492" s="36">
        <v>296.88333333333338</v>
      </c>
      <c r="E492" s="36">
        <v>293.21666666666675</v>
      </c>
      <c r="F492" s="36">
        <v>291.03333333333336</v>
      </c>
      <c r="G492" s="36">
        <v>287.36666666666673</v>
      </c>
      <c r="H492" s="36">
        <v>299.06666666666678</v>
      </c>
      <c r="I492" s="36">
        <v>302.73333333333341</v>
      </c>
      <c r="J492" s="36">
        <v>304.9166666666668</v>
      </c>
      <c r="K492" s="31">
        <v>300.55</v>
      </c>
      <c r="L492" s="31">
        <v>294.7</v>
      </c>
      <c r="M492" s="31">
        <v>0.9022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576.65</v>
      </c>
      <c r="D493" s="36">
        <v>579.54999999999995</v>
      </c>
      <c r="E493" s="36">
        <v>569.14999999999986</v>
      </c>
      <c r="F493" s="36">
        <v>561.64999999999986</v>
      </c>
      <c r="G493" s="36">
        <v>551.24999999999977</v>
      </c>
      <c r="H493" s="36">
        <v>587.04999999999995</v>
      </c>
      <c r="I493" s="36">
        <v>597.45000000000005</v>
      </c>
      <c r="J493" s="36">
        <v>604.95000000000005</v>
      </c>
      <c r="K493" s="31">
        <v>589.95000000000005</v>
      </c>
      <c r="L493" s="31">
        <v>572.04999999999995</v>
      </c>
      <c r="M493" s="31">
        <v>0.80903999999999998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1705.75</v>
      </c>
      <c r="D494" s="36">
        <v>1718.3999999999999</v>
      </c>
      <c r="E494" s="36">
        <v>1686.8499999999997</v>
      </c>
      <c r="F494" s="36">
        <v>1667.9499999999998</v>
      </c>
      <c r="G494" s="36">
        <v>1636.3999999999996</v>
      </c>
      <c r="H494" s="36">
        <v>1737.2999999999997</v>
      </c>
      <c r="I494" s="36">
        <v>1768.85</v>
      </c>
      <c r="J494" s="36">
        <v>1787.7499999999998</v>
      </c>
      <c r="K494" s="31">
        <v>1749.95</v>
      </c>
      <c r="L494" s="31">
        <v>1699.5</v>
      </c>
      <c r="M494" s="31">
        <v>0.40201999999999999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1664.35</v>
      </c>
      <c r="D495" s="36">
        <v>1670.2666666666667</v>
      </c>
      <c r="E495" s="36">
        <v>1648.1333333333332</v>
      </c>
      <c r="F495" s="36">
        <v>1631.9166666666665</v>
      </c>
      <c r="G495" s="36">
        <v>1609.7833333333331</v>
      </c>
      <c r="H495" s="36">
        <v>1686.4833333333333</v>
      </c>
      <c r="I495" s="36">
        <v>1708.616666666667</v>
      </c>
      <c r="J495" s="36">
        <v>1724.8333333333335</v>
      </c>
      <c r="K495" s="31">
        <v>1692.4</v>
      </c>
      <c r="L495" s="31">
        <v>1654.05</v>
      </c>
      <c r="M495" s="31">
        <v>0.18231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13.75</v>
      </c>
      <c r="D496" s="36">
        <v>13.466666666666669</v>
      </c>
      <c r="E496" s="36">
        <v>13.083333333333337</v>
      </c>
      <c r="F496" s="36">
        <v>12.41666666666667</v>
      </c>
      <c r="G496" s="36">
        <v>12.033333333333339</v>
      </c>
      <c r="H496" s="36">
        <v>14.133333333333336</v>
      </c>
      <c r="I496" s="36">
        <v>14.516666666666669</v>
      </c>
      <c r="J496" s="36">
        <v>15.183333333333335</v>
      </c>
      <c r="K496" s="31">
        <v>13.85</v>
      </c>
      <c r="L496" s="31">
        <v>12.8</v>
      </c>
      <c r="M496" s="31">
        <v>6437.4183000000003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834.15</v>
      </c>
      <c r="D497" s="36">
        <v>835.16666666666663</v>
      </c>
      <c r="E497" s="36">
        <v>830.38333333333321</v>
      </c>
      <c r="F497" s="36">
        <v>826.61666666666656</v>
      </c>
      <c r="G497" s="36">
        <v>821.83333333333314</v>
      </c>
      <c r="H497" s="36">
        <v>838.93333333333328</v>
      </c>
      <c r="I497" s="36">
        <v>843.71666666666681</v>
      </c>
      <c r="J497" s="36">
        <v>847.48333333333335</v>
      </c>
      <c r="K497" s="31">
        <v>839.95</v>
      </c>
      <c r="L497" s="31">
        <v>831.4</v>
      </c>
      <c r="M497" s="31">
        <v>1.6444799999999999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435.4</v>
      </c>
      <c r="D498" s="36">
        <v>438.51666666666665</v>
      </c>
      <c r="E498" s="36">
        <v>427.13333333333333</v>
      </c>
      <c r="F498" s="36">
        <v>418.86666666666667</v>
      </c>
      <c r="G498" s="36">
        <v>407.48333333333335</v>
      </c>
      <c r="H498" s="36">
        <v>446.7833333333333</v>
      </c>
      <c r="I498" s="36">
        <v>458.16666666666663</v>
      </c>
      <c r="J498" s="36">
        <v>466.43333333333328</v>
      </c>
      <c r="K498" s="31">
        <v>449.9</v>
      </c>
      <c r="L498" s="31">
        <v>430.25</v>
      </c>
      <c r="M498" s="31">
        <v>13.15105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149</v>
      </c>
      <c r="D499" s="36">
        <v>150.06666666666666</v>
      </c>
      <c r="E499" s="36">
        <v>145.38333333333333</v>
      </c>
      <c r="F499" s="36">
        <v>141.76666666666665</v>
      </c>
      <c r="G499" s="36">
        <v>137.08333333333331</v>
      </c>
      <c r="H499" s="36">
        <v>153.68333333333334</v>
      </c>
      <c r="I499" s="36">
        <v>158.36666666666667</v>
      </c>
      <c r="J499" s="36">
        <v>161.98333333333335</v>
      </c>
      <c r="K499" s="31">
        <v>154.75</v>
      </c>
      <c r="L499" s="31">
        <v>146.44999999999999</v>
      </c>
      <c r="M499" s="31">
        <v>67.686070000000001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809.65</v>
      </c>
      <c r="D500" s="36">
        <v>809.01666666666677</v>
      </c>
      <c r="E500" s="36">
        <v>799.78333333333353</v>
      </c>
      <c r="F500" s="36">
        <v>789.91666666666674</v>
      </c>
      <c r="G500" s="36">
        <v>780.68333333333351</v>
      </c>
      <c r="H500" s="36">
        <v>818.88333333333355</v>
      </c>
      <c r="I500" s="36">
        <v>828.1166666666669</v>
      </c>
      <c r="J500" s="36">
        <v>837.98333333333358</v>
      </c>
      <c r="K500" s="31">
        <v>818.25</v>
      </c>
      <c r="L500" s="31">
        <v>799.15</v>
      </c>
      <c r="M500" s="31">
        <v>2.8326099999999999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1605</v>
      </c>
      <c r="D501" s="36">
        <v>1601.3333333333333</v>
      </c>
      <c r="E501" s="36">
        <v>1582.0666666666666</v>
      </c>
      <c r="F501" s="36">
        <v>1559.1333333333334</v>
      </c>
      <c r="G501" s="36">
        <v>1539.8666666666668</v>
      </c>
      <c r="H501" s="36">
        <v>1624.2666666666664</v>
      </c>
      <c r="I501" s="36">
        <v>1643.5333333333333</v>
      </c>
      <c r="J501" s="36">
        <v>1666.4666666666662</v>
      </c>
      <c r="K501" s="31">
        <v>1620.6</v>
      </c>
      <c r="L501" s="31">
        <v>1578.4</v>
      </c>
      <c r="M501" s="31">
        <v>0.38092999999999999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383.65</v>
      </c>
      <c r="D502" s="36">
        <v>383.63333333333338</v>
      </c>
      <c r="E502" s="36">
        <v>382.11666666666679</v>
      </c>
      <c r="F502" s="36">
        <v>380.58333333333343</v>
      </c>
      <c r="G502" s="36">
        <v>379.06666666666683</v>
      </c>
      <c r="H502" s="36">
        <v>385.16666666666674</v>
      </c>
      <c r="I502" s="36">
        <v>386.68333333333328</v>
      </c>
      <c r="J502" s="36">
        <v>388.2166666666667</v>
      </c>
      <c r="K502" s="31">
        <v>385.15</v>
      </c>
      <c r="L502" s="31">
        <v>382.1</v>
      </c>
      <c r="M502" s="31">
        <v>23.713650000000001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16.05</v>
      </c>
      <c r="D503" s="36">
        <v>16.05</v>
      </c>
      <c r="E503" s="36">
        <v>15.900000000000002</v>
      </c>
      <c r="F503" s="36">
        <v>15.750000000000002</v>
      </c>
      <c r="G503" s="36">
        <v>15.600000000000003</v>
      </c>
      <c r="H503" s="36">
        <v>16.200000000000003</v>
      </c>
      <c r="I503" s="36">
        <v>16.350000000000001</v>
      </c>
      <c r="J503" s="31">
        <v>16.5</v>
      </c>
      <c r="K503" s="31">
        <v>16.2</v>
      </c>
      <c r="L503" s="31">
        <v>15.9</v>
      </c>
      <c r="M503" s="53">
        <v>773.09428000000003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269.35000000000002</v>
      </c>
      <c r="D504" s="36">
        <v>270.5</v>
      </c>
      <c r="E504" s="36">
        <v>267.39999999999998</v>
      </c>
      <c r="F504" s="36">
        <v>265.45</v>
      </c>
      <c r="G504" s="36">
        <v>262.34999999999997</v>
      </c>
      <c r="H504" s="36">
        <v>272.45</v>
      </c>
      <c r="I504" s="36">
        <v>275.55</v>
      </c>
      <c r="J504" s="31">
        <v>277.5</v>
      </c>
      <c r="K504" s="31">
        <v>273.60000000000002</v>
      </c>
      <c r="L504" s="31">
        <v>268.55</v>
      </c>
      <c r="M504" s="53">
        <v>79.525400000000005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498.15</v>
      </c>
      <c r="D505" s="36">
        <v>499.21666666666664</v>
      </c>
      <c r="E505" s="36">
        <v>493.98333333333329</v>
      </c>
      <c r="F505" s="36">
        <v>489.81666666666666</v>
      </c>
      <c r="G505" s="36">
        <v>484.58333333333331</v>
      </c>
      <c r="H505" s="36">
        <v>503.38333333333327</v>
      </c>
      <c r="I505" s="36">
        <v>508.61666666666662</v>
      </c>
      <c r="J505" s="36">
        <v>512.7833333333333</v>
      </c>
      <c r="K505" s="31">
        <v>504.45</v>
      </c>
      <c r="L505" s="31">
        <v>495.05</v>
      </c>
      <c r="M505" s="31">
        <v>3.3245499999999999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15898.35</v>
      </c>
      <c r="D506" s="36">
        <v>15759.116666666669</v>
      </c>
      <c r="E506" s="36">
        <v>15530.283333333336</v>
      </c>
      <c r="F506" s="36">
        <v>15162.216666666667</v>
      </c>
      <c r="G506" s="36">
        <v>14933.383333333335</v>
      </c>
      <c r="H506" s="36">
        <v>16127.183333333338</v>
      </c>
      <c r="I506" s="36">
        <v>16356.01666666667</v>
      </c>
      <c r="J506" s="36">
        <v>16724.083333333339</v>
      </c>
      <c r="K506" s="31">
        <v>15987.95</v>
      </c>
      <c r="L506" s="31">
        <v>15391.05</v>
      </c>
      <c r="M506" s="31">
        <v>3.27E-2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107.55</v>
      </c>
      <c r="D507" s="36">
        <v>106.81666666666668</v>
      </c>
      <c r="E507" s="36">
        <v>105.63333333333335</v>
      </c>
      <c r="F507" s="36">
        <v>103.71666666666668</v>
      </c>
      <c r="G507" s="36">
        <v>102.53333333333336</v>
      </c>
      <c r="H507" s="36">
        <v>108.73333333333335</v>
      </c>
      <c r="I507" s="36">
        <v>109.91666666666666</v>
      </c>
      <c r="J507" s="31">
        <v>111.83333333333334</v>
      </c>
      <c r="K507" s="31">
        <v>108</v>
      </c>
      <c r="L507" s="31">
        <v>104.9</v>
      </c>
      <c r="M507" s="53">
        <v>470.86203999999998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577.79999999999995</v>
      </c>
      <c r="D508" s="36">
        <v>576.61666666666667</v>
      </c>
      <c r="E508" s="36">
        <v>572.73333333333335</v>
      </c>
      <c r="F508" s="36">
        <v>567.66666666666663</v>
      </c>
      <c r="G508" s="36">
        <v>563.7833333333333</v>
      </c>
      <c r="H508" s="36">
        <v>581.68333333333339</v>
      </c>
      <c r="I508" s="36">
        <v>585.56666666666683</v>
      </c>
      <c r="J508" s="36">
        <v>590.63333333333344</v>
      </c>
      <c r="K508" s="31">
        <v>580.5</v>
      </c>
      <c r="L508" s="31">
        <v>571.54999999999995</v>
      </c>
      <c r="M508" s="31">
        <v>8.5833899999999996</v>
      </c>
      <c r="N508" s="1"/>
      <c r="O508" s="1"/>
    </row>
    <row r="509" spans="1:15" ht="12.75" customHeight="1">
      <c r="A509" s="248">
        <v>499</v>
      </c>
      <c r="B509" s="249" t="s">
        <v>561</v>
      </c>
      <c r="C509" s="249">
        <v>1547.85</v>
      </c>
      <c r="D509" s="250">
        <v>1543.2833333333335</v>
      </c>
      <c r="E509" s="250">
        <v>1526.5666666666671</v>
      </c>
      <c r="F509" s="250">
        <v>1505.2833333333335</v>
      </c>
      <c r="G509" s="250">
        <v>1488.5666666666671</v>
      </c>
      <c r="H509" s="250">
        <v>1564.5666666666671</v>
      </c>
      <c r="I509" s="250">
        <v>1581.2833333333338</v>
      </c>
      <c r="J509" s="250">
        <v>1602.5666666666671</v>
      </c>
      <c r="K509" s="251">
        <v>1560</v>
      </c>
      <c r="L509" s="251">
        <v>1522</v>
      </c>
      <c r="M509" s="251">
        <v>0.14788999999999999</v>
      </c>
      <c r="N509" s="1"/>
      <c r="O509" s="1"/>
    </row>
    <row r="510" spans="1:15" ht="12.75" customHeight="1">
      <c r="A510" s="265">
        <v>500</v>
      </c>
      <c r="B510" s="267" t="s">
        <v>561</v>
      </c>
      <c r="C510" s="267">
        <v>1551.4</v>
      </c>
      <c r="D510" s="268">
        <v>1542.3666666666668</v>
      </c>
      <c r="E510" s="268">
        <v>1519.0833333333335</v>
      </c>
      <c r="F510" s="268">
        <v>1486.7666666666667</v>
      </c>
      <c r="G510" s="268">
        <v>1463.4833333333333</v>
      </c>
      <c r="H510" s="268">
        <v>1574.6833333333336</v>
      </c>
      <c r="I510" s="268">
        <v>1597.9666666666669</v>
      </c>
      <c r="J510" s="268">
        <v>1630.2833333333338</v>
      </c>
      <c r="K510" s="265">
        <v>1565.65</v>
      </c>
      <c r="L510" s="265">
        <v>1510.05</v>
      </c>
      <c r="M510" s="265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62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46"/>
      <c r="B5" s="347"/>
      <c r="C5" s="346"/>
      <c r="D5" s="347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348" t="s">
        <v>565</v>
      </c>
      <c r="C7" s="347"/>
      <c r="D7" s="7">
        <f>Main!B10</f>
        <v>45233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2.8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45232</v>
      </c>
      <c r="B10" s="32">
        <v>541144</v>
      </c>
      <c r="C10" s="31" t="s">
        <v>971</v>
      </c>
      <c r="D10" s="31" t="s">
        <v>972</v>
      </c>
      <c r="E10" s="31" t="s">
        <v>574</v>
      </c>
      <c r="F10" s="86">
        <v>87250</v>
      </c>
      <c r="G10" s="32">
        <v>72.77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45232</v>
      </c>
      <c r="B11" s="32">
        <v>541144</v>
      </c>
      <c r="C11" s="31" t="s">
        <v>971</v>
      </c>
      <c r="D11" s="31" t="s">
        <v>973</v>
      </c>
      <c r="E11" s="31" t="s">
        <v>574</v>
      </c>
      <c r="F11" s="86">
        <v>80000</v>
      </c>
      <c r="G11" s="32">
        <v>72.88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45232</v>
      </c>
      <c r="B12" s="32">
        <v>540718</v>
      </c>
      <c r="C12" s="31" t="s">
        <v>926</v>
      </c>
      <c r="D12" s="31" t="s">
        <v>974</v>
      </c>
      <c r="E12" s="31" t="s">
        <v>574</v>
      </c>
      <c r="F12" s="86">
        <v>42000</v>
      </c>
      <c r="G12" s="32">
        <v>50.11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45232</v>
      </c>
      <c r="B13" s="32">
        <v>540718</v>
      </c>
      <c r="C13" s="31" t="s">
        <v>926</v>
      </c>
      <c r="D13" s="31" t="s">
        <v>975</v>
      </c>
      <c r="E13" s="31" t="s">
        <v>575</v>
      </c>
      <c r="F13" s="86">
        <v>24000</v>
      </c>
      <c r="G13" s="32">
        <v>50.05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45232</v>
      </c>
      <c r="B14" s="32">
        <v>540718</v>
      </c>
      <c r="C14" s="31" t="s">
        <v>926</v>
      </c>
      <c r="D14" s="31" t="s">
        <v>976</v>
      </c>
      <c r="E14" s="31" t="s">
        <v>575</v>
      </c>
      <c r="F14" s="86">
        <v>27000</v>
      </c>
      <c r="G14" s="32">
        <v>48.58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45232</v>
      </c>
      <c r="B15" s="32">
        <v>542627</v>
      </c>
      <c r="C15" s="31" t="s">
        <v>977</v>
      </c>
      <c r="D15" s="31" t="s">
        <v>978</v>
      </c>
      <c r="E15" s="31" t="s">
        <v>575</v>
      </c>
      <c r="F15" s="86">
        <v>28000</v>
      </c>
      <c r="G15" s="32">
        <v>22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45232</v>
      </c>
      <c r="B16" s="32">
        <v>540681</v>
      </c>
      <c r="C16" s="31" t="s">
        <v>979</v>
      </c>
      <c r="D16" s="31" t="s">
        <v>980</v>
      </c>
      <c r="E16" s="31" t="s">
        <v>574</v>
      </c>
      <c r="F16" s="86">
        <v>60000</v>
      </c>
      <c r="G16" s="32">
        <v>34.35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45232</v>
      </c>
      <c r="B17" s="32">
        <v>540681</v>
      </c>
      <c r="C17" s="31" t="s">
        <v>979</v>
      </c>
      <c r="D17" s="31" t="s">
        <v>981</v>
      </c>
      <c r="E17" s="31" t="s">
        <v>574</v>
      </c>
      <c r="F17" s="86">
        <v>100000</v>
      </c>
      <c r="G17" s="32">
        <v>37.22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45232</v>
      </c>
      <c r="B18" s="32">
        <v>540681</v>
      </c>
      <c r="C18" s="31" t="s">
        <v>979</v>
      </c>
      <c r="D18" s="31" t="s">
        <v>981</v>
      </c>
      <c r="E18" s="31" t="s">
        <v>575</v>
      </c>
      <c r="F18" s="86">
        <v>100000</v>
      </c>
      <c r="G18" s="32">
        <v>34.450000000000003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45232</v>
      </c>
      <c r="B19" s="32">
        <v>540681</v>
      </c>
      <c r="C19" s="31" t="s">
        <v>979</v>
      </c>
      <c r="D19" s="31" t="s">
        <v>982</v>
      </c>
      <c r="E19" s="31" t="s">
        <v>575</v>
      </c>
      <c r="F19" s="86">
        <v>70000</v>
      </c>
      <c r="G19" s="32">
        <v>37.4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45232</v>
      </c>
      <c r="B20" s="32">
        <v>539986</v>
      </c>
      <c r="C20" s="31" t="s">
        <v>983</v>
      </c>
      <c r="D20" s="31" t="s">
        <v>984</v>
      </c>
      <c r="E20" s="31" t="s">
        <v>575</v>
      </c>
      <c r="F20" s="86">
        <v>20000</v>
      </c>
      <c r="G20" s="32">
        <v>69.510000000000005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45232</v>
      </c>
      <c r="B21" s="32">
        <v>539986</v>
      </c>
      <c r="C21" s="31" t="s">
        <v>983</v>
      </c>
      <c r="D21" s="31" t="s">
        <v>984</v>
      </c>
      <c r="E21" s="31" t="s">
        <v>574</v>
      </c>
      <c r="F21" s="86">
        <v>305000</v>
      </c>
      <c r="G21" s="32">
        <v>76.87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45232</v>
      </c>
      <c r="B22" s="32">
        <v>543516</v>
      </c>
      <c r="C22" s="31" t="s">
        <v>985</v>
      </c>
      <c r="D22" s="31" t="s">
        <v>986</v>
      </c>
      <c r="E22" s="31" t="s">
        <v>574</v>
      </c>
      <c r="F22" s="86">
        <v>8000</v>
      </c>
      <c r="G22" s="32">
        <v>107.25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45232</v>
      </c>
      <c r="B23" s="32">
        <v>543516</v>
      </c>
      <c r="C23" s="31" t="s">
        <v>985</v>
      </c>
      <c r="D23" s="31" t="s">
        <v>987</v>
      </c>
      <c r="E23" s="31" t="s">
        <v>575</v>
      </c>
      <c r="F23" s="86">
        <v>10000</v>
      </c>
      <c r="G23" s="32">
        <v>107.25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45232</v>
      </c>
      <c r="B24" s="32">
        <v>533263</v>
      </c>
      <c r="C24" s="31" t="s">
        <v>988</v>
      </c>
      <c r="D24" s="31" t="s">
        <v>989</v>
      </c>
      <c r="E24" s="31" t="s">
        <v>575</v>
      </c>
      <c r="F24" s="86">
        <v>5158445</v>
      </c>
      <c r="G24" s="32">
        <v>14.51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45232</v>
      </c>
      <c r="B25" s="32">
        <v>540654</v>
      </c>
      <c r="C25" s="31" t="s">
        <v>990</v>
      </c>
      <c r="D25" s="31" t="s">
        <v>991</v>
      </c>
      <c r="E25" s="31" t="s">
        <v>575</v>
      </c>
      <c r="F25" s="86">
        <v>39155</v>
      </c>
      <c r="G25" s="32">
        <v>56.25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45232</v>
      </c>
      <c r="B26" s="32">
        <v>540654</v>
      </c>
      <c r="C26" s="31" t="s">
        <v>990</v>
      </c>
      <c r="D26" s="31" t="s">
        <v>992</v>
      </c>
      <c r="E26" s="31" t="s">
        <v>574</v>
      </c>
      <c r="F26" s="86">
        <v>59836</v>
      </c>
      <c r="G26" s="32">
        <v>56.05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45232</v>
      </c>
      <c r="B27" s="32">
        <v>540654</v>
      </c>
      <c r="C27" s="31" t="s">
        <v>990</v>
      </c>
      <c r="D27" s="31" t="s">
        <v>992</v>
      </c>
      <c r="E27" s="31" t="s">
        <v>575</v>
      </c>
      <c r="F27" s="86">
        <v>35836</v>
      </c>
      <c r="G27" s="32">
        <v>56.05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45232</v>
      </c>
      <c r="B28" s="32">
        <v>540654</v>
      </c>
      <c r="C28" s="31" t="s">
        <v>990</v>
      </c>
      <c r="D28" s="31" t="s">
        <v>993</v>
      </c>
      <c r="E28" s="31" t="s">
        <v>575</v>
      </c>
      <c r="F28" s="86">
        <v>200000</v>
      </c>
      <c r="G28" s="32">
        <v>56.43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45232</v>
      </c>
      <c r="B29" s="32">
        <v>540654</v>
      </c>
      <c r="C29" s="31" t="s">
        <v>990</v>
      </c>
      <c r="D29" s="31" t="s">
        <v>991</v>
      </c>
      <c r="E29" s="31" t="s">
        <v>574</v>
      </c>
      <c r="F29" s="86">
        <v>59155</v>
      </c>
      <c r="G29" s="32">
        <v>56.09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45232</v>
      </c>
      <c r="B30" s="32">
        <v>540377</v>
      </c>
      <c r="C30" s="31" t="s">
        <v>940</v>
      </c>
      <c r="D30" s="31" t="s">
        <v>941</v>
      </c>
      <c r="E30" s="31" t="s">
        <v>574</v>
      </c>
      <c r="F30" s="86">
        <v>557898</v>
      </c>
      <c r="G30" s="32">
        <v>7.11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45232</v>
      </c>
      <c r="B31" s="32">
        <v>540377</v>
      </c>
      <c r="C31" s="31" t="s">
        <v>940</v>
      </c>
      <c r="D31" s="31" t="s">
        <v>941</v>
      </c>
      <c r="E31" s="31" t="s">
        <v>575</v>
      </c>
      <c r="F31" s="86">
        <v>1541871</v>
      </c>
      <c r="G31" s="32">
        <v>7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45232</v>
      </c>
      <c r="B32" s="32">
        <v>505523</v>
      </c>
      <c r="C32" s="31" t="s">
        <v>994</v>
      </c>
      <c r="D32" s="31" t="s">
        <v>957</v>
      </c>
      <c r="E32" s="31" t="s">
        <v>574</v>
      </c>
      <c r="F32" s="86">
        <v>1015557</v>
      </c>
      <c r="G32" s="32">
        <v>1.39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45232</v>
      </c>
      <c r="B33" s="32">
        <v>505523</v>
      </c>
      <c r="C33" s="31" t="s">
        <v>994</v>
      </c>
      <c r="D33" s="31" t="s">
        <v>995</v>
      </c>
      <c r="E33" s="31" t="s">
        <v>575</v>
      </c>
      <c r="F33" s="86">
        <v>1995406</v>
      </c>
      <c r="G33" s="32">
        <v>1.39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45232</v>
      </c>
      <c r="B34" s="32">
        <v>507690</v>
      </c>
      <c r="C34" s="31" t="s">
        <v>996</v>
      </c>
      <c r="D34" s="31" t="s">
        <v>997</v>
      </c>
      <c r="E34" s="31" t="s">
        <v>575</v>
      </c>
      <c r="F34" s="86">
        <v>11605</v>
      </c>
      <c r="G34" s="32">
        <v>235.2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45232</v>
      </c>
      <c r="B35" s="32">
        <v>507690</v>
      </c>
      <c r="C35" s="31" t="s">
        <v>996</v>
      </c>
      <c r="D35" s="31" t="s">
        <v>998</v>
      </c>
      <c r="E35" s="31" t="s">
        <v>575</v>
      </c>
      <c r="F35" s="86">
        <v>13499</v>
      </c>
      <c r="G35" s="32">
        <v>231.66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45232</v>
      </c>
      <c r="B36" s="32">
        <v>507690</v>
      </c>
      <c r="C36" s="31" t="s">
        <v>996</v>
      </c>
      <c r="D36" s="31" t="s">
        <v>997</v>
      </c>
      <c r="E36" s="31" t="s">
        <v>574</v>
      </c>
      <c r="F36" s="86">
        <v>11605</v>
      </c>
      <c r="G36" s="32">
        <v>233.22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45232</v>
      </c>
      <c r="B37" s="32">
        <v>507690</v>
      </c>
      <c r="C37" s="31" t="s">
        <v>996</v>
      </c>
      <c r="D37" s="31" t="s">
        <v>998</v>
      </c>
      <c r="E37" s="31" t="s">
        <v>574</v>
      </c>
      <c r="F37" s="86">
        <v>13499</v>
      </c>
      <c r="G37" s="32">
        <v>216.87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45232</v>
      </c>
      <c r="B38" s="32">
        <v>537573</v>
      </c>
      <c r="C38" s="31" t="s">
        <v>999</v>
      </c>
      <c r="D38" s="31" t="s">
        <v>1000</v>
      </c>
      <c r="E38" s="31" t="s">
        <v>574</v>
      </c>
      <c r="F38" s="86">
        <v>25600</v>
      </c>
      <c r="G38" s="32">
        <v>35.72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45232</v>
      </c>
      <c r="B39" s="32">
        <v>537573</v>
      </c>
      <c r="C39" s="31" t="s">
        <v>999</v>
      </c>
      <c r="D39" s="31" t="s">
        <v>1001</v>
      </c>
      <c r="E39" s="31" t="s">
        <v>574</v>
      </c>
      <c r="F39" s="86">
        <v>27200</v>
      </c>
      <c r="G39" s="32">
        <v>35.53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45232</v>
      </c>
      <c r="B40" s="32">
        <v>537573</v>
      </c>
      <c r="C40" s="31" t="s">
        <v>999</v>
      </c>
      <c r="D40" s="31" t="s">
        <v>1002</v>
      </c>
      <c r="E40" s="31" t="s">
        <v>574</v>
      </c>
      <c r="F40" s="86">
        <v>49600</v>
      </c>
      <c r="G40" s="32">
        <v>35.700000000000003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45232</v>
      </c>
      <c r="B41" s="32">
        <v>540727</v>
      </c>
      <c r="C41" s="31" t="s">
        <v>1003</v>
      </c>
      <c r="D41" s="31" t="s">
        <v>1004</v>
      </c>
      <c r="E41" s="31" t="s">
        <v>575</v>
      </c>
      <c r="F41" s="86">
        <v>131427</v>
      </c>
      <c r="G41" s="32">
        <v>34.97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45232</v>
      </c>
      <c r="B42" s="32">
        <v>531637</v>
      </c>
      <c r="C42" s="31" t="s">
        <v>1005</v>
      </c>
      <c r="D42" s="31" t="s">
        <v>1006</v>
      </c>
      <c r="E42" s="31" t="s">
        <v>574</v>
      </c>
      <c r="F42" s="86">
        <v>175000</v>
      </c>
      <c r="G42" s="32">
        <v>550.1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45232</v>
      </c>
      <c r="B43" s="32">
        <v>531637</v>
      </c>
      <c r="C43" s="31" t="s">
        <v>1005</v>
      </c>
      <c r="D43" s="31" t="s">
        <v>1007</v>
      </c>
      <c r="E43" s="31" t="s">
        <v>575</v>
      </c>
      <c r="F43" s="86">
        <v>590258</v>
      </c>
      <c r="G43" s="32">
        <v>550.11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45232</v>
      </c>
      <c r="B44" s="32">
        <v>531637</v>
      </c>
      <c r="C44" s="31" t="s">
        <v>1005</v>
      </c>
      <c r="D44" s="31" t="s">
        <v>1008</v>
      </c>
      <c r="E44" s="31" t="s">
        <v>575</v>
      </c>
      <c r="F44" s="86">
        <v>6781</v>
      </c>
      <c r="G44" s="32">
        <v>601.30999999999995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45232</v>
      </c>
      <c r="B45" s="32">
        <v>531637</v>
      </c>
      <c r="C45" s="31" t="s">
        <v>1005</v>
      </c>
      <c r="D45" s="31" t="s">
        <v>1008</v>
      </c>
      <c r="E45" s="31" t="s">
        <v>574</v>
      </c>
      <c r="F45" s="86">
        <v>200000</v>
      </c>
      <c r="G45" s="32">
        <v>549.98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45232</v>
      </c>
      <c r="B46" s="32">
        <v>506975</v>
      </c>
      <c r="C46" s="31" t="s">
        <v>1009</v>
      </c>
      <c r="D46" s="31" t="s">
        <v>1010</v>
      </c>
      <c r="E46" s="31" t="s">
        <v>575</v>
      </c>
      <c r="F46" s="86">
        <v>337900</v>
      </c>
      <c r="G46" s="32">
        <v>0.79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45232</v>
      </c>
      <c r="B47" s="32">
        <v>543171</v>
      </c>
      <c r="C47" s="31" t="s">
        <v>1011</v>
      </c>
      <c r="D47" s="31" t="s">
        <v>1012</v>
      </c>
      <c r="E47" s="31" t="s">
        <v>575</v>
      </c>
      <c r="F47" s="86">
        <v>273244</v>
      </c>
      <c r="G47" s="32">
        <v>3.33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45232</v>
      </c>
      <c r="B48" s="32">
        <v>543366</v>
      </c>
      <c r="C48" s="31" t="s">
        <v>905</v>
      </c>
      <c r="D48" s="31" t="s">
        <v>1013</v>
      </c>
      <c r="E48" s="31" t="s">
        <v>575</v>
      </c>
      <c r="F48" s="86">
        <v>7200</v>
      </c>
      <c r="G48" s="32">
        <v>31.61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45232</v>
      </c>
      <c r="B49" s="32">
        <v>543366</v>
      </c>
      <c r="C49" s="31" t="s">
        <v>905</v>
      </c>
      <c r="D49" s="31" t="s">
        <v>1014</v>
      </c>
      <c r="E49" s="31" t="s">
        <v>575</v>
      </c>
      <c r="F49" s="86">
        <v>8400</v>
      </c>
      <c r="G49" s="32">
        <v>31.18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45232</v>
      </c>
      <c r="B50" s="32">
        <v>543366</v>
      </c>
      <c r="C50" s="31" t="s">
        <v>905</v>
      </c>
      <c r="D50" s="31" t="s">
        <v>1015</v>
      </c>
      <c r="E50" s="31" t="s">
        <v>574</v>
      </c>
      <c r="F50" s="86">
        <v>4800</v>
      </c>
      <c r="G50" s="32">
        <v>31.04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45232</v>
      </c>
      <c r="B51" s="32">
        <v>540072</v>
      </c>
      <c r="C51" s="31" t="s">
        <v>1016</v>
      </c>
      <c r="D51" s="31" t="s">
        <v>1017</v>
      </c>
      <c r="E51" s="31" t="s">
        <v>575</v>
      </c>
      <c r="F51" s="86">
        <v>100000</v>
      </c>
      <c r="G51" s="32">
        <v>10.1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45232</v>
      </c>
      <c r="B52" s="32">
        <v>544001</v>
      </c>
      <c r="C52" s="31" t="s">
        <v>927</v>
      </c>
      <c r="D52" s="31" t="s">
        <v>1018</v>
      </c>
      <c r="E52" s="31" t="s">
        <v>575</v>
      </c>
      <c r="F52" s="86">
        <v>35000</v>
      </c>
      <c r="G52" s="32">
        <v>172.61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45232</v>
      </c>
      <c r="B53" s="32">
        <v>543799</v>
      </c>
      <c r="C53" s="31" t="s">
        <v>1019</v>
      </c>
      <c r="D53" s="31" t="s">
        <v>1020</v>
      </c>
      <c r="E53" s="31" t="s">
        <v>575</v>
      </c>
      <c r="F53" s="86">
        <v>108000</v>
      </c>
      <c r="G53" s="32">
        <v>60.09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45232</v>
      </c>
      <c r="B54" s="32">
        <v>543799</v>
      </c>
      <c r="C54" s="31" t="s">
        <v>1019</v>
      </c>
      <c r="D54" s="31" t="s">
        <v>1021</v>
      </c>
      <c r="E54" s="31" t="s">
        <v>574</v>
      </c>
      <c r="F54" s="86">
        <v>96000</v>
      </c>
      <c r="G54" s="32">
        <v>60.27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45232</v>
      </c>
      <c r="B55" s="32">
        <v>543436</v>
      </c>
      <c r="C55" s="31" t="s">
        <v>1022</v>
      </c>
      <c r="D55" s="31" t="s">
        <v>1023</v>
      </c>
      <c r="E55" s="31" t="s">
        <v>575</v>
      </c>
      <c r="F55" s="86">
        <v>2400</v>
      </c>
      <c r="G55" s="32">
        <v>130.6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45232</v>
      </c>
      <c r="B56" s="32" t="s">
        <v>955</v>
      </c>
      <c r="C56" s="31" t="s">
        <v>956</v>
      </c>
      <c r="D56" s="31" t="s">
        <v>576</v>
      </c>
      <c r="E56" s="31" t="s">
        <v>574</v>
      </c>
      <c r="F56" s="86">
        <v>314416</v>
      </c>
      <c r="G56" s="32">
        <v>116.97</v>
      </c>
      <c r="H56" s="32" t="s">
        <v>863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45232</v>
      </c>
      <c r="B57" s="32" t="s">
        <v>1024</v>
      </c>
      <c r="C57" s="31" t="s">
        <v>1025</v>
      </c>
      <c r="D57" s="31" t="s">
        <v>576</v>
      </c>
      <c r="E57" s="31" t="s">
        <v>574</v>
      </c>
      <c r="F57" s="86">
        <v>1475710</v>
      </c>
      <c r="G57" s="32">
        <v>203.08</v>
      </c>
      <c r="H57" s="32" t="s">
        <v>863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45232</v>
      </c>
      <c r="B58" s="32" t="s">
        <v>944</v>
      </c>
      <c r="C58" s="31" t="s">
        <v>945</v>
      </c>
      <c r="D58" s="31" t="s">
        <v>1026</v>
      </c>
      <c r="E58" s="31" t="s">
        <v>574</v>
      </c>
      <c r="F58" s="86">
        <v>65000</v>
      </c>
      <c r="G58" s="32">
        <v>156.5</v>
      </c>
      <c r="H58" s="32" t="s">
        <v>863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45232</v>
      </c>
      <c r="B59" s="32" t="s">
        <v>357</v>
      </c>
      <c r="C59" s="31" t="s">
        <v>928</v>
      </c>
      <c r="D59" s="31" t="s">
        <v>576</v>
      </c>
      <c r="E59" s="31" t="s">
        <v>574</v>
      </c>
      <c r="F59" s="86">
        <v>526466</v>
      </c>
      <c r="G59" s="32">
        <v>1541.26</v>
      </c>
      <c r="H59" s="32" t="s">
        <v>863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45232</v>
      </c>
      <c r="B60" s="32" t="s">
        <v>1027</v>
      </c>
      <c r="C60" s="31" t="s">
        <v>1028</v>
      </c>
      <c r="D60" s="31" t="s">
        <v>576</v>
      </c>
      <c r="E60" s="31" t="s">
        <v>574</v>
      </c>
      <c r="F60" s="86">
        <v>150388</v>
      </c>
      <c r="G60" s="32">
        <v>1104.3599999999999</v>
      </c>
      <c r="H60" s="32" t="s">
        <v>863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45232</v>
      </c>
      <c r="B61" s="32" t="s">
        <v>1029</v>
      </c>
      <c r="C61" s="31" t="s">
        <v>1030</v>
      </c>
      <c r="D61" s="31" t="s">
        <v>1031</v>
      </c>
      <c r="E61" s="31" t="s">
        <v>574</v>
      </c>
      <c r="F61" s="86">
        <v>56400</v>
      </c>
      <c r="G61" s="32">
        <v>66.040000000000006</v>
      </c>
      <c r="H61" s="32" t="s">
        <v>863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45232</v>
      </c>
      <c r="B62" s="32" t="s">
        <v>1032</v>
      </c>
      <c r="C62" s="31" t="s">
        <v>1033</v>
      </c>
      <c r="D62" s="31" t="s">
        <v>1034</v>
      </c>
      <c r="E62" s="31" t="s">
        <v>574</v>
      </c>
      <c r="F62" s="86">
        <v>94641</v>
      </c>
      <c r="G62" s="32">
        <v>676.2</v>
      </c>
      <c r="H62" s="32" t="s">
        <v>863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45232</v>
      </c>
      <c r="B63" s="32" t="s">
        <v>1032</v>
      </c>
      <c r="C63" s="31" t="s">
        <v>1033</v>
      </c>
      <c r="D63" s="31" t="s">
        <v>1035</v>
      </c>
      <c r="E63" s="31" t="s">
        <v>574</v>
      </c>
      <c r="F63" s="86">
        <v>100000</v>
      </c>
      <c r="G63" s="32">
        <v>682.56</v>
      </c>
      <c r="H63" s="32" t="s">
        <v>863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45232</v>
      </c>
      <c r="B64" s="32" t="s">
        <v>1032</v>
      </c>
      <c r="C64" s="31" t="s">
        <v>1033</v>
      </c>
      <c r="D64" s="31" t="s">
        <v>576</v>
      </c>
      <c r="E64" s="31" t="s">
        <v>574</v>
      </c>
      <c r="F64" s="86">
        <v>153121</v>
      </c>
      <c r="G64" s="32">
        <v>681.32</v>
      </c>
      <c r="H64" s="32" t="s">
        <v>863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45232</v>
      </c>
      <c r="B65" s="32" t="s">
        <v>920</v>
      </c>
      <c r="C65" s="31" t="s">
        <v>921</v>
      </c>
      <c r="D65" s="31" t="s">
        <v>894</v>
      </c>
      <c r="E65" s="31" t="s">
        <v>574</v>
      </c>
      <c r="F65" s="86">
        <v>144000</v>
      </c>
      <c r="G65" s="32">
        <v>179.04</v>
      </c>
      <c r="H65" s="32" t="s">
        <v>863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45232</v>
      </c>
      <c r="B66" s="32" t="s">
        <v>958</v>
      </c>
      <c r="C66" s="31" t="s">
        <v>959</v>
      </c>
      <c r="D66" s="31" t="s">
        <v>942</v>
      </c>
      <c r="E66" s="31" t="s">
        <v>574</v>
      </c>
      <c r="F66" s="86">
        <v>51000</v>
      </c>
      <c r="G66" s="32">
        <v>131.04</v>
      </c>
      <c r="H66" s="32" t="s">
        <v>863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45232</v>
      </c>
      <c r="B67" s="32" t="s">
        <v>1036</v>
      </c>
      <c r="C67" s="31" t="s">
        <v>1037</v>
      </c>
      <c r="D67" s="31" t="s">
        <v>1038</v>
      </c>
      <c r="E67" s="31" t="s">
        <v>574</v>
      </c>
      <c r="F67" s="86">
        <v>100000</v>
      </c>
      <c r="G67" s="32">
        <v>122.5</v>
      </c>
      <c r="H67" s="32" t="s">
        <v>863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45232</v>
      </c>
      <c r="B68" s="32" t="s">
        <v>946</v>
      </c>
      <c r="C68" s="31" t="s">
        <v>947</v>
      </c>
      <c r="D68" s="31" t="s">
        <v>1039</v>
      </c>
      <c r="E68" s="31" t="s">
        <v>574</v>
      </c>
      <c r="F68" s="86">
        <v>453800</v>
      </c>
      <c r="G68" s="32">
        <v>14.42</v>
      </c>
      <c r="H68" s="32" t="s">
        <v>863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45232</v>
      </c>
      <c r="B69" s="32" t="s">
        <v>946</v>
      </c>
      <c r="C69" s="31" t="s">
        <v>947</v>
      </c>
      <c r="D69" s="31" t="s">
        <v>1040</v>
      </c>
      <c r="E69" s="31" t="s">
        <v>574</v>
      </c>
      <c r="F69" s="86">
        <v>351182</v>
      </c>
      <c r="G69" s="32">
        <v>14.03</v>
      </c>
      <c r="H69" s="32" t="s">
        <v>863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45232</v>
      </c>
      <c r="B70" s="32" t="s">
        <v>1041</v>
      </c>
      <c r="C70" s="31" t="s">
        <v>1042</v>
      </c>
      <c r="D70" s="31" t="s">
        <v>576</v>
      </c>
      <c r="E70" s="31" t="s">
        <v>574</v>
      </c>
      <c r="F70" s="86">
        <v>1983334</v>
      </c>
      <c r="G70" s="32">
        <v>337.69</v>
      </c>
      <c r="H70" s="32" t="s">
        <v>863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45232</v>
      </c>
      <c r="B71" s="32" t="s">
        <v>949</v>
      </c>
      <c r="C71" s="31" t="s">
        <v>950</v>
      </c>
      <c r="D71" s="31" t="s">
        <v>1043</v>
      </c>
      <c r="E71" s="31" t="s">
        <v>574</v>
      </c>
      <c r="F71" s="86">
        <v>12655787</v>
      </c>
      <c r="G71" s="32">
        <v>17.68</v>
      </c>
      <c r="H71" s="32" t="s">
        <v>863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45232</v>
      </c>
      <c r="B72" s="32" t="s">
        <v>1044</v>
      </c>
      <c r="C72" s="31" t="s">
        <v>1045</v>
      </c>
      <c r="D72" s="31" t="s">
        <v>1046</v>
      </c>
      <c r="E72" s="31" t="s">
        <v>574</v>
      </c>
      <c r="F72" s="86">
        <v>44047450</v>
      </c>
      <c r="G72" s="32">
        <v>10.220000000000001</v>
      </c>
      <c r="H72" s="32" t="s">
        <v>863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45232</v>
      </c>
      <c r="B73" s="32" t="s">
        <v>914</v>
      </c>
      <c r="C73" s="31" t="s">
        <v>915</v>
      </c>
      <c r="D73" s="31" t="s">
        <v>916</v>
      </c>
      <c r="E73" s="31" t="s">
        <v>574</v>
      </c>
      <c r="F73" s="86">
        <v>913</v>
      </c>
      <c r="G73" s="32">
        <v>7.25</v>
      </c>
      <c r="H73" s="32" t="s">
        <v>863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45232</v>
      </c>
      <c r="B74" s="32" t="s">
        <v>898</v>
      </c>
      <c r="C74" s="31" t="s">
        <v>899</v>
      </c>
      <c r="D74" s="31" t="s">
        <v>893</v>
      </c>
      <c r="E74" s="31" t="s">
        <v>574</v>
      </c>
      <c r="F74" s="86">
        <v>421462</v>
      </c>
      <c r="G74" s="32">
        <v>13.77</v>
      </c>
      <c r="H74" s="32" t="s">
        <v>863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45232</v>
      </c>
      <c r="B75" s="32" t="s">
        <v>898</v>
      </c>
      <c r="C75" s="31" t="s">
        <v>899</v>
      </c>
      <c r="D75" s="31" t="s">
        <v>886</v>
      </c>
      <c r="E75" s="31" t="s">
        <v>574</v>
      </c>
      <c r="F75" s="86">
        <v>854903</v>
      </c>
      <c r="G75" s="32">
        <v>13.78</v>
      </c>
      <c r="H75" s="32" t="s">
        <v>863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45232</v>
      </c>
      <c r="B76" s="32" t="s">
        <v>898</v>
      </c>
      <c r="C76" s="31" t="s">
        <v>899</v>
      </c>
      <c r="D76" s="31" t="s">
        <v>929</v>
      </c>
      <c r="E76" s="31" t="s">
        <v>574</v>
      </c>
      <c r="F76" s="86">
        <v>412369</v>
      </c>
      <c r="G76" s="32">
        <v>13.69</v>
      </c>
      <c r="H76" s="32" t="s">
        <v>863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45232</v>
      </c>
      <c r="B77" s="32" t="s">
        <v>1047</v>
      </c>
      <c r="C77" s="31" t="s">
        <v>1048</v>
      </c>
      <c r="D77" s="31" t="s">
        <v>576</v>
      </c>
      <c r="E77" s="31" t="s">
        <v>574</v>
      </c>
      <c r="F77" s="86">
        <v>317188</v>
      </c>
      <c r="G77" s="32">
        <v>539.99</v>
      </c>
      <c r="H77" s="32" t="s">
        <v>863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45232</v>
      </c>
      <c r="B78" s="32" t="s">
        <v>1047</v>
      </c>
      <c r="C78" s="31" t="s">
        <v>1048</v>
      </c>
      <c r="D78" s="31" t="s">
        <v>1049</v>
      </c>
      <c r="E78" s="31" t="s">
        <v>574</v>
      </c>
      <c r="F78" s="86">
        <v>167035</v>
      </c>
      <c r="G78" s="32">
        <v>549.54</v>
      </c>
      <c r="H78" s="32" t="s">
        <v>863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45232</v>
      </c>
      <c r="B79" s="32" t="s">
        <v>1050</v>
      </c>
      <c r="C79" s="31" t="s">
        <v>1051</v>
      </c>
      <c r="D79" s="31" t="s">
        <v>1046</v>
      </c>
      <c r="E79" s="31" t="s">
        <v>574</v>
      </c>
      <c r="F79" s="86">
        <v>246000</v>
      </c>
      <c r="G79" s="32">
        <v>97.07</v>
      </c>
      <c r="H79" s="32" t="s">
        <v>863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45232</v>
      </c>
      <c r="B80" s="32" t="s">
        <v>1050</v>
      </c>
      <c r="C80" s="31" t="s">
        <v>1051</v>
      </c>
      <c r="D80" s="31" t="s">
        <v>981</v>
      </c>
      <c r="E80" s="31" t="s">
        <v>574</v>
      </c>
      <c r="F80" s="86">
        <v>579430</v>
      </c>
      <c r="G80" s="32">
        <v>95.41</v>
      </c>
      <c r="H80" s="32" t="s">
        <v>863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45232</v>
      </c>
      <c r="B81" s="32" t="s">
        <v>861</v>
      </c>
      <c r="C81" s="31" t="s">
        <v>1052</v>
      </c>
      <c r="D81" s="31" t="s">
        <v>1053</v>
      </c>
      <c r="E81" s="31" t="s">
        <v>574</v>
      </c>
      <c r="F81" s="86">
        <v>1378340</v>
      </c>
      <c r="G81" s="32">
        <v>330.94</v>
      </c>
      <c r="H81" s="32" t="s">
        <v>863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45232</v>
      </c>
      <c r="B82" s="32" t="s">
        <v>1054</v>
      </c>
      <c r="C82" s="31" t="s">
        <v>1055</v>
      </c>
      <c r="D82" s="31" t="s">
        <v>1056</v>
      </c>
      <c r="E82" s="31" t="s">
        <v>574</v>
      </c>
      <c r="F82" s="86">
        <v>83000</v>
      </c>
      <c r="G82" s="32">
        <v>834.14</v>
      </c>
      <c r="H82" s="32" t="s">
        <v>863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45232</v>
      </c>
      <c r="B83" s="32" t="s">
        <v>930</v>
      </c>
      <c r="C83" s="31" t="s">
        <v>931</v>
      </c>
      <c r="D83" s="31" t="s">
        <v>943</v>
      </c>
      <c r="E83" s="31" t="s">
        <v>574</v>
      </c>
      <c r="F83" s="86">
        <v>174983</v>
      </c>
      <c r="G83" s="32">
        <v>414.36</v>
      </c>
      <c r="H83" s="32" t="s">
        <v>863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45232</v>
      </c>
      <c r="B84" s="32" t="s">
        <v>951</v>
      </c>
      <c r="C84" s="31" t="s">
        <v>952</v>
      </c>
      <c r="D84" s="31" t="s">
        <v>953</v>
      </c>
      <c r="E84" s="31" t="s">
        <v>574</v>
      </c>
      <c r="F84" s="86">
        <v>40200</v>
      </c>
      <c r="G84" s="32">
        <v>193.28</v>
      </c>
      <c r="H84" s="32" t="s">
        <v>863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45232</v>
      </c>
      <c r="B85" s="32" t="s">
        <v>1057</v>
      </c>
      <c r="C85" s="31" t="s">
        <v>1058</v>
      </c>
      <c r="D85" s="31" t="s">
        <v>1059</v>
      </c>
      <c r="E85" s="31" t="s">
        <v>574</v>
      </c>
      <c r="F85" s="86">
        <v>160168</v>
      </c>
      <c r="G85" s="32">
        <v>17.420000000000002</v>
      </c>
      <c r="H85" s="32" t="s">
        <v>863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45232</v>
      </c>
      <c r="B86" s="32" t="s">
        <v>1060</v>
      </c>
      <c r="C86" s="31" t="s">
        <v>1061</v>
      </c>
      <c r="D86" s="31" t="s">
        <v>1062</v>
      </c>
      <c r="E86" s="31" t="s">
        <v>574</v>
      </c>
      <c r="F86" s="86">
        <v>90000</v>
      </c>
      <c r="G86" s="32">
        <v>73.650000000000006</v>
      </c>
      <c r="H86" s="32" t="s">
        <v>863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45232</v>
      </c>
      <c r="B87" s="32" t="s">
        <v>1063</v>
      </c>
      <c r="C87" s="31" t="s">
        <v>1064</v>
      </c>
      <c r="D87" s="31" t="s">
        <v>886</v>
      </c>
      <c r="E87" s="31" t="s">
        <v>574</v>
      </c>
      <c r="F87" s="86">
        <v>60366</v>
      </c>
      <c r="G87" s="32">
        <v>25.75</v>
      </c>
      <c r="H87" s="32" t="s">
        <v>863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45232</v>
      </c>
      <c r="B88" s="32" t="s">
        <v>1065</v>
      </c>
      <c r="C88" s="31" t="s">
        <v>1066</v>
      </c>
      <c r="D88" s="31" t="s">
        <v>576</v>
      </c>
      <c r="E88" s="31" t="s">
        <v>574</v>
      </c>
      <c r="F88" s="86">
        <v>241157</v>
      </c>
      <c r="G88" s="32">
        <v>334.44</v>
      </c>
      <c r="H88" s="32" t="s">
        <v>863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45232</v>
      </c>
      <c r="B89" s="32" t="s">
        <v>1067</v>
      </c>
      <c r="C89" s="31" t="s">
        <v>1068</v>
      </c>
      <c r="D89" s="31" t="s">
        <v>943</v>
      </c>
      <c r="E89" s="31" t="s">
        <v>574</v>
      </c>
      <c r="F89" s="86">
        <v>58306</v>
      </c>
      <c r="G89" s="32">
        <v>270.22000000000003</v>
      </c>
      <c r="H89" s="32" t="s">
        <v>863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45232</v>
      </c>
      <c r="B90" s="32" t="s">
        <v>1067</v>
      </c>
      <c r="C90" s="31" t="s">
        <v>1068</v>
      </c>
      <c r="D90" s="31" t="s">
        <v>886</v>
      </c>
      <c r="E90" s="31" t="s">
        <v>574</v>
      </c>
      <c r="F90" s="86">
        <v>53151</v>
      </c>
      <c r="G90" s="32">
        <v>272.54000000000002</v>
      </c>
      <c r="H90" s="32" t="s">
        <v>863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45232</v>
      </c>
      <c r="B91" s="32" t="s">
        <v>1067</v>
      </c>
      <c r="C91" s="31" t="s">
        <v>1068</v>
      </c>
      <c r="D91" s="31" t="s">
        <v>576</v>
      </c>
      <c r="E91" s="31" t="s">
        <v>574</v>
      </c>
      <c r="F91" s="86">
        <v>165810</v>
      </c>
      <c r="G91" s="32">
        <v>271.88</v>
      </c>
      <c r="H91" s="32" t="s">
        <v>863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45232</v>
      </c>
      <c r="B92" s="32" t="s">
        <v>1069</v>
      </c>
      <c r="C92" s="31" t="s">
        <v>1070</v>
      </c>
      <c r="D92" s="31" t="s">
        <v>576</v>
      </c>
      <c r="E92" s="31" t="s">
        <v>574</v>
      </c>
      <c r="F92" s="86">
        <v>332461</v>
      </c>
      <c r="G92" s="32">
        <v>506.86</v>
      </c>
      <c r="H92" s="32" t="s">
        <v>863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45232</v>
      </c>
      <c r="B93" s="32" t="s">
        <v>955</v>
      </c>
      <c r="C93" s="31" t="s">
        <v>956</v>
      </c>
      <c r="D93" s="31" t="s">
        <v>576</v>
      </c>
      <c r="E93" s="31" t="s">
        <v>575</v>
      </c>
      <c r="F93" s="86">
        <v>314416</v>
      </c>
      <c r="G93" s="32">
        <v>116.83</v>
      </c>
      <c r="H93" s="32" t="s">
        <v>863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45232</v>
      </c>
      <c r="B94" s="32" t="s">
        <v>1024</v>
      </c>
      <c r="C94" s="31" t="s">
        <v>1025</v>
      </c>
      <c r="D94" s="31" t="s">
        <v>576</v>
      </c>
      <c r="E94" s="31" t="s">
        <v>575</v>
      </c>
      <c r="F94" s="86">
        <v>1475710</v>
      </c>
      <c r="G94" s="32">
        <v>202.87</v>
      </c>
      <c r="H94" s="32" t="s">
        <v>863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45232</v>
      </c>
      <c r="B95" s="32" t="s">
        <v>357</v>
      </c>
      <c r="C95" s="31" t="s">
        <v>928</v>
      </c>
      <c r="D95" s="31" t="s">
        <v>576</v>
      </c>
      <c r="E95" s="31" t="s">
        <v>575</v>
      </c>
      <c r="F95" s="86">
        <v>526466</v>
      </c>
      <c r="G95" s="32">
        <v>1541.95</v>
      </c>
      <c r="H95" s="32" t="s">
        <v>863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45232</v>
      </c>
      <c r="B96" s="32" t="s">
        <v>1027</v>
      </c>
      <c r="C96" s="31" t="s">
        <v>1028</v>
      </c>
      <c r="D96" s="31" t="s">
        <v>576</v>
      </c>
      <c r="E96" s="31" t="s">
        <v>575</v>
      </c>
      <c r="F96" s="86">
        <v>150388</v>
      </c>
      <c r="G96" s="32">
        <v>1105.44</v>
      </c>
      <c r="H96" s="32" t="s">
        <v>863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45232</v>
      </c>
      <c r="B97" s="32" t="s">
        <v>1029</v>
      </c>
      <c r="C97" s="31" t="s">
        <v>1030</v>
      </c>
      <c r="D97" s="31" t="s">
        <v>1071</v>
      </c>
      <c r="E97" s="31" t="s">
        <v>575</v>
      </c>
      <c r="F97" s="86">
        <v>40800</v>
      </c>
      <c r="G97" s="32">
        <v>68</v>
      </c>
      <c r="H97" s="32" t="s">
        <v>863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45232</v>
      </c>
      <c r="B98" s="32" t="s">
        <v>1029</v>
      </c>
      <c r="C98" s="31" t="s">
        <v>1030</v>
      </c>
      <c r="D98" s="31" t="s">
        <v>1031</v>
      </c>
      <c r="E98" s="31" t="s">
        <v>575</v>
      </c>
      <c r="F98" s="86">
        <v>51600</v>
      </c>
      <c r="G98" s="32">
        <v>72.27</v>
      </c>
      <c r="H98" s="32" t="s">
        <v>863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45232</v>
      </c>
      <c r="B99" s="32" t="s">
        <v>1029</v>
      </c>
      <c r="C99" s="31" t="s">
        <v>1030</v>
      </c>
      <c r="D99" s="31" t="s">
        <v>1072</v>
      </c>
      <c r="E99" s="31" t="s">
        <v>575</v>
      </c>
      <c r="F99" s="86">
        <v>31200</v>
      </c>
      <c r="G99" s="32">
        <v>65.7</v>
      </c>
      <c r="H99" s="32" t="s">
        <v>863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45232</v>
      </c>
      <c r="B100" s="32" t="s">
        <v>1029</v>
      </c>
      <c r="C100" s="31" t="s">
        <v>1030</v>
      </c>
      <c r="D100" s="31" t="s">
        <v>954</v>
      </c>
      <c r="E100" s="31" t="s">
        <v>575</v>
      </c>
      <c r="F100" s="86">
        <v>116400</v>
      </c>
      <c r="G100" s="32">
        <v>66.23</v>
      </c>
      <c r="H100" s="32" t="s">
        <v>863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45232</v>
      </c>
      <c r="B101" s="32" t="s">
        <v>1032</v>
      </c>
      <c r="C101" s="31" t="s">
        <v>1033</v>
      </c>
      <c r="D101" s="31" t="s">
        <v>1034</v>
      </c>
      <c r="E101" s="31" t="s">
        <v>575</v>
      </c>
      <c r="F101" s="86">
        <v>94641</v>
      </c>
      <c r="G101" s="32">
        <v>680.77</v>
      </c>
      <c r="H101" s="32" t="s">
        <v>863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45232</v>
      </c>
      <c r="B102" s="32" t="s">
        <v>1032</v>
      </c>
      <c r="C102" s="31" t="s">
        <v>1033</v>
      </c>
      <c r="D102" s="31" t="s">
        <v>576</v>
      </c>
      <c r="E102" s="31" t="s">
        <v>575</v>
      </c>
      <c r="F102" s="86">
        <v>153121</v>
      </c>
      <c r="G102" s="32">
        <v>680.13</v>
      </c>
      <c r="H102" s="32" t="s">
        <v>863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45232</v>
      </c>
      <c r="B103" s="32" t="s">
        <v>920</v>
      </c>
      <c r="C103" s="31" t="s">
        <v>921</v>
      </c>
      <c r="D103" s="31" t="s">
        <v>894</v>
      </c>
      <c r="E103" s="31" t="s">
        <v>575</v>
      </c>
      <c r="F103" s="86">
        <v>144000</v>
      </c>
      <c r="G103" s="32">
        <v>179.13</v>
      </c>
      <c r="H103" s="32" t="s">
        <v>863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45232</v>
      </c>
      <c r="B104" s="32" t="s">
        <v>909</v>
      </c>
      <c r="C104" s="31" t="s">
        <v>910</v>
      </c>
      <c r="D104" s="31" t="s">
        <v>957</v>
      </c>
      <c r="E104" s="31" t="s">
        <v>575</v>
      </c>
      <c r="F104" s="86">
        <v>24301080</v>
      </c>
      <c r="G104" s="32">
        <v>0.55000000000000004</v>
      </c>
      <c r="H104" s="32" t="s">
        <v>863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45232</v>
      </c>
      <c r="B105" s="32" t="s">
        <v>958</v>
      </c>
      <c r="C105" s="31" t="s">
        <v>959</v>
      </c>
      <c r="D105" s="31" t="s">
        <v>942</v>
      </c>
      <c r="E105" s="31" t="s">
        <v>575</v>
      </c>
      <c r="F105" s="86">
        <v>45000</v>
      </c>
      <c r="G105" s="32">
        <v>131.03</v>
      </c>
      <c r="H105" s="32" t="s">
        <v>863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45232</v>
      </c>
      <c r="B106" s="32" t="s">
        <v>1036</v>
      </c>
      <c r="C106" s="31" t="s">
        <v>1037</v>
      </c>
      <c r="D106" s="31" t="s">
        <v>1073</v>
      </c>
      <c r="E106" s="31" t="s">
        <v>575</v>
      </c>
      <c r="F106" s="86">
        <v>100000</v>
      </c>
      <c r="G106" s="32">
        <v>122.5</v>
      </c>
      <c r="H106" s="32" t="s">
        <v>863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45232</v>
      </c>
      <c r="B107" s="32" t="s">
        <v>946</v>
      </c>
      <c r="C107" s="31" t="s">
        <v>947</v>
      </c>
      <c r="D107" s="31" t="s">
        <v>1039</v>
      </c>
      <c r="E107" s="31" t="s">
        <v>575</v>
      </c>
      <c r="F107" s="86">
        <v>453800</v>
      </c>
      <c r="G107" s="32">
        <v>14.09</v>
      </c>
      <c r="H107" s="32" t="s">
        <v>863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45232</v>
      </c>
      <c r="B108" s="32" t="s">
        <v>946</v>
      </c>
      <c r="C108" s="31" t="s">
        <v>947</v>
      </c>
      <c r="D108" s="31" t="s">
        <v>948</v>
      </c>
      <c r="E108" s="31" t="s">
        <v>575</v>
      </c>
      <c r="F108" s="86">
        <v>538794</v>
      </c>
      <c r="G108" s="32">
        <v>13.75</v>
      </c>
      <c r="H108" s="32" t="s">
        <v>863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45232</v>
      </c>
      <c r="B109" s="32" t="s">
        <v>946</v>
      </c>
      <c r="C109" s="31" t="s">
        <v>947</v>
      </c>
      <c r="D109" s="31" t="s">
        <v>1040</v>
      </c>
      <c r="E109" s="31" t="s">
        <v>575</v>
      </c>
      <c r="F109" s="86">
        <v>351182</v>
      </c>
      <c r="G109" s="32">
        <v>14.07</v>
      </c>
      <c r="H109" s="32" t="s">
        <v>863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45232</v>
      </c>
      <c r="B110" s="32" t="s">
        <v>1041</v>
      </c>
      <c r="C110" s="31" t="s">
        <v>1042</v>
      </c>
      <c r="D110" s="31" t="s">
        <v>576</v>
      </c>
      <c r="E110" s="31" t="s">
        <v>575</v>
      </c>
      <c r="F110" s="86">
        <v>1983334</v>
      </c>
      <c r="G110" s="32">
        <v>337.88</v>
      </c>
      <c r="H110" s="32" t="s">
        <v>863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45232</v>
      </c>
      <c r="B111" s="32" t="s">
        <v>949</v>
      </c>
      <c r="C111" s="31" t="s">
        <v>950</v>
      </c>
      <c r="D111" s="31" t="s">
        <v>1043</v>
      </c>
      <c r="E111" s="31" t="s">
        <v>575</v>
      </c>
      <c r="F111" s="86">
        <v>11092743</v>
      </c>
      <c r="G111" s="32">
        <v>18.329999999999998</v>
      </c>
      <c r="H111" s="32" t="s">
        <v>863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45232</v>
      </c>
      <c r="B112" s="32" t="s">
        <v>1044</v>
      </c>
      <c r="C112" s="31" t="s">
        <v>1045</v>
      </c>
      <c r="D112" s="31" t="s">
        <v>1046</v>
      </c>
      <c r="E112" s="31" t="s">
        <v>575</v>
      </c>
      <c r="F112" s="86">
        <v>36787677</v>
      </c>
      <c r="G112" s="32">
        <v>10.25</v>
      </c>
      <c r="H112" s="32" t="s">
        <v>863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45232</v>
      </c>
      <c r="B113" s="32" t="s">
        <v>914</v>
      </c>
      <c r="C113" s="31" t="s">
        <v>915</v>
      </c>
      <c r="D113" s="31" t="s">
        <v>916</v>
      </c>
      <c r="E113" s="31" t="s">
        <v>575</v>
      </c>
      <c r="F113" s="86">
        <v>438977</v>
      </c>
      <c r="G113" s="32">
        <v>7.35</v>
      </c>
      <c r="H113" s="32" t="s">
        <v>863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45232</v>
      </c>
      <c r="B114" s="32" t="s">
        <v>914</v>
      </c>
      <c r="C114" s="31" t="s">
        <v>915</v>
      </c>
      <c r="D114" s="31" t="s">
        <v>932</v>
      </c>
      <c r="E114" s="31" t="s">
        <v>575</v>
      </c>
      <c r="F114" s="86">
        <v>1390583</v>
      </c>
      <c r="G114" s="32">
        <v>7.35</v>
      </c>
      <c r="H114" s="32" t="s">
        <v>863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45232</v>
      </c>
      <c r="B115" s="32" t="s">
        <v>898</v>
      </c>
      <c r="C115" s="31" t="s">
        <v>899</v>
      </c>
      <c r="D115" s="31" t="s">
        <v>929</v>
      </c>
      <c r="E115" s="31" t="s">
        <v>575</v>
      </c>
      <c r="F115" s="86">
        <v>406369</v>
      </c>
      <c r="G115" s="32">
        <v>13.7</v>
      </c>
      <c r="H115" s="32" t="s">
        <v>863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45232</v>
      </c>
      <c r="B116" s="32" t="s">
        <v>898</v>
      </c>
      <c r="C116" s="31" t="s">
        <v>899</v>
      </c>
      <c r="D116" s="31" t="s">
        <v>893</v>
      </c>
      <c r="E116" s="31" t="s">
        <v>575</v>
      </c>
      <c r="F116" s="86">
        <v>421462</v>
      </c>
      <c r="G116" s="32">
        <v>13.8</v>
      </c>
      <c r="H116" s="32" t="s">
        <v>863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45232</v>
      </c>
      <c r="B117" s="32" t="s">
        <v>898</v>
      </c>
      <c r="C117" s="31" t="s">
        <v>899</v>
      </c>
      <c r="D117" s="31" t="s">
        <v>886</v>
      </c>
      <c r="E117" s="31" t="s">
        <v>575</v>
      </c>
      <c r="F117" s="86">
        <v>854903</v>
      </c>
      <c r="G117" s="32">
        <v>13.71</v>
      </c>
      <c r="H117" s="32" t="s">
        <v>863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45232</v>
      </c>
      <c r="B118" s="32" t="s">
        <v>1047</v>
      </c>
      <c r="C118" s="31" t="s">
        <v>1048</v>
      </c>
      <c r="D118" s="31" t="s">
        <v>1049</v>
      </c>
      <c r="E118" s="31" t="s">
        <v>575</v>
      </c>
      <c r="F118" s="86">
        <v>167035</v>
      </c>
      <c r="G118" s="32">
        <v>549.94000000000005</v>
      </c>
      <c r="H118" s="32" t="s">
        <v>863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45232</v>
      </c>
      <c r="B119" s="32" t="s">
        <v>1047</v>
      </c>
      <c r="C119" s="31" t="s">
        <v>1048</v>
      </c>
      <c r="D119" s="31" t="s">
        <v>576</v>
      </c>
      <c r="E119" s="31" t="s">
        <v>575</v>
      </c>
      <c r="F119" s="86">
        <v>317188</v>
      </c>
      <c r="G119" s="32">
        <v>539.66999999999996</v>
      </c>
      <c r="H119" s="32" t="s">
        <v>863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45232</v>
      </c>
      <c r="B120" s="32" t="s">
        <v>1050</v>
      </c>
      <c r="C120" s="31" t="s">
        <v>1051</v>
      </c>
      <c r="D120" s="31" t="s">
        <v>981</v>
      </c>
      <c r="E120" s="31" t="s">
        <v>575</v>
      </c>
      <c r="F120" s="86">
        <v>579430</v>
      </c>
      <c r="G120" s="32">
        <v>94.85</v>
      </c>
      <c r="H120" s="32" t="s">
        <v>863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45232</v>
      </c>
      <c r="B121" s="32" t="s">
        <v>930</v>
      </c>
      <c r="C121" s="31" t="s">
        <v>931</v>
      </c>
      <c r="D121" s="31" t="s">
        <v>943</v>
      </c>
      <c r="E121" s="31" t="s">
        <v>575</v>
      </c>
      <c r="F121" s="86">
        <v>171249</v>
      </c>
      <c r="G121" s="32">
        <v>413.99</v>
      </c>
      <c r="H121" s="32" t="s">
        <v>863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45232</v>
      </c>
      <c r="B122" s="32" t="s">
        <v>1057</v>
      </c>
      <c r="C122" s="31" t="s">
        <v>1058</v>
      </c>
      <c r="D122" s="31" t="s">
        <v>1059</v>
      </c>
      <c r="E122" s="31" t="s">
        <v>575</v>
      </c>
      <c r="F122" s="86">
        <v>160168</v>
      </c>
      <c r="G122" s="32">
        <v>17.55</v>
      </c>
      <c r="H122" s="32" t="s">
        <v>863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45232</v>
      </c>
      <c r="B123" s="32" t="s">
        <v>1060</v>
      </c>
      <c r="C123" s="31" t="s">
        <v>1061</v>
      </c>
      <c r="D123" s="31" t="s">
        <v>1074</v>
      </c>
      <c r="E123" s="31" t="s">
        <v>575</v>
      </c>
      <c r="F123" s="86">
        <v>90000</v>
      </c>
      <c r="G123" s="32">
        <v>73.650000000000006</v>
      </c>
      <c r="H123" s="32" t="s">
        <v>863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45232</v>
      </c>
      <c r="B124" s="32" t="s">
        <v>1063</v>
      </c>
      <c r="C124" s="31" t="s">
        <v>1064</v>
      </c>
      <c r="D124" s="31" t="s">
        <v>886</v>
      </c>
      <c r="E124" s="31" t="s">
        <v>575</v>
      </c>
      <c r="F124" s="86">
        <v>60366</v>
      </c>
      <c r="G124" s="32">
        <v>25.51</v>
      </c>
      <c r="H124" s="32" t="s">
        <v>863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45232</v>
      </c>
      <c r="B125" s="32" t="s">
        <v>1065</v>
      </c>
      <c r="C125" s="31" t="s">
        <v>1066</v>
      </c>
      <c r="D125" s="31" t="s">
        <v>576</v>
      </c>
      <c r="E125" s="31" t="s">
        <v>575</v>
      </c>
      <c r="F125" s="86">
        <v>241157</v>
      </c>
      <c r="G125" s="32">
        <v>333.68</v>
      </c>
      <c r="H125" s="32" t="s">
        <v>863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45232</v>
      </c>
      <c r="B126" s="32" t="s">
        <v>1067</v>
      </c>
      <c r="C126" s="31" t="s">
        <v>1068</v>
      </c>
      <c r="D126" s="31" t="s">
        <v>886</v>
      </c>
      <c r="E126" s="31" t="s">
        <v>575</v>
      </c>
      <c r="F126" s="86">
        <v>56714</v>
      </c>
      <c r="G126" s="32">
        <v>272.05</v>
      </c>
      <c r="H126" s="32" t="s">
        <v>863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>
        <v>45232</v>
      </c>
      <c r="B127" s="32" t="s">
        <v>1067</v>
      </c>
      <c r="C127" s="31" t="s">
        <v>1068</v>
      </c>
      <c r="D127" s="31" t="s">
        <v>943</v>
      </c>
      <c r="E127" s="31" t="s">
        <v>575</v>
      </c>
      <c r="F127" s="86">
        <v>65656</v>
      </c>
      <c r="G127" s="32">
        <v>269.99</v>
      </c>
      <c r="H127" s="32" t="s">
        <v>863</v>
      </c>
    </row>
    <row r="128" spans="1:28" ht="15" customHeight="1">
      <c r="A128" s="85">
        <v>45232</v>
      </c>
      <c r="B128" s="32" t="s">
        <v>1067</v>
      </c>
      <c r="C128" s="31" t="s">
        <v>1068</v>
      </c>
      <c r="D128" s="31" t="s">
        <v>576</v>
      </c>
      <c r="E128" s="31" t="s">
        <v>575</v>
      </c>
      <c r="F128" s="86">
        <v>165810</v>
      </c>
      <c r="G128" s="32">
        <v>272.72000000000003</v>
      </c>
      <c r="H128" s="32" t="s">
        <v>863</v>
      </c>
    </row>
    <row r="129" spans="1:8" ht="15" customHeight="1">
      <c r="A129" s="85">
        <v>45232</v>
      </c>
      <c r="B129" s="32" t="s">
        <v>1069</v>
      </c>
      <c r="C129" s="31" t="s">
        <v>1070</v>
      </c>
      <c r="D129" s="31" t="s">
        <v>576</v>
      </c>
      <c r="E129" s="31" t="s">
        <v>575</v>
      </c>
      <c r="F129" s="86">
        <v>332461</v>
      </c>
      <c r="G129" s="32">
        <v>506.77</v>
      </c>
      <c r="H129" s="32" t="s">
        <v>863</v>
      </c>
    </row>
    <row r="130" spans="1:8" ht="15" customHeight="1">
      <c r="A130" s="85"/>
      <c r="B130" s="32"/>
      <c r="C130" s="31"/>
      <c r="D130" s="31"/>
      <c r="E130" s="31"/>
      <c r="F130" s="86"/>
      <c r="G130" s="32"/>
      <c r="H130" s="32"/>
    </row>
    <row r="131" spans="1:8" ht="15" customHeight="1">
      <c r="A131" s="85"/>
      <c r="B131" s="32"/>
      <c r="C131" s="31"/>
      <c r="D131" s="31"/>
      <c r="E131" s="31"/>
      <c r="F131" s="86"/>
      <c r="G131" s="32"/>
      <c r="H131" s="32"/>
    </row>
    <row r="132" spans="1:8" ht="15" customHeight="1">
      <c r="A132" s="85"/>
      <c r="B132" s="32"/>
      <c r="C132" s="31"/>
      <c r="D132" s="31"/>
      <c r="E132" s="31"/>
      <c r="F132" s="86"/>
      <c r="G132" s="32"/>
      <c r="H132" s="32"/>
    </row>
    <row r="133" spans="1:8" ht="15" customHeight="1">
      <c r="A133" s="85"/>
      <c r="B133" s="32"/>
      <c r="C133" s="31"/>
      <c r="D133" s="31"/>
      <c r="E133" s="31"/>
      <c r="F133" s="86"/>
      <c r="G133" s="32"/>
      <c r="H133" s="32"/>
    </row>
    <row r="134" spans="1:8" ht="15" customHeight="1">
      <c r="A134" s="85"/>
      <c r="B134" s="32"/>
      <c r="C134" s="31"/>
      <c r="D134" s="31"/>
      <c r="E134" s="31"/>
      <c r="F134" s="86"/>
      <c r="G134" s="32"/>
      <c r="H134" s="32"/>
    </row>
    <row r="135" spans="1:8" ht="15" customHeight="1">
      <c r="A135" s="85"/>
      <c r="B135" s="32"/>
      <c r="C135" s="31"/>
      <c r="D135" s="31"/>
      <c r="E135" s="31"/>
      <c r="F135" s="86"/>
      <c r="G135" s="32"/>
      <c r="H135" s="32"/>
    </row>
    <row r="136" spans="1:8" ht="15" customHeight="1">
      <c r="A136" s="85"/>
      <c r="B136" s="32"/>
      <c r="C136" s="31"/>
      <c r="D136" s="31"/>
      <c r="E136" s="31"/>
      <c r="F136" s="86"/>
      <c r="G136" s="32"/>
      <c r="H136" s="32"/>
    </row>
    <row r="137" spans="1:8" ht="15" customHeight="1">
      <c r="A137" s="85"/>
      <c r="B137" s="32"/>
      <c r="C137" s="31"/>
      <c r="D137" s="31"/>
      <c r="E137" s="31"/>
      <c r="F137" s="86"/>
      <c r="G137" s="32"/>
      <c r="H137" s="32"/>
    </row>
    <row r="138" spans="1:8" ht="15" customHeight="1">
      <c r="A138" s="85"/>
      <c r="B138" s="32"/>
      <c r="C138" s="31"/>
      <c r="D138" s="31"/>
      <c r="E138" s="31"/>
      <c r="F138" s="86"/>
      <c r="G138" s="32"/>
      <c r="H138" s="32"/>
    </row>
    <row r="139" spans="1:8" ht="15" customHeight="1">
      <c r="A139" s="85"/>
      <c r="B139" s="32"/>
      <c r="C139" s="31"/>
      <c r="D139" s="31"/>
      <c r="E139" s="31"/>
      <c r="F139" s="86"/>
      <c r="G139" s="32"/>
      <c r="H139" s="32"/>
    </row>
    <row r="140" spans="1:8" ht="15" customHeight="1">
      <c r="A140" s="85"/>
      <c r="B140" s="32"/>
      <c r="C140" s="31"/>
      <c r="D140" s="31"/>
      <c r="E140" s="31"/>
      <c r="F140" s="86"/>
      <c r="G140" s="32"/>
      <c r="H140" s="32"/>
    </row>
    <row r="141" spans="1:8" ht="15" customHeight="1">
      <c r="A141" s="85"/>
      <c r="B141" s="32"/>
      <c r="C141" s="31"/>
      <c r="D141" s="31"/>
      <c r="E141" s="31"/>
      <c r="F141" s="86"/>
      <c r="G141" s="32"/>
      <c r="H141" s="32"/>
    </row>
    <row r="142" spans="1:8" ht="15" customHeight="1">
      <c r="A142" s="85"/>
      <c r="B142" s="32"/>
      <c r="C142" s="31"/>
      <c r="D142" s="31"/>
      <c r="E142" s="31"/>
      <c r="F142" s="86"/>
      <c r="G142" s="32"/>
      <c r="H142" s="32"/>
    </row>
    <row r="143" spans="1:8" ht="15" customHeight="1">
      <c r="A143" s="85"/>
      <c r="B143" s="32"/>
      <c r="C143" s="31"/>
      <c r="D143" s="31"/>
      <c r="E143" s="31"/>
      <c r="F143" s="86"/>
      <c r="G143" s="32"/>
      <c r="H143" s="32"/>
    </row>
    <row r="144" spans="1:8" ht="15" customHeight="1">
      <c r="A144" s="85"/>
      <c r="B144" s="32"/>
      <c r="C144" s="31"/>
      <c r="D144" s="31"/>
      <c r="E144" s="31"/>
      <c r="F144" s="86"/>
      <c r="G144" s="32"/>
      <c r="H144" s="32"/>
    </row>
    <row r="145" spans="1:8" ht="15" customHeight="1">
      <c r="A145" s="85"/>
      <c r="B145" s="32"/>
      <c r="C145" s="31"/>
      <c r="D145" s="31"/>
      <c r="E145" s="31"/>
      <c r="F145" s="86"/>
      <c r="G145" s="32"/>
      <c r="H145" s="32"/>
    </row>
    <row r="146" spans="1:8" ht="15" customHeight="1">
      <c r="A146" s="85"/>
      <c r="B146" s="32"/>
      <c r="C146" s="31"/>
      <c r="D146" s="31"/>
      <c r="E146" s="31"/>
      <c r="F146" s="86"/>
      <c r="G146" s="32"/>
      <c r="H146" s="32"/>
    </row>
    <row r="147" spans="1:8" ht="15" customHeight="1">
      <c r="A147" s="85"/>
      <c r="B147" s="32"/>
      <c r="C147" s="31"/>
      <c r="D147" s="31"/>
      <c r="E147" s="31"/>
      <c r="F147" s="86"/>
      <c r="G147" s="32"/>
      <c r="H147" s="32"/>
    </row>
    <row r="148" spans="1:8" ht="15" customHeight="1">
      <c r="A148" s="85"/>
      <c r="B148" s="32"/>
      <c r="C148" s="31"/>
      <c r="D148" s="31"/>
      <c r="E148" s="31"/>
      <c r="F148" s="86"/>
      <c r="G148" s="32"/>
      <c r="H148" s="32"/>
    </row>
    <row r="149" spans="1:8" ht="15" customHeight="1">
      <c r="A149" s="85"/>
      <c r="B149" s="32"/>
      <c r="C149" s="31"/>
      <c r="D149" s="31"/>
      <c r="E149" s="31"/>
      <c r="F149" s="86"/>
      <c r="G149" s="32"/>
      <c r="H149" s="32"/>
    </row>
    <row r="150" spans="1:8" ht="15" customHeight="1">
      <c r="A150" s="85"/>
      <c r="B150" s="32"/>
      <c r="C150" s="31"/>
      <c r="D150" s="31"/>
      <c r="E150" s="31"/>
      <c r="F150" s="86"/>
      <c r="G150" s="32"/>
      <c r="H150" s="32"/>
    </row>
    <row r="151" spans="1:8" ht="15" customHeight="1">
      <c r="A151" s="85"/>
      <c r="B151" s="32"/>
      <c r="C151" s="31"/>
      <c r="D151" s="31"/>
      <c r="E151" s="31"/>
      <c r="F151" s="86"/>
      <c r="G151" s="32"/>
      <c r="H151" s="32"/>
    </row>
    <row r="152" spans="1:8" ht="15" customHeight="1">
      <c r="A152" s="85"/>
      <c r="B152" s="32"/>
      <c r="C152" s="31"/>
      <c r="D152" s="31"/>
      <c r="E152" s="31"/>
      <c r="F152" s="86"/>
      <c r="G152" s="32"/>
      <c r="H152" s="32"/>
    </row>
    <row r="153" spans="1:8" ht="15" customHeight="1">
      <c r="A153" s="85"/>
      <c r="B153" s="32"/>
      <c r="C153" s="31"/>
      <c r="D153" s="31"/>
      <c r="E153" s="31"/>
      <c r="F153" s="86"/>
      <c r="G153" s="32"/>
      <c r="H153" s="32"/>
    </row>
    <row r="154" spans="1:8" ht="15" customHeight="1">
      <c r="A154" s="85"/>
      <c r="B154" s="32"/>
      <c r="C154" s="31"/>
      <c r="D154" s="31"/>
      <c r="E154" s="31"/>
      <c r="F154" s="86"/>
      <c r="G154" s="32"/>
      <c r="H154" s="32"/>
    </row>
    <row r="155" spans="1:8" ht="15" customHeight="1">
      <c r="A155" s="85"/>
      <c r="B155" s="32"/>
      <c r="C155" s="31"/>
      <c r="D155" s="31"/>
      <c r="E155" s="31"/>
      <c r="F155" s="86"/>
      <c r="G155" s="32"/>
      <c r="H155" s="32"/>
    </row>
    <row r="156" spans="1:8" ht="15" customHeight="1">
      <c r="A156" s="85"/>
      <c r="B156" s="32"/>
      <c r="C156" s="31"/>
      <c r="D156" s="31"/>
      <c r="E156" s="31"/>
      <c r="F156" s="86"/>
      <c r="G156" s="32"/>
      <c r="H156" s="32"/>
    </row>
    <row r="157" spans="1:8" ht="15" customHeight="1">
      <c r="A157" s="85"/>
      <c r="B157" s="32"/>
      <c r="C157" s="31"/>
      <c r="D157" s="31"/>
      <c r="E157" s="31"/>
      <c r="F157" s="86"/>
      <c r="G157" s="32"/>
      <c r="H157" s="32"/>
    </row>
    <row r="158" spans="1:8" ht="15" customHeight="1">
      <c r="A158" s="85"/>
      <c r="B158" s="32"/>
      <c r="C158" s="31"/>
      <c r="D158" s="31"/>
      <c r="E158" s="31"/>
      <c r="F158" s="86"/>
      <c r="G158" s="32"/>
      <c r="H158" s="32"/>
    </row>
    <row r="159" spans="1:8" ht="15" customHeight="1">
      <c r="A159" s="85"/>
      <c r="B159" s="32"/>
      <c r="C159" s="31"/>
      <c r="D159" s="31"/>
      <c r="E159" s="31"/>
      <c r="F159" s="86"/>
      <c r="G159" s="32"/>
      <c r="H159" s="32"/>
    </row>
    <row r="160" spans="1:8" ht="15" customHeight="1">
      <c r="A160" s="85"/>
      <c r="B160" s="32"/>
      <c r="C160" s="31"/>
      <c r="D160" s="31"/>
      <c r="E160" s="31"/>
      <c r="F160" s="86"/>
      <c r="G160" s="32"/>
      <c r="H160" s="32"/>
    </row>
    <row r="161" spans="1:8" ht="15" customHeight="1">
      <c r="A161" s="85"/>
      <c r="B161" s="32"/>
      <c r="C161" s="31"/>
      <c r="D161" s="31"/>
      <c r="E161" s="31"/>
      <c r="F161" s="86"/>
      <c r="G161" s="32"/>
      <c r="H161" s="32"/>
    </row>
    <row r="162" spans="1:8" ht="15" customHeight="1">
      <c r="A162" s="85"/>
      <c r="B162" s="32"/>
      <c r="C162" s="31"/>
      <c r="D162" s="31"/>
      <c r="E162" s="31"/>
      <c r="F162" s="86"/>
      <c r="G162" s="32"/>
      <c r="H162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46"/>
  <sheetViews>
    <sheetView zoomScale="80" zoomScaleNormal="80" workbookViewId="0"/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customWidth="1"/>
    <col min="19" max="19" width="5.6640625" hidden="1" customWidth="1"/>
    <col min="20" max="20" width="12.6640625" customWidth="1"/>
    <col min="21" max="21" width="8.33203125" customWidth="1"/>
    <col min="22" max="39" width="9.332031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2" t="s">
        <v>960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45233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4" t="s">
        <v>577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5" t="s">
        <v>16</v>
      </c>
      <c r="B9" s="96" t="s">
        <v>566</v>
      </c>
      <c r="C9" s="96"/>
      <c r="D9" s="97" t="s">
        <v>578</v>
      </c>
      <c r="E9" s="96" t="s">
        <v>579</v>
      </c>
      <c r="F9" s="96" t="s">
        <v>580</v>
      </c>
      <c r="G9" s="96" t="s">
        <v>581</v>
      </c>
      <c r="H9" s="96" t="s">
        <v>582</v>
      </c>
      <c r="I9" s="96" t="s">
        <v>583</v>
      </c>
      <c r="J9" s="95" t="s">
        <v>584</v>
      </c>
      <c r="K9" s="96" t="s">
        <v>585</v>
      </c>
      <c r="L9" s="98" t="s">
        <v>586</v>
      </c>
      <c r="M9" s="98" t="s">
        <v>587</v>
      </c>
      <c r="N9" s="96" t="s">
        <v>588</v>
      </c>
      <c r="O9" s="97" t="s">
        <v>589</v>
      </c>
      <c r="P9" s="233" t="s">
        <v>590</v>
      </c>
      <c r="Q9" s="235" t="s">
        <v>902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27">
        <v>1</v>
      </c>
      <c r="B10" s="223">
        <v>45181</v>
      </c>
      <c r="C10" s="228"/>
      <c r="D10" s="232" t="s">
        <v>913</v>
      </c>
      <c r="E10" s="229" t="s">
        <v>591</v>
      </c>
      <c r="F10" s="298" t="s">
        <v>876</v>
      </c>
      <c r="G10" s="301">
        <v>608</v>
      </c>
      <c r="H10" s="298"/>
      <c r="I10" s="298" t="s">
        <v>877</v>
      </c>
      <c r="J10" s="301" t="s">
        <v>592</v>
      </c>
      <c r="K10" s="301"/>
      <c r="L10" s="302"/>
      <c r="M10" s="303"/>
      <c r="N10" s="301"/>
      <c r="O10" s="304"/>
      <c r="P10" s="305">
        <f>VLOOKUP(D10,'MidCap Intra'!$B$11:$C$568,2,0)</f>
        <v>618</v>
      </c>
      <c r="Q10" s="299">
        <v>45219</v>
      </c>
      <c r="S10" s="37" t="s">
        <v>593</v>
      </c>
    </row>
    <row r="11" spans="1:27" ht="15" customHeight="1">
      <c r="A11" s="227">
        <v>2</v>
      </c>
      <c r="B11" s="223">
        <v>45189</v>
      </c>
      <c r="C11" s="228"/>
      <c r="D11" s="232" t="s">
        <v>211</v>
      </c>
      <c r="E11" s="229" t="s">
        <v>591</v>
      </c>
      <c r="F11" s="222" t="s">
        <v>880</v>
      </c>
      <c r="G11" s="224">
        <v>2235</v>
      </c>
      <c r="H11" s="222"/>
      <c r="I11" s="222" t="s">
        <v>881</v>
      </c>
      <c r="J11" s="224" t="s">
        <v>592</v>
      </c>
      <c r="K11" s="224"/>
      <c r="L11" s="226"/>
      <c r="M11" s="230"/>
      <c r="N11" s="224"/>
      <c r="O11" s="231"/>
      <c r="P11" s="226">
        <f>VLOOKUP(D11,'MidCap Intra'!$B$11:$C$568,2,0)</f>
        <v>2320.1999999999998</v>
      </c>
      <c r="Q11" s="299">
        <v>45203</v>
      </c>
      <c r="S11" s="37" t="s">
        <v>593</v>
      </c>
    </row>
    <row r="12" spans="1:27" ht="15" customHeight="1">
      <c r="A12" s="227">
        <v>3</v>
      </c>
      <c r="B12" s="223">
        <v>45190</v>
      </c>
      <c r="C12" s="228"/>
      <c r="D12" s="232" t="s">
        <v>547</v>
      </c>
      <c r="E12" s="229" t="s">
        <v>591</v>
      </c>
      <c r="F12" s="222" t="s">
        <v>882</v>
      </c>
      <c r="G12" s="224">
        <v>276</v>
      </c>
      <c r="H12" s="222"/>
      <c r="I12" s="222" t="s">
        <v>883</v>
      </c>
      <c r="J12" s="224" t="s">
        <v>592</v>
      </c>
      <c r="K12" s="224"/>
      <c r="L12" s="226"/>
      <c r="M12" s="230"/>
      <c r="N12" s="224"/>
      <c r="O12" s="231"/>
      <c r="P12" s="226">
        <f>VLOOKUP(D12,'MidCap Intra'!$B$11:$C$568,2,0)</f>
        <v>295.39999999999998</v>
      </c>
      <c r="Q12" s="299">
        <v>45208</v>
      </c>
      <c r="S12" s="37" t="s">
        <v>786</v>
      </c>
    </row>
    <row r="13" spans="1:27" ht="15" customHeight="1">
      <c r="A13" s="306">
        <v>4</v>
      </c>
      <c r="B13" s="288">
        <v>45208</v>
      </c>
      <c r="C13" s="307"/>
      <c r="D13" s="308" t="s">
        <v>228</v>
      </c>
      <c r="E13" s="309" t="s">
        <v>591</v>
      </c>
      <c r="F13" s="236">
        <v>122</v>
      </c>
      <c r="G13" s="236">
        <v>117</v>
      </c>
      <c r="H13" s="236">
        <v>117</v>
      </c>
      <c r="I13" s="236" t="s">
        <v>887</v>
      </c>
      <c r="J13" s="328" t="s">
        <v>939</v>
      </c>
      <c r="K13" s="328">
        <f t="shared" ref="K13" si="0">H13-F13</f>
        <v>-5</v>
      </c>
      <c r="L13" s="329">
        <f>(F13*-0.3)/100</f>
        <v>-0.36599999999999999</v>
      </c>
      <c r="M13" s="330">
        <f t="shared" ref="M13" si="1">(K13+L13)/F13</f>
        <v>-4.3983606557377049E-2</v>
      </c>
      <c r="N13" s="328" t="s">
        <v>604</v>
      </c>
      <c r="O13" s="331">
        <v>45231</v>
      </c>
      <c r="P13" s="310"/>
      <c r="Q13" s="299">
        <v>45222</v>
      </c>
      <c r="S13" s="37" t="s">
        <v>593</v>
      </c>
    </row>
    <row r="14" spans="1:27" ht="15" customHeight="1">
      <c r="A14" s="227">
        <v>5</v>
      </c>
      <c r="B14" s="223">
        <v>45212</v>
      </c>
      <c r="C14" s="228"/>
      <c r="D14" s="232" t="s">
        <v>229</v>
      </c>
      <c r="E14" s="229" t="s">
        <v>591</v>
      </c>
      <c r="F14" s="222" t="s">
        <v>888</v>
      </c>
      <c r="G14" s="224">
        <v>3330</v>
      </c>
      <c r="H14" s="222"/>
      <c r="I14" s="222" t="s">
        <v>889</v>
      </c>
      <c r="J14" s="224" t="s">
        <v>592</v>
      </c>
      <c r="K14" s="224"/>
      <c r="L14" s="226"/>
      <c r="M14" s="230"/>
      <c r="N14" s="224"/>
      <c r="O14" s="231"/>
      <c r="P14" s="226">
        <f>VLOOKUP(D14,'MidCap Intra'!$B$11:$C$568,2,0)</f>
        <v>3360.1</v>
      </c>
      <c r="Q14" s="299">
        <v>45218</v>
      </c>
      <c r="S14" s="37" t="s">
        <v>593</v>
      </c>
    </row>
    <row r="15" spans="1:27" ht="15" customHeight="1">
      <c r="A15" s="99">
        <v>6</v>
      </c>
      <c r="B15" s="223">
        <v>45218</v>
      </c>
      <c r="C15" s="228"/>
      <c r="D15" s="232" t="s">
        <v>534</v>
      </c>
      <c r="E15" s="229" t="s">
        <v>603</v>
      </c>
      <c r="F15" s="222" t="s">
        <v>896</v>
      </c>
      <c r="G15" s="224">
        <v>408</v>
      </c>
      <c r="H15" s="222"/>
      <c r="I15" s="222" t="s">
        <v>897</v>
      </c>
      <c r="J15" s="224" t="s">
        <v>592</v>
      </c>
      <c r="K15" s="224"/>
      <c r="L15" s="226"/>
      <c r="M15" s="230"/>
      <c r="N15" s="224"/>
      <c r="O15" s="231"/>
      <c r="P15" s="226">
        <f>VLOOKUP(D15,'MidCap Intra'!$B$11:$C$568,2,0)</f>
        <v>432.1</v>
      </c>
      <c r="Q15" s="299">
        <v>45224</v>
      </c>
      <c r="S15" s="37" t="s">
        <v>593</v>
      </c>
    </row>
    <row r="16" spans="1:27" ht="15" customHeight="1">
      <c r="A16" s="227">
        <v>7</v>
      </c>
      <c r="B16" s="223">
        <v>45219</v>
      </c>
      <c r="C16" s="228"/>
      <c r="D16" s="232" t="s">
        <v>227</v>
      </c>
      <c r="E16" s="229" t="s">
        <v>603</v>
      </c>
      <c r="F16" s="222" t="s">
        <v>900</v>
      </c>
      <c r="G16" s="224">
        <v>227</v>
      </c>
      <c r="H16" s="222"/>
      <c r="I16" s="222" t="s">
        <v>901</v>
      </c>
      <c r="J16" s="224" t="s">
        <v>592</v>
      </c>
      <c r="K16" s="224"/>
      <c r="L16" s="226"/>
      <c r="M16" s="230"/>
      <c r="N16" s="224"/>
      <c r="O16" s="231"/>
      <c r="P16" s="226">
        <f>VLOOKUP(D16,'MidCap Intra'!$B$11:$C$568,2,0)</f>
        <v>244.8</v>
      </c>
      <c r="Q16" s="299">
        <v>45224</v>
      </c>
      <c r="S16" s="37" t="s">
        <v>593</v>
      </c>
    </row>
    <row r="17" spans="1:39" ht="15" customHeight="1">
      <c r="A17" s="227">
        <v>8</v>
      </c>
      <c r="B17" s="223">
        <v>45224</v>
      </c>
      <c r="C17" s="228"/>
      <c r="D17" s="232" t="s">
        <v>138</v>
      </c>
      <c r="E17" s="229" t="s">
        <v>603</v>
      </c>
      <c r="F17" s="222" t="s">
        <v>903</v>
      </c>
      <c r="G17" s="224">
        <v>870</v>
      </c>
      <c r="H17" s="222"/>
      <c r="I17" s="222" t="s">
        <v>904</v>
      </c>
      <c r="J17" s="224" t="s">
        <v>592</v>
      </c>
      <c r="K17" s="224"/>
      <c r="L17" s="226"/>
      <c r="M17" s="230"/>
      <c r="N17" s="224"/>
      <c r="O17" s="231"/>
      <c r="P17" s="226">
        <f>VLOOKUP(D17,'MidCap Intra'!$B$11:$C$568,2,0)</f>
        <v>919.95</v>
      </c>
      <c r="Q17" s="299">
        <v>45225</v>
      </c>
      <c r="S17" s="37" t="s">
        <v>593</v>
      </c>
    </row>
    <row r="18" spans="1:39" ht="15" customHeight="1">
      <c r="A18" s="227">
        <v>9</v>
      </c>
      <c r="B18" s="223">
        <v>45231</v>
      </c>
      <c r="C18" s="228"/>
      <c r="D18" s="232" t="s">
        <v>353</v>
      </c>
      <c r="E18" s="229" t="s">
        <v>603</v>
      </c>
      <c r="F18" s="222" t="s">
        <v>934</v>
      </c>
      <c r="G18" s="224">
        <v>990</v>
      </c>
      <c r="H18" s="222"/>
      <c r="I18" s="222" t="s">
        <v>935</v>
      </c>
      <c r="J18" s="224" t="s">
        <v>592</v>
      </c>
      <c r="K18" s="224"/>
      <c r="L18" s="226"/>
      <c r="M18" s="230"/>
      <c r="N18" s="224"/>
      <c r="O18" s="231"/>
      <c r="P18" s="226">
        <f>VLOOKUP(D18,'MidCap Intra'!$B$11:$C$568,2,0)</f>
        <v>1070.75</v>
      </c>
      <c r="Q18" s="299"/>
      <c r="S18" s="37" t="s">
        <v>593</v>
      </c>
    </row>
    <row r="19" spans="1:39" ht="15" customHeight="1">
      <c r="A19" s="227">
        <v>10</v>
      </c>
      <c r="B19" s="223">
        <v>45231</v>
      </c>
      <c r="C19" s="228"/>
      <c r="D19" s="232" t="s">
        <v>372</v>
      </c>
      <c r="E19" s="229" t="s">
        <v>603</v>
      </c>
      <c r="F19" s="222" t="s">
        <v>933</v>
      </c>
      <c r="G19" s="224">
        <v>204</v>
      </c>
      <c r="H19" s="222"/>
      <c r="I19" s="222" t="s">
        <v>895</v>
      </c>
      <c r="J19" s="224" t="s">
        <v>592</v>
      </c>
      <c r="K19" s="224"/>
      <c r="L19" s="226"/>
      <c r="M19" s="230"/>
      <c r="N19" s="224"/>
      <c r="O19" s="231"/>
      <c r="P19" s="226">
        <f>VLOOKUP(D19,'MidCap Intra'!$B$11:$C$568,2,0)</f>
        <v>224</v>
      </c>
      <c r="Q19" s="299"/>
      <c r="S19" s="37" t="s">
        <v>593</v>
      </c>
    </row>
    <row r="20" spans="1:39" ht="15" customHeight="1">
      <c r="A20" s="227"/>
      <c r="B20" s="223"/>
      <c r="C20" s="228"/>
      <c r="D20" s="232"/>
      <c r="E20" s="229"/>
      <c r="F20" s="222"/>
      <c r="G20" s="224"/>
      <c r="H20" s="222"/>
      <c r="I20" s="222"/>
      <c r="J20" s="224"/>
      <c r="K20" s="224"/>
      <c r="L20" s="226"/>
      <c r="M20" s="230"/>
      <c r="N20" s="224"/>
      <c r="O20" s="231"/>
      <c r="P20" s="279"/>
      <c r="Q20" s="299"/>
      <c r="S20" s="37"/>
    </row>
    <row r="21" spans="1:39" ht="15" customHeight="1">
      <c r="A21" s="227"/>
      <c r="B21" s="223"/>
      <c r="C21" s="228"/>
      <c r="D21" s="232"/>
      <c r="E21" s="229"/>
      <c r="F21" s="222"/>
      <c r="G21" s="224"/>
      <c r="H21" s="222"/>
      <c r="I21" s="222"/>
      <c r="J21" s="224"/>
      <c r="K21" s="224"/>
      <c r="L21" s="226"/>
      <c r="M21" s="230"/>
      <c r="N21" s="224"/>
      <c r="O21" s="231"/>
      <c r="P21" s="226"/>
      <c r="Q21" s="299"/>
      <c r="S21" s="37"/>
    </row>
    <row r="23" spans="1:39" ht="14.25" customHeight="1">
      <c r="A23" s="104"/>
      <c r="B23" s="105"/>
      <c r="C23" s="106"/>
      <c r="D23" s="107"/>
      <c r="E23" s="108"/>
      <c r="F23" s="108"/>
      <c r="G23" s="104"/>
      <c r="H23" s="108"/>
      <c r="I23" s="109"/>
      <c r="J23" s="110"/>
      <c r="K23" s="110"/>
      <c r="L23" s="111"/>
      <c r="M23" s="112"/>
      <c r="N23" s="113"/>
      <c r="O23" s="114"/>
      <c r="P23" s="115"/>
      <c r="Q23" s="115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</row>
    <row r="24" spans="1:39" ht="12" customHeight="1">
      <c r="A24" s="116" t="s">
        <v>595</v>
      </c>
      <c r="B24" s="117"/>
      <c r="C24" s="118"/>
      <c r="E24" s="119"/>
      <c r="F24" s="119"/>
      <c r="G24" s="119"/>
      <c r="H24" s="119"/>
      <c r="I24" s="119"/>
      <c r="J24" s="120"/>
      <c r="K24" s="119"/>
      <c r="L24" s="121"/>
      <c r="M24" s="55"/>
      <c r="N24" s="120"/>
      <c r="O24" s="118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</row>
    <row r="25" spans="1:39" ht="12" customHeight="1">
      <c r="A25" s="122" t="s">
        <v>596</v>
      </c>
      <c r="B25" s="116"/>
      <c r="C25" s="116"/>
      <c r="D25" s="116"/>
      <c r="E25" s="37"/>
      <c r="F25" s="123" t="s">
        <v>597</v>
      </c>
      <c r="G25" s="6"/>
      <c r="H25" s="6"/>
      <c r="I25" s="6"/>
      <c r="J25" s="124"/>
      <c r="K25" s="125"/>
      <c r="L25" s="125"/>
      <c r="M25" s="126"/>
      <c r="N25" s="1"/>
      <c r="O25" s="12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</row>
    <row r="26" spans="1:39" ht="12" customHeight="1">
      <c r="A26" s="116" t="s">
        <v>598</v>
      </c>
      <c r="B26" s="116"/>
      <c r="C26" s="116"/>
      <c r="D26" s="116" t="s">
        <v>599</v>
      </c>
      <c r="E26" s="6"/>
      <c r="F26" s="123" t="s">
        <v>600</v>
      </c>
      <c r="G26" s="6"/>
      <c r="H26" s="6"/>
      <c r="I26" s="6"/>
      <c r="J26" s="124"/>
      <c r="K26" s="125"/>
      <c r="L26" s="125"/>
      <c r="M26" s="126"/>
      <c r="N26" s="1"/>
      <c r="O26" s="12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ht="12" customHeight="1">
      <c r="A27" s="116"/>
      <c r="B27" s="116"/>
      <c r="C27" s="116"/>
      <c r="D27" s="116"/>
      <c r="E27" s="6"/>
      <c r="F27" s="6"/>
      <c r="G27" s="6"/>
      <c r="H27" s="6"/>
      <c r="I27" s="6"/>
      <c r="J27" s="128"/>
      <c r="K27" s="125"/>
      <c r="L27" s="125"/>
      <c r="M27" s="6"/>
      <c r="N27" s="129"/>
      <c r="O27" s="1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241"/>
      <c r="B28" s="241"/>
      <c r="C28" s="241"/>
      <c r="D28" s="241"/>
      <c r="E28" s="242"/>
      <c r="F28" s="242"/>
      <c r="G28" s="242"/>
      <c r="H28" s="242"/>
      <c r="I28" s="242"/>
      <c r="J28" s="243"/>
      <c r="K28" s="244"/>
      <c r="L28" s="244"/>
      <c r="M28" s="242"/>
      <c r="N28" s="245"/>
      <c r="O28" s="246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4.25" customHeight="1">
      <c r="A29" s="116"/>
      <c r="B29" s="116"/>
      <c r="C29" s="116"/>
      <c r="D29" s="116"/>
      <c r="E29" s="6"/>
      <c r="F29" s="6"/>
      <c r="G29" s="6"/>
      <c r="H29" s="6"/>
      <c r="I29" s="6"/>
      <c r="J29" s="128"/>
      <c r="K29" s="125"/>
      <c r="L29" s="126"/>
      <c r="M29" s="6"/>
      <c r="N29" s="129"/>
      <c r="O29" s="1"/>
      <c r="P29" s="37"/>
      <c r="Q29" s="37"/>
      <c r="R29" s="37"/>
      <c r="S29" s="6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.75" customHeight="1">
      <c r="A30" s="139" t="s">
        <v>606</v>
      </c>
      <c r="B30" s="139"/>
      <c r="C30" s="139"/>
      <c r="D30" s="139"/>
      <c r="E30" s="6"/>
      <c r="F30" s="6"/>
      <c r="G30" s="6"/>
      <c r="H30" s="6"/>
      <c r="I30" s="6"/>
      <c r="J30" s="6"/>
      <c r="K30" s="6"/>
      <c r="L30" s="6"/>
      <c r="M30" s="6"/>
      <c r="N30" s="6"/>
      <c r="O30" s="24"/>
      <c r="R30" s="37"/>
      <c r="S30" s="6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38.25" customHeight="1">
      <c r="A31" s="96" t="s">
        <v>16</v>
      </c>
      <c r="B31" s="96" t="s">
        <v>566</v>
      </c>
      <c r="C31" s="96"/>
      <c r="D31" s="97" t="s">
        <v>578</v>
      </c>
      <c r="E31" s="96" t="s">
        <v>579</v>
      </c>
      <c r="F31" s="96" t="s">
        <v>580</v>
      </c>
      <c r="G31" s="96" t="s">
        <v>601</v>
      </c>
      <c r="H31" s="96" t="s">
        <v>582</v>
      </c>
      <c r="I31" s="233" t="s">
        <v>583</v>
      </c>
      <c r="J31" s="235" t="s">
        <v>584</v>
      </c>
      <c r="K31" s="234" t="s">
        <v>607</v>
      </c>
      <c r="L31" s="98" t="s">
        <v>586</v>
      </c>
      <c r="M31" s="140" t="s">
        <v>608</v>
      </c>
      <c r="N31" s="96" t="s">
        <v>609</v>
      </c>
      <c r="O31" s="95" t="s">
        <v>588</v>
      </c>
      <c r="P31" s="97" t="s">
        <v>589</v>
      </c>
      <c r="Q31" s="319"/>
      <c r="R31" s="37"/>
      <c r="S31" s="6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.75" customHeight="1">
      <c r="A32" s="287">
        <v>1</v>
      </c>
      <c r="B32" s="288">
        <v>45229</v>
      </c>
      <c r="C32" s="289"/>
      <c r="D32" s="289" t="s">
        <v>908</v>
      </c>
      <c r="E32" s="287" t="s">
        <v>603</v>
      </c>
      <c r="F32" s="287">
        <v>22625</v>
      </c>
      <c r="G32" s="313">
        <v>22350</v>
      </c>
      <c r="H32" s="236">
        <v>22350</v>
      </c>
      <c r="I32" s="237" t="s">
        <v>919</v>
      </c>
      <c r="J32" s="315" t="s">
        <v>961</v>
      </c>
      <c r="K32" s="290">
        <f t="shared" ref="K32" si="2">H32-F32</f>
        <v>-275</v>
      </c>
      <c r="L32" s="291">
        <f t="shared" ref="L32" si="3">(H32*N32)*0.03%</f>
        <v>268.2</v>
      </c>
      <c r="M32" s="292">
        <f t="shared" ref="M32" si="4">(K32*N32)-L32</f>
        <v>-11268.2</v>
      </c>
      <c r="N32" s="290">
        <v>40</v>
      </c>
      <c r="O32" s="293" t="s">
        <v>604</v>
      </c>
      <c r="P32" s="288">
        <v>45231</v>
      </c>
      <c r="Q32" s="281"/>
      <c r="R32" s="141"/>
      <c r="S32" s="55" t="s">
        <v>605</v>
      </c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142"/>
      <c r="AH32" s="143"/>
      <c r="AI32" s="141"/>
      <c r="AJ32" s="141"/>
      <c r="AK32" s="142"/>
      <c r="AL32" s="142"/>
      <c r="AM32" s="142"/>
    </row>
    <row r="33" spans="1:39" ht="15" customHeight="1">
      <c r="A33" s="353">
        <v>2</v>
      </c>
      <c r="B33" s="355">
        <v>45230</v>
      </c>
      <c r="C33" s="295"/>
      <c r="D33" s="295" t="s">
        <v>906</v>
      </c>
      <c r="E33" s="222" t="s">
        <v>603</v>
      </c>
      <c r="F33" s="222" t="s">
        <v>923</v>
      </c>
      <c r="G33" s="222"/>
      <c r="H33" s="224"/>
      <c r="I33" s="224"/>
      <c r="J33" s="357" t="s">
        <v>592</v>
      </c>
      <c r="K33" s="222"/>
      <c r="L33" s="296"/>
      <c r="M33" s="297"/>
      <c r="N33" s="222"/>
      <c r="O33" s="224"/>
      <c r="P33" s="294"/>
      <c r="Q33" s="281"/>
      <c r="R33" s="142"/>
      <c r="S33" s="55" t="s">
        <v>593</v>
      </c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</row>
    <row r="34" spans="1:39" ht="15" customHeight="1">
      <c r="A34" s="354"/>
      <c r="B34" s="356"/>
      <c r="C34" s="295"/>
      <c r="D34" s="295" t="s">
        <v>907</v>
      </c>
      <c r="E34" s="222" t="s">
        <v>884</v>
      </c>
      <c r="F34" s="322" t="s">
        <v>924</v>
      </c>
      <c r="G34" s="222"/>
      <c r="H34" s="224"/>
      <c r="I34" s="224"/>
      <c r="J34" s="358"/>
      <c r="K34" s="222"/>
      <c r="L34" s="296"/>
      <c r="M34" s="297"/>
      <c r="N34" s="222"/>
      <c r="O34" s="224"/>
      <c r="P34" s="294"/>
      <c r="Q34" s="281"/>
      <c r="R34" s="142"/>
      <c r="S34" s="55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</row>
    <row r="35" spans="1:39" ht="12.75" customHeight="1">
      <c r="A35" s="99">
        <v>3</v>
      </c>
      <c r="B35" s="299">
        <v>45232</v>
      </c>
      <c r="C35" s="144"/>
      <c r="D35" s="144" t="s">
        <v>962</v>
      </c>
      <c r="E35" s="99" t="s">
        <v>603</v>
      </c>
      <c r="F35" s="99" t="s">
        <v>963</v>
      </c>
      <c r="G35" s="312">
        <v>426</v>
      </c>
      <c r="H35" s="222"/>
      <c r="I35" s="224" t="s">
        <v>964</v>
      </c>
      <c r="J35" s="314" t="s">
        <v>592</v>
      </c>
      <c r="K35" s="99"/>
      <c r="L35" s="102"/>
      <c r="M35" s="300"/>
      <c r="N35" s="99"/>
      <c r="O35" s="101"/>
      <c r="P35" s="299"/>
      <c r="Q35" s="281"/>
      <c r="R35" s="141"/>
      <c r="S35" s="55" t="s">
        <v>605</v>
      </c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142"/>
      <c r="AH35" s="143"/>
      <c r="AI35" s="141"/>
      <c r="AJ35" s="141"/>
      <c r="AK35" s="142"/>
      <c r="AL35" s="142"/>
      <c r="AM35" s="142"/>
    </row>
    <row r="36" spans="1:39" ht="12.75" customHeight="1">
      <c r="A36" s="99">
        <v>4</v>
      </c>
      <c r="B36" s="299">
        <v>45232</v>
      </c>
      <c r="C36" s="144"/>
      <c r="D36" s="144" t="s">
        <v>965</v>
      </c>
      <c r="E36" s="99" t="s">
        <v>603</v>
      </c>
      <c r="F36" s="99" t="s">
        <v>966</v>
      </c>
      <c r="G36" s="312">
        <v>909</v>
      </c>
      <c r="H36" s="222"/>
      <c r="I36" s="224" t="s">
        <v>967</v>
      </c>
      <c r="J36" s="314" t="s">
        <v>592</v>
      </c>
      <c r="K36" s="99"/>
      <c r="L36" s="102"/>
      <c r="M36" s="300"/>
      <c r="N36" s="99"/>
      <c r="O36" s="101"/>
      <c r="P36" s="299"/>
      <c r="Q36" s="281"/>
      <c r="R36" s="141"/>
      <c r="S36" s="55" t="s">
        <v>786</v>
      </c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142"/>
      <c r="AH36" s="143"/>
      <c r="AI36" s="141"/>
      <c r="AJ36" s="141"/>
      <c r="AK36" s="142"/>
      <c r="AL36" s="142"/>
      <c r="AM36" s="142"/>
    </row>
    <row r="37" spans="1:39" ht="12.75" customHeight="1">
      <c r="A37" s="99"/>
      <c r="B37" s="299"/>
      <c r="C37" s="144"/>
      <c r="D37" s="144"/>
      <c r="E37" s="99"/>
      <c r="F37" s="99"/>
      <c r="G37" s="312"/>
      <c r="H37" s="222"/>
      <c r="I37" s="224"/>
      <c r="J37" s="314"/>
      <c r="K37" s="99"/>
      <c r="L37" s="102"/>
      <c r="M37" s="300"/>
      <c r="N37" s="99"/>
      <c r="O37" s="101"/>
      <c r="P37" s="299"/>
      <c r="Q37" s="281"/>
      <c r="R37" s="141"/>
      <c r="S37" s="55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42"/>
      <c r="AH37" s="143"/>
      <c r="AI37" s="141"/>
      <c r="AJ37" s="141"/>
      <c r="AK37" s="142"/>
      <c r="AL37" s="142"/>
      <c r="AM37" s="142"/>
    </row>
    <row r="38" spans="1:39" ht="12.75" customHeight="1">
      <c r="A38" s="99"/>
      <c r="B38" s="299"/>
      <c r="C38" s="144"/>
      <c r="D38" s="144"/>
      <c r="E38" s="99"/>
      <c r="F38" s="99"/>
      <c r="G38" s="312"/>
      <c r="H38" s="279"/>
      <c r="I38" s="224"/>
      <c r="J38" s="314"/>
      <c r="K38" s="99"/>
      <c r="L38" s="102"/>
      <c r="M38" s="300"/>
      <c r="N38" s="99"/>
      <c r="O38" s="101"/>
      <c r="P38" s="100"/>
      <c r="Q38" s="286"/>
      <c r="R38" s="141"/>
      <c r="S38" s="55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42"/>
      <c r="AH38" s="143"/>
      <c r="AI38" s="141"/>
      <c r="AJ38" s="141"/>
      <c r="AK38" s="142"/>
      <c r="AL38" s="142"/>
      <c r="AM38" s="142"/>
    </row>
    <row r="40" spans="1:39" ht="12.75" customHeight="1">
      <c r="A40" s="142"/>
      <c r="B40" s="145"/>
      <c r="C40" s="141"/>
      <c r="D40" s="141"/>
      <c r="E40" s="142"/>
      <c r="F40" s="142"/>
      <c r="G40" s="142"/>
      <c r="H40" s="146"/>
      <c r="I40" s="146"/>
      <c r="J40" s="146"/>
      <c r="K40" s="141"/>
      <c r="L40" s="142"/>
      <c r="M40" s="142"/>
      <c r="N40" s="142"/>
      <c r="O40" s="146"/>
      <c r="P40" s="146"/>
      <c r="Q40" s="146"/>
      <c r="R40" s="141"/>
      <c r="S40" s="55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2"/>
      <c r="AH40" s="143"/>
      <c r="AI40" s="141"/>
      <c r="AJ40" s="141"/>
      <c r="AK40" s="142"/>
      <c r="AL40" s="142"/>
      <c r="AM40" s="142"/>
    </row>
    <row r="41" spans="1:39" ht="13.8">
      <c r="A41" s="147" t="s">
        <v>610</v>
      </c>
      <c r="B41" s="147"/>
      <c r="C41" s="147"/>
      <c r="D41" s="147"/>
      <c r="E41" s="148"/>
      <c r="F41" s="109"/>
      <c r="G41" s="109"/>
      <c r="H41" s="109"/>
      <c r="I41" s="109"/>
      <c r="J41" s="1"/>
      <c r="K41" s="6"/>
      <c r="L41" s="6"/>
      <c r="M41" s="6"/>
      <c r="N41" s="1"/>
      <c r="O41" s="1"/>
      <c r="P41" s="37"/>
      <c r="Q41" s="37"/>
      <c r="R41" s="37"/>
      <c r="S41" s="6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37"/>
      <c r="AH41" s="37"/>
      <c r="AI41" s="37"/>
      <c r="AJ41" s="37"/>
      <c r="AK41" s="37"/>
      <c r="AL41" s="37"/>
      <c r="AM41" s="37"/>
    </row>
    <row r="42" spans="1:39" ht="39.6">
      <c r="A42" s="96" t="s">
        <v>16</v>
      </c>
      <c r="B42" s="96" t="s">
        <v>566</v>
      </c>
      <c r="C42" s="96"/>
      <c r="D42" s="97" t="s">
        <v>578</v>
      </c>
      <c r="E42" s="96" t="s">
        <v>579</v>
      </c>
      <c r="F42" s="96" t="s">
        <v>580</v>
      </c>
      <c r="G42" s="96" t="s">
        <v>601</v>
      </c>
      <c r="H42" s="96" t="s">
        <v>582</v>
      </c>
      <c r="I42" s="96" t="s">
        <v>583</v>
      </c>
      <c r="J42" s="95" t="s">
        <v>584</v>
      </c>
      <c r="K42" s="95" t="s">
        <v>611</v>
      </c>
      <c r="L42" s="98" t="s">
        <v>586</v>
      </c>
      <c r="M42" s="140" t="s">
        <v>608</v>
      </c>
      <c r="N42" s="96" t="s">
        <v>609</v>
      </c>
      <c r="O42" s="96" t="s">
        <v>588</v>
      </c>
      <c r="P42" s="97" t="s">
        <v>589</v>
      </c>
      <c r="Q42" s="316"/>
      <c r="R42" s="37"/>
      <c r="S42" s="6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37"/>
      <c r="AH42" s="37"/>
      <c r="AI42" s="37"/>
      <c r="AJ42" s="37"/>
      <c r="AK42" s="37"/>
      <c r="AL42" s="37"/>
      <c r="AM42" s="37"/>
    </row>
    <row r="43" spans="1:39" ht="15" customHeight="1">
      <c r="A43" s="361">
        <v>1</v>
      </c>
      <c r="B43" s="363">
        <v>45226</v>
      </c>
      <c r="C43" s="327"/>
      <c r="D43" s="327" t="s">
        <v>911</v>
      </c>
      <c r="E43" s="323" t="s">
        <v>603</v>
      </c>
      <c r="F43" s="323">
        <v>60</v>
      </c>
      <c r="G43" s="323"/>
      <c r="H43" s="325">
        <v>43</v>
      </c>
      <c r="I43" s="325"/>
      <c r="J43" s="359" t="s">
        <v>807</v>
      </c>
      <c r="K43" s="238">
        <f t="shared" ref="K43" si="5">H43-F43</f>
        <v>-17</v>
      </c>
      <c r="L43" s="247">
        <v>50</v>
      </c>
      <c r="M43" s="349">
        <v>300</v>
      </c>
      <c r="N43" s="238">
        <v>50</v>
      </c>
      <c r="O43" s="351" t="s">
        <v>594</v>
      </c>
      <c r="P43" s="240">
        <v>45231</v>
      </c>
      <c r="Q43" s="281"/>
      <c r="R43" s="142"/>
      <c r="S43" s="55" t="s">
        <v>593</v>
      </c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</row>
    <row r="44" spans="1:39" ht="15" customHeight="1">
      <c r="A44" s="362"/>
      <c r="B44" s="364"/>
      <c r="C44" s="256"/>
      <c r="D44" s="256" t="s">
        <v>912</v>
      </c>
      <c r="E44" s="225" t="s">
        <v>884</v>
      </c>
      <c r="F44" s="225">
        <v>37</v>
      </c>
      <c r="G44" s="225"/>
      <c r="H44" s="220">
        <v>24</v>
      </c>
      <c r="I44" s="220"/>
      <c r="J44" s="360"/>
      <c r="K44" s="238">
        <v>26</v>
      </c>
      <c r="L44" s="247">
        <v>100</v>
      </c>
      <c r="M44" s="350"/>
      <c r="N44" s="238">
        <v>50</v>
      </c>
      <c r="O44" s="352"/>
      <c r="P44" s="240">
        <v>45230</v>
      </c>
      <c r="Q44" s="281"/>
      <c r="R44" s="142"/>
      <c r="S44" s="55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</row>
    <row r="45" spans="1:39" ht="15" customHeight="1">
      <c r="A45" s="353">
        <v>2</v>
      </c>
      <c r="B45" s="355">
        <v>45229</v>
      </c>
      <c r="C45" s="295"/>
      <c r="D45" s="295" t="s">
        <v>917</v>
      </c>
      <c r="E45" s="222" t="s">
        <v>603</v>
      </c>
      <c r="F45" s="222">
        <v>57</v>
      </c>
      <c r="G45" s="222"/>
      <c r="H45" s="224"/>
      <c r="I45" s="224"/>
      <c r="J45" s="320" t="s">
        <v>592</v>
      </c>
      <c r="K45" s="222"/>
      <c r="L45" s="296"/>
      <c r="M45" s="297"/>
      <c r="N45" s="222"/>
      <c r="O45" s="224"/>
      <c r="P45" s="355"/>
      <c r="Q45" s="281"/>
      <c r="R45" s="142"/>
      <c r="S45" s="55" t="s">
        <v>593</v>
      </c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</row>
    <row r="46" spans="1:39" ht="15" customHeight="1">
      <c r="A46" s="354"/>
      <c r="B46" s="356"/>
      <c r="C46" s="295"/>
      <c r="D46" s="295" t="s">
        <v>918</v>
      </c>
      <c r="E46" s="222" t="s">
        <v>884</v>
      </c>
      <c r="F46" s="222">
        <v>27</v>
      </c>
      <c r="G46" s="222"/>
      <c r="H46" s="224"/>
      <c r="I46" s="224"/>
      <c r="J46" s="321"/>
      <c r="K46" s="222"/>
      <c r="L46" s="296"/>
      <c r="M46" s="297"/>
      <c r="N46" s="222"/>
      <c r="O46" s="224"/>
      <c r="P46" s="356"/>
      <c r="Q46" s="281"/>
      <c r="R46" s="142"/>
      <c r="S46" s="55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</row>
    <row r="47" spans="1:39" ht="15" customHeight="1">
      <c r="A47" s="324">
        <v>3</v>
      </c>
      <c r="B47" s="311">
        <v>45231</v>
      </c>
      <c r="C47" s="256"/>
      <c r="D47" s="256" t="s">
        <v>922</v>
      </c>
      <c r="E47" s="225" t="s">
        <v>884</v>
      </c>
      <c r="F47" s="225">
        <v>57</v>
      </c>
      <c r="G47" s="225">
        <v>105</v>
      </c>
      <c r="H47" s="220">
        <v>16</v>
      </c>
      <c r="I47" s="220">
        <v>0.1</v>
      </c>
      <c r="J47" s="326" t="s">
        <v>936</v>
      </c>
      <c r="K47" s="238">
        <f>F47-H47</f>
        <v>41</v>
      </c>
      <c r="L47" s="247">
        <v>50</v>
      </c>
      <c r="M47" s="239">
        <f t="shared" ref="M47" si="6">(K47*N47)-L47</f>
        <v>565</v>
      </c>
      <c r="N47" s="238">
        <v>15</v>
      </c>
      <c r="O47" s="103" t="s">
        <v>594</v>
      </c>
      <c r="P47" s="240">
        <v>45231</v>
      </c>
      <c r="Q47" s="281"/>
      <c r="R47" s="142"/>
      <c r="S47" s="55" t="s">
        <v>593</v>
      </c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</row>
    <row r="48" spans="1:39" ht="15" customHeight="1">
      <c r="A48" s="353">
        <v>4</v>
      </c>
      <c r="B48" s="355">
        <v>45231</v>
      </c>
      <c r="C48" s="295"/>
      <c r="D48" s="295" t="s">
        <v>937</v>
      </c>
      <c r="E48" s="222" t="s">
        <v>603</v>
      </c>
      <c r="F48" s="222">
        <v>13.25</v>
      </c>
      <c r="G48" s="222"/>
      <c r="H48" s="224"/>
      <c r="I48" s="224"/>
      <c r="J48" s="365" t="s">
        <v>592</v>
      </c>
      <c r="K48" s="222"/>
      <c r="L48" s="296"/>
      <c r="M48" s="297"/>
      <c r="N48" s="222"/>
      <c r="O48" s="224"/>
      <c r="P48" s="294"/>
      <c r="Q48" s="281"/>
      <c r="R48" s="142"/>
      <c r="S48" s="55" t="s">
        <v>593</v>
      </c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</row>
    <row r="49" spans="1:39" ht="15" customHeight="1">
      <c r="A49" s="354"/>
      <c r="B49" s="356"/>
      <c r="C49" s="295"/>
      <c r="D49" s="295" t="s">
        <v>938</v>
      </c>
      <c r="E49" s="222" t="s">
        <v>884</v>
      </c>
      <c r="F49" s="222">
        <v>8.25</v>
      </c>
      <c r="G49" s="222"/>
      <c r="H49" s="224"/>
      <c r="I49" s="224"/>
      <c r="J49" s="358"/>
      <c r="K49" s="222"/>
      <c r="L49" s="296"/>
      <c r="M49" s="297"/>
      <c r="N49" s="222"/>
      <c r="O49" s="224"/>
      <c r="P49" s="294"/>
      <c r="Q49" s="281"/>
      <c r="R49" s="142"/>
      <c r="S49" s="55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</row>
    <row r="50" spans="1:39" ht="15" customHeight="1">
      <c r="A50" s="332">
        <v>5</v>
      </c>
      <c r="B50" s="333">
        <v>45232</v>
      </c>
      <c r="C50" s="334"/>
      <c r="D50" s="334" t="s">
        <v>968</v>
      </c>
      <c r="E50" s="236" t="s">
        <v>603</v>
      </c>
      <c r="F50" s="236">
        <v>11</v>
      </c>
      <c r="G50" s="236">
        <v>0</v>
      </c>
      <c r="H50" s="237">
        <v>0</v>
      </c>
      <c r="I50" s="237" t="s">
        <v>969</v>
      </c>
      <c r="J50" s="335" t="s">
        <v>970</v>
      </c>
      <c r="K50" s="290">
        <f>H50-F50</f>
        <v>-11</v>
      </c>
      <c r="L50" s="336">
        <v>25</v>
      </c>
      <c r="M50" s="292">
        <f t="shared" ref="M50" si="7">(K50*N50)-L50</f>
        <v>-575</v>
      </c>
      <c r="N50" s="290">
        <v>50</v>
      </c>
      <c r="O50" s="293" t="s">
        <v>594</v>
      </c>
      <c r="P50" s="288">
        <v>45232</v>
      </c>
      <c r="Q50" s="281"/>
      <c r="R50" s="142"/>
      <c r="S50" s="55" t="s">
        <v>593</v>
      </c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</row>
    <row r="51" spans="1:39" ht="15" customHeight="1">
      <c r="A51" s="222"/>
      <c r="B51" s="294"/>
      <c r="C51" s="295"/>
      <c r="D51" s="295"/>
      <c r="E51" s="222"/>
      <c r="F51" s="222"/>
      <c r="G51" s="222"/>
      <c r="H51" s="224"/>
      <c r="I51" s="224"/>
      <c r="J51" s="224"/>
      <c r="K51" s="222"/>
      <c r="L51" s="296"/>
      <c r="M51" s="297"/>
      <c r="N51" s="222"/>
      <c r="O51" s="224"/>
      <c r="P51" s="294"/>
      <c r="Q51" s="281"/>
      <c r="R51" s="142"/>
      <c r="S51" s="55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  <c r="AM51" s="142"/>
    </row>
    <row r="52" spans="1:39" ht="15" customHeight="1">
      <c r="A52" s="280"/>
      <c r="B52" s="281"/>
      <c r="C52" s="282"/>
      <c r="D52" s="282"/>
      <c r="E52" s="280"/>
      <c r="F52" s="280"/>
      <c r="G52" s="280"/>
      <c r="H52" s="283"/>
      <c r="I52" s="283"/>
      <c r="J52" s="283"/>
      <c r="K52" s="280"/>
      <c r="L52" s="284"/>
      <c r="M52" s="285"/>
      <c r="N52" s="280"/>
      <c r="O52" s="283"/>
      <c r="P52" s="286"/>
      <c r="Q52" s="286"/>
      <c r="R52" s="142"/>
      <c r="S52" s="55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</row>
    <row r="53" spans="1:39" ht="38.25" customHeight="1">
      <c r="A53" s="94" t="s">
        <v>616</v>
      </c>
      <c r="B53" s="149"/>
      <c r="C53" s="149"/>
      <c r="D53" s="150"/>
      <c r="E53" s="130"/>
      <c r="F53" s="6"/>
      <c r="G53" s="6"/>
      <c r="H53" s="131"/>
      <c r="I53" s="151"/>
      <c r="J53" s="1"/>
      <c r="K53" s="6"/>
      <c r="L53" s="6"/>
      <c r="M53" s="6"/>
      <c r="N53" s="1"/>
      <c r="O53" s="1"/>
      <c r="R53" s="1"/>
      <c r="S53" s="6"/>
      <c r="T53" s="1"/>
      <c r="U53" s="1"/>
      <c r="V53" s="1"/>
      <c r="W53" s="1"/>
      <c r="X53" s="1"/>
      <c r="Y53" s="6"/>
      <c r="Z53" s="1"/>
      <c r="AA53" s="1"/>
      <c r="AB53" s="1"/>
      <c r="AC53" s="1"/>
      <c r="AD53" s="1"/>
      <c r="AE53" s="6"/>
      <c r="AF53" s="1"/>
      <c r="AG53" s="1"/>
      <c r="AH53" s="1"/>
      <c r="AI53" s="1"/>
      <c r="AJ53" s="1"/>
      <c r="AK53" s="6"/>
      <c r="AL53" s="1"/>
    </row>
    <row r="54" spans="1:39" ht="39.6">
      <c r="A54" s="95" t="s">
        <v>16</v>
      </c>
      <c r="B54" s="96" t="s">
        <v>566</v>
      </c>
      <c r="C54" s="96"/>
      <c r="D54" s="97" t="s">
        <v>578</v>
      </c>
      <c r="E54" s="96" t="s">
        <v>579</v>
      </c>
      <c r="F54" s="96" t="s">
        <v>580</v>
      </c>
      <c r="G54" s="96" t="s">
        <v>581</v>
      </c>
      <c r="H54" s="96" t="s">
        <v>582</v>
      </c>
      <c r="I54" s="96" t="s">
        <v>583</v>
      </c>
      <c r="J54" s="95" t="s">
        <v>584</v>
      </c>
      <c r="K54" s="134" t="s">
        <v>602</v>
      </c>
      <c r="L54" s="135" t="s">
        <v>586</v>
      </c>
      <c r="M54" s="98" t="s">
        <v>587</v>
      </c>
      <c r="N54" s="96" t="s">
        <v>588</v>
      </c>
      <c r="O54" s="97" t="s">
        <v>589</v>
      </c>
      <c r="P54" s="233" t="s">
        <v>590</v>
      </c>
      <c r="Q54" s="235" t="s">
        <v>902</v>
      </c>
      <c r="R54" s="37"/>
      <c r="S54" s="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</row>
    <row r="55" spans="1:39" ht="14.25" customHeight="1">
      <c r="A55" s="99">
        <v>1</v>
      </c>
      <c r="B55" s="100">
        <v>45169</v>
      </c>
      <c r="C55" s="144"/>
      <c r="D55" s="144" t="s">
        <v>871</v>
      </c>
      <c r="E55" s="99" t="s">
        <v>603</v>
      </c>
      <c r="F55" s="99" t="s">
        <v>873</v>
      </c>
      <c r="G55" s="99">
        <v>350</v>
      </c>
      <c r="H55" s="99"/>
      <c r="I55" s="99" t="s">
        <v>872</v>
      </c>
      <c r="J55" s="101" t="s">
        <v>592</v>
      </c>
      <c r="K55" s="101"/>
      <c r="L55" s="102"/>
      <c r="M55" s="257"/>
      <c r="N55" s="224"/>
      <c r="O55" s="231"/>
      <c r="P55" s="317"/>
      <c r="Q55" s="223"/>
      <c r="R55" s="37"/>
      <c r="S55" s="37" t="s">
        <v>593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</row>
    <row r="56" spans="1:39" ht="14.25" customHeight="1">
      <c r="A56" s="99">
        <v>2</v>
      </c>
      <c r="B56" s="100">
        <v>45173</v>
      </c>
      <c r="C56" s="144"/>
      <c r="D56" s="144" t="s">
        <v>168</v>
      </c>
      <c r="E56" s="99" t="s">
        <v>603</v>
      </c>
      <c r="F56" s="99" t="s">
        <v>874</v>
      </c>
      <c r="G56" s="99">
        <v>4790</v>
      </c>
      <c r="H56" s="99"/>
      <c r="I56" s="99" t="s">
        <v>875</v>
      </c>
      <c r="J56" s="101" t="s">
        <v>592</v>
      </c>
      <c r="K56" s="101"/>
      <c r="L56" s="102"/>
      <c r="M56" s="257"/>
      <c r="N56" s="224"/>
      <c r="O56" s="231"/>
      <c r="P56" s="317"/>
      <c r="Q56" s="223">
        <v>45217</v>
      </c>
      <c r="R56" s="37"/>
      <c r="S56" s="37" t="s">
        <v>593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</row>
    <row r="57" spans="1:39" ht="14.25" customHeight="1">
      <c r="A57" s="99"/>
      <c r="B57" s="100"/>
      <c r="C57" s="144"/>
      <c r="D57" s="144"/>
      <c r="E57" s="99"/>
      <c r="F57" s="99"/>
      <c r="G57" s="99"/>
      <c r="H57" s="99"/>
      <c r="I57" s="99"/>
      <c r="J57" s="101"/>
      <c r="K57" s="101"/>
      <c r="L57" s="102"/>
      <c r="M57" s="257"/>
      <c r="N57" s="224"/>
      <c r="O57" s="231"/>
      <c r="P57" s="317"/>
      <c r="Q57" s="223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</row>
    <row r="58" spans="1:39" ht="12.75" customHeight="1">
      <c r="A58" s="99"/>
      <c r="B58" s="100"/>
      <c r="C58" s="144"/>
      <c r="D58" s="144"/>
      <c r="E58" s="99"/>
      <c r="F58" s="99"/>
      <c r="G58" s="99"/>
      <c r="H58" s="99"/>
      <c r="I58" s="99"/>
      <c r="J58" s="101"/>
      <c r="K58" s="101"/>
      <c r="L58" s="102"/>
      <c r="M58" s="152"/>
      <c r="N58" s="221"/>
      <c r="O58" s="221"/>
      <c r="P58" s="318"/>
      <c r="Q58" s="223"/>
      <c r="S58" s="6"/>
      <c r="T58" s="1"/>
      <c r="U58" s="1"/>
      <c r="V58" s="1"/>
      <c r="W58" s="1"/>
      <c r="X58" s="1"/>
      <c r="Y58" s="1"/>
      <c r="Z58" s="1"/>
    </row>
    <row r="59" spans="1:39" ht="12.75" customHeight="1">
      <c r="A59" s="116" t="s">
        <v>595</v>
      </c>
      <c r="B59" s="116"/>
      <c r="C59" s="116"/>
      <c r="D59" s="116"/>
      <c r="E59" s="37"/>
      <c r="F59" s="123" t="s">
        <v>597</v>
      </c>
      <c r="G59" s="55"/>
      <c r="H59" s="55"/>
      <c r="I59" s="55"/>
      <c r="J59" s="6"/>
      <c r="K59" s="136"/>
      <c r="L59" s="137"/>
      <c r="M59" s="6"/>
      <c r="N59" s="106"/>
      <c r="O59" s="153"/>
      <c r="P59" s="1"/>
      <c r="Q59" s="246"/>
      <c r="R59" s="1"/>
      <c r="S59" s="6"/>
      <c r="T59" s="1"/>
      <c r="U59" s="1"/>
      <c r="V59" s="1"/>
      <c r="W59" s="1"/>
      <c r="X59" s="1"/>
      <c r="Y59" s="1"/>
      <c r="Z59" s="1"/>
      <c r="AA59" s="1"/>
    </row>
    <row r="60" spans="1:39" ht="12.75" customHeight="1">
      <c r="A60" s="122" t="s">
        <v>596</v>
      </c>
      <c r="B60" s="116"/>
      <c r="C60" s="116"/>
      <c r="D60" s="116"/>
      <c r="E60" s="6"/>
      <c r="F60" s="123" t="s">
        <v>600</v>
      </c>
      <c r="G60" s="6"/>
      <c r="H60" s="6" t="s">
        <v>618</v>
      </c>
      <c r="I60" s="6"/>
      <c r="J60" s="1"/>
      <c r="K60" s="6"/>
      <c r="L60" s="6"/>
      <c r="M60" s="6"/>
      <c r="N60" s="1"/>
      <c r="O60" s="1"/>
      <c r="R60" s="1"/>
      <c r="S60" s="6"/>
      <c r="T60" s="1"/>
      <c r="U60" s="1"/>
      <c r="V60" s="1"/>
      <c r="W60" s="1"/>
      <c r="X60" s="1"/>
      <c r="Y60" s="1"/>
      <c r="Z60" s="1"/>
      <c r="AA60" s="1"/>
    </row>
    <row r="61" spans="1:39" ht="12.75" customHeight="1">
      <c r="A61" s="122"/>
      <c r="B61" s="116"/>
      <c r="C61" s="116"/>
      <c r="D61" s="116"/>
      <c r="E61" s="6"/>
      <c r="F61" s="123"/>
      <c r="G61" s="6"/>
      <c r="H61" s="6"/>
      <c r="I61" s="6"/>
      <c r="J61" s="1"/>
      <c r="K61" s="6"/>
      <c r="L61" s="6"/>
      <c r="M61" s="6"/>
      <c r="N61" s="1"/>
      <c r="O61" s="1"/>
      <c r="R61" s="1"/>
      <c r="S61" s="55"/>
      <c r="T61" s="1"/>
      <c r="U61" s="1"/>
      <c r="V61" s="1"/>
      <c r="W61" s="1"/>
      <c r="X61" s="1"/>
      <c r="Y61" s="1"/>
      <c r="Z61" s="1"/>
      <c r="AA61" s="1"/>
    </row>
    <row r="62" spans="1:39" ht="12.75" customHeight="1">
      <c r="A62" s="122"/>
      <c r="B62" s="116"/>
      <c r="C62" s="116"/>
      <c r="D62" s="116"/>
      <c r="E62" s="6"/>
      <c r="F62" s="123"/>
      <c r="G62" s="55"/>
      <c r="H62" s="37"/>
      <c r="I62" s="55"/>
      <c r="J62" s="6"/>
      <c r="K62" s="136"/>
      <c r="L62" s="137"/>
      <c r="M62" s="6"/>
      <c r="N62" s="106"/>
      <c r="O62" s="138"/>
      <c r="P62" s="1"/>
      <c r="Q62" s="246"/>
      <c r="R62" s="1"/>
      <c r="S62" s="6"/>
      <c r="T62" s="1"/>
      <c r="U62" s="1"/>
      <c r="V62" s="1"/>
      <c r="W62" s="1"/>
      <c r="X62" s="1"/>
      <c r="Y62" s="1"/>
      <c r="Z62" s="1"/>
      <c r="AA62" s="1"/>
    </row>
    <row r="63" spans="1:39" ht="12.75" customHeight="1">
      <c r="A63" s="122"/>
      <c r="B63" s="116"/>
      <c r="C63" s="116"/>
      <c r="D63" s="116"/>
      <c r="E63" s="6"/>
      <c r="F63" s="123"/>
      <c r="G63" s="55"/>
      <c r="H63" s="37"/>
      <c r="I63" s="55"/>
      <c r="J63" s="6"/>
      <c r="K63" s="136"/>
      <c r="L63" s="137"/>
      <c r="M63" s="6"/>
      <c r="N63" s="106"/>
      <c r="O63" s="138"/>
      <c r="P63" s="1"/>
      <c r="Q63" s="246"/>
      <c r="R63" s="1"/>
      <c r="S63" s="6"/>
      <c r="T63" s="1"/>
      <c r="U63" s="1"/>
      <c r="V63" s="1"/>
      <c r="W63" s="1"/>
      <c r="X63" s="1"/>
      <c r="Y63" s="1"/>
      <c r="Z63" s="1"/>
      <c r="AA63" s="1"/>
    </row>
    <row r="64" spans="1:39" ht="12.75" customHeight="1">
      <c r="A64" s="122"/>
      <c r="B64" s="116"/>
      <c r="C64" s="116"/>
      <c r="D64" s="116"/>
      <c r="E64" s="6"/>
      <c r="F64" s="123"/>
      <c r="G64" s="55"/>
      <c r="H64" s="37"/>
      <c r="I64" s="55"/>
      <c r="J64" s="6"/>
      <c r="K64" s="136"/>
      <c r="L64" s="137"/>
      <c r="M64" s="6"/>
      <c r="N64" s="106"/>
      <c r="O64" s="138"/>
      <c r="P64" s="1"/>
      <c r="Q64" s="246"/>
      <c r="R64" s="1"/>
      <c r="S64" s="6"/>
      <c r="T64" s="1"/>
      <c r="U64" s="1"/>
      <c r="V64" s="1"/>
      <c r="W64" s="1"/>
      <c r="X64" s="1"/>
      <c r="Y64" s="1"/>
      <c r="Z64" s="1"/>
      <c r="AA64" s="1"/>
    </row>
    <row r="65" spans="1:27" ht="12.75" customHeight="1">
      <c r="A65" s="122"/>
      <c r="B65" s="116"/>
      <c r="C65" s="116"/>
      <c r="D65" s="116"/>
      <c r="E65" s="6"/>
      <c r="F65" s="123"/>
      <c r="G65" s="55"/>
      <c r="H65" s="37"/>
      <c r="I65" s="55"/>
      <c r="J65" s="6"/>
      <c r="K65" s="136"/>
      <c r="L65" s="137"/>
      <c r="M65" s="6"/>
      <c r="N65" s="106"/>
      <c r="O65" s="138"/>
      <c r="P65" s="1"/>
      <c r="Q65" s="246"/>
      <c r="R65" s="1"/>
      <c r="S65" s="6"/>
      <c r="T65" s="1"/>
      <c r="U65" s="1"/>
      <c r="V65" s="1"/>
      <c r="W65" s="1"/>
      <c r="X65" s="1"/>
      <c r="Y65" s="1"/>
      <c r="Z65" s="1"/>
      <c r="AA65" s="1"/>
    </row>
    <row r="66" spans="1:27" ht="12.75" customHeight="1">
      <c r="A66" s="122"/>
      <c r="B66" s="116"/>
      <c r="C66" s="116"/>
      <c r="D66" s="116"/>
      <c r="E66" s="6"/>
      <c r="F66" s="123"/>
      <c r="G66" s="55"/>
      <c r="H66" s="37"/>
      <c r="I66" s="55"/>
      <c r="J66" s="6"/>
      <c r="K66" s="136"/>
      <c r="L66" s="137"/>
      <c r="M66" s="6"/>
      <c r="N66" s="106"/>
      <c r="O66" s="138"/>
      <c r="P66" s="1"/>
      <c r="Q66" s="246"/>
      <c r="R66" s="1"/>
      <c r="S66" s="6"/>
      <c r="T66" s="1"/>
      <c r="U66" s="1"/>
      <c r="V66" s="1"/>
      <c r="W66" s="1"/>
      <c r="X66" s="1"/>
      <c r="Y66" s="1"/>
      <c r="Z66" s="1"/>
      <c r="AA66" s="1"/>
    </row>
    <row r="67" spans="1:27" ht="12.75" customHeight="1">
      <c r="A67" s="122"/>
      <c r="B67" s="116"/>
      <c r="C67" s="116"/>
      <c r="D67" s="116"/>
      <c r="E67" s="6"/>
      <c r="F67" s="123"/>
      <c r="G67" s="55"/>
      <c r="H67" s="37"/>
      <c r="I67" s="55"/>
      <c r="J67" s="6"/>
      <c r="K67" s="136"/>
      <c r="L67" s="137"/>
      <c r="M67" s="6"/>
      <c r="N67" s="106"/>
      <c r="O67" s="138"/>
      <c r="P67" s="1"/>
      <c r="Q67" s="246"/>
      <c r="R67" s="1"/>
      <c r="S67" s="6"/>
      <c r="T67" s="1"/>
      <c r="U67" s="1"/>
      <c r="V67" s="1"/>
      <c r="W67" s="1"/>
      <c r="X67" s="1"/>
      <c r="Y67" s="1"/>
      <c r="Z67" s="1"/>
      <c r="AA67" s="1"/>
    </row>
    <row r="68" spans="1:27" ht="12.75" customHeight="1">
      <c r="A68" s="55"/>
      <c r="B68" s="105"/>
      <c r="C68" s="105"/>
      <c r="D68" s="37"/>
      <c r="E68" s="55"/>
      <c r="F68" s="55"/>
      <c r="G68" s="55"/>
      <c r="H68" s="37"/>
      <c r="I68" s="55"/>
      <c r="J68" s="6"/>
      <c r="K68" s="136"/>
      <c r="L68" s="137"/>
      <c r="M68" s="6"/>
      <c r="N68" s="106"/>
      <c r="O68" s="138"/>
      <c r="P68" s="1"/>
      <c r="Q68" s="246"/>
      <c r="R68" s="1"/>
      <c r="S68" s="6"/>
      <c r="T68" s="1"/>
      <c r="U68" s="1"/>
      <c r="V68" s="1"/>
      <c r="W68" s="1"/>
      <c r="X68" s="1"/>
      <c r="Y68" s="1"/>
      <c r="Z68" s="1"/>
      <c r="AA68" s="1"/>
    </row>
    <row r="69" spans="1:27" ht="38.25" customHeight="1">
      <c r="A69" s="37"/>
      <c r="B69" s="154" t="s">
        <v>619</v>
      </c>
      <c r="C69" s="154"/>
      <c r="D69" s="154"/>
      <c r="E69" s="154"/>
      <c r="F69" s="6"/>
      <c r="G69" s="6"/>
      <c r="H69" s="132"/>
      <c r="I69" s="6"/>
      <c r="J69" s="132"/>
      <c r="K69" s="133"/>
      <c r="L69" s="6"/>
      <c r="M69" s="6"/>
      <c r="N69" s="1"/>
      <c r="O69" s="1"/>
      <c r="P69" s="1"/>
      <c r="Q69" s="246"/>
      <c r="R69" s="1"/>
      <c r="S69" s="6"/>
      <c r="T69" s="1"/>
      <c r="U69" s="1"/>
      <c r="V69" s="1"/>
      <c r="W69" s="1"/>
      <c r="X69" s="1"/>
      <c r="Y69" s="1"/>
      <c r="Z69" s="1"/>
      <c r="AA69" s="1"/>
    </row>
    <row r="70" spans="1:27" ht="12.75" customHeight="1">
      <c r="A70" s="95" t="s">
        <v>16</v>
      </c>
      <c r="B70" s="96" t="s">
        <v>566</v>
      </c>
      <c r="C70" s="96"/>
      <c r="D70" s="97" t="s">
        <v>578</v>
      </c>
      <c r="E70" s="96" t="s">
        <v>579</v>
      </c>
      <c r="F70" s="96" t="s">
        <v>580</v>
      </c>
      <c r="G70" s="96" t="s">
        <v>620</v>
      </c>
      <c r="H70" s="96" t="s">
        <v>621</v>
      </c>
      <c r="I70" s="96" t="s">
        <v>583</v>
      </c>
      <c r="J70" s="155" t="s">
        <v>584</v>
      </c>
      <c r="K70" s="96" t="s">
        <v>585</v>
      </c>
      <c r="L70" s="96" t="s">
        <v>622</v>
      </c>
      <c r="M70" s="96" t="s">
        <v>588</v>
      </c>
      <c r="N70" s="97" t="s">
        <v>589</v>
      </c>
      <c r="O70" s="1"/>
      <c r="P70" s="1"/>
      <c r="Q70" s="246"/>
      <c r="R70" s="1"/>
      <c r="S70" s="6"/>
      <c r="T70" s="1"/>
      <c r="U70" s="1"/>
      <c r="V70" s="1"/>
      <c r="W70" s="1"/>
      <c r="X70" s="1"/>
      <c r="Y70" s="1"/>
      <c r="Z70" s="1"/>
      <c r="AA70" s="1"/>
    </row>
    <row r="71" spans="1:27" ht="12.75" customHeight="1">
      <c r="A71" s="156">
        <v>1</v>
      </c>
      <c r="B71" s="157">
        <v>41579</v>
      </c>
      <c r="C71" s="157"/>
      <c r="D71" s="158" t="s">
        <v>623</v>
      </c>
      <c r="E71" s="159" t="s">
        <v>591</v>
      </c>
      <c r="F71" s="160">
        <v>82</v>
      </c>
      <c r="G71" s="159" t="s">
        <v>624</v>
      </c>
      <c r="H71" s="159">
        <v>100</v>
      </c>
      <c r="I71" s="161">
        <v>100</v>
      </c>
      <c r="J71" s="162" t="s">
        <v>625</v>
      </c>
      <c r="K71" s="163">
        <f t="shared" ref="K71:K123" si="8">H71-F71</f>
        <v>18</v>
      </c>
      <c r="L71" s="164">
        <f t="shared" ref="L71:L123" si="9">K71/F71</f>
        <v>0.21951219512195122</v>
      </c>
      <c r="M71" s="159" t="s">
        <v>594</v>
      </c>
      <c r="N71" s="165">
        <v>42657</v>
      </c>
      <c r="O71" s="1"/>
      <c r="P71" s="1"/>
      <c r="Q71" s="246"/>
      <c r="R71" s="1"/>
      <c r="S71" s="6"/>
      <c r="T71" s="1"/>
      <c r="U71" s="1"/>
      <c r="V71" s="1"/>
      <c r="W71" s="1"/>
      <c r="X71" s="1"/>
      <c r="Y71" s="1"/>
      <c r="Z71" s="1"/>
      <c r="AA71" s="1"/>
    </row>
    <row r="72" spans="1:27" ht="12.75" customHeight="1">
      <c r="A72" s="156">
        <v>2</v>
      </c>
      <c r="B72" s="157">
        <v>41794</v>
      </c>
      <c r="C72" s="157"/>
      <c r="D72" s="158" t="s">
        <v>626</v>
      </c>
      <c r="E72" s="159" t="s">
        <v>603</v>
      </c>
      <c r="F72" s="160">
        <v>257</v>
      </c>
      <c r="G72" s="159" t="s">
        <v>624</v>
      </c>
      <c r="H72" s="159">
        <v>300</v>
      </c>
      <c r="I72" s="161">
        <v>300</v>
      </c>
      <c r="J72" s="162" t="s">
        <v>625</v>
      </c>
      <c r="K72" s="163">
        <f t="shared" si="8"/>
        <v>43</v>
      </c>
      <c r="L72" s="164">
        <f t="shared" si="9"/>
        <v>0.16731517509727625</v>
      </c>
      <c r="M72" s="159" t="s">
        <v>594</v>
      </c>
      <c r="N72" s="165">
        <v>41822</v>
      </c>
      <c r="O72" s="1"/>
      <c r="P72" s="1"/>
      <c r="Q72" s="246"/>
      <c r="R72" s="1"/>
      <c r="S72" s="6"/>
      <c r="T72" s="1"/>
      <c r="U72" s="1"/>
      <c r="V72" s="1"/>
      <c r="W72" s="1"/>
      <c r="X72" s="1"/>
      <c r="Y72" s="1"/>
      <c r="Z72" s="1"/>
      <c r="AA72" s="1"/>
    </row>
    <row r="73" spans="1:27" ht="12.75" customHeight="1">
      <c r="A73" s="156">
        <v>3</v>
      </c>
      <c r="B73" s="157">
        <v>41828</v>
      </c>
      <c r="C73" s="157"/>
      <c r="D73" s="158" t="s">
        <v>627</v>
      </c>
      <c r="E73" s="159" t="s">
        <v>603</v>
      </c>
      <c r="F73" s="160">
        <v>393</v>
      </c>
      <c r="G73" s="159" t="s">
        <v>624</v>
      </c>
      <c r="H73" s="159">
        <v>468</v>
      </c>
      <c r="I73" s="161">
        <v>468</v>
      </c>
      <c r="J73" s="162" t="s">
        <v>625</v>
      </c>
      <c r="K73" s="163">
        <f t="shared" si="8"/>
        <v>75</v>
      </c>
      <c r="L73" s="164">
        <f t="shared" si="9"/>
        <v>0.19083969465648856</v>
      </c>
      <c r="M73" s="159" t="s">
        <v>594</v>
      </c>
      <c r="N73" s="165">
        <v>41863</v>
      </c>
      <c r="O73" s="1"/>
      <c r="P73" s="1"/>
      <c r="Q73" s="246"/>
      <c r="R73" s="1"/>
      <c r="S73" s="6"/>
      <c r="T73" s="1"/>
      <c r="U73" s="1"/>
      <c r="V73" s="1"/>
      <c r="W73" s="1"/>
      <c r="X73" s="1"/>
      <c r="Y73" s="1"/>
      <c r="Z73" s="1"/>
      <c r="AA73" s="1"/>
    </row>
    <row r="74" spans="1:27" ht="12.75" customHeight="1">
      <c r="A74" s="156">
        <v>4</v>
      </c>
      <c r="B74" s="157">
        <v>41857</v>
      </c>
      <c r="C74" s="157"/>
      <c r="D74" s="158" t="s">
        <v>628</v>
      </c>
      <c r="E74" s="159" t="s">
        <v>603</v>
      </c>
      <c r="F74" s="160">
        <v>205</v>
      </c>
      <c r="G74" s="159" t="s">
        <v>624</v>
      </c>
      <c r="H74" s="159">
        <v>275</v>
      </c>
      <c r="I74" s="161">
        <v>250</v>
      </c>
      <c r="J74" s="162" t="s">
        <v>625</v>
      </c>
      <c r="K74" s="163">
        <f t="shared" si="8"/>
        <v>70</v>
      </c>
      <c r="L74" s="164">
        <f t="shared" si="9"/>
        <v>0.34146341463414637</v>
      </c>
      <c r="M74" s="159" t="s">
        <v>594</v>
      </c>
      <c r="N74" s="165">
        <v>41962</v>
      </c>
      <c r="O74" s="1"/>
      <c r="P74" s="1"/>
      <c r="Q74" s="246"/>
      <c r="R74" s="1"/>
      <c r="S74" s="6"/>
      <c r="T74" s="1"/>
      <c r="U74" s="1"/>
      <c r="V74" s="1"/>
      <c r="W74" s="1"/>
      <c r="X74" s="1"/>
      <c r="Y74" s="1"/>
      <c r="Z74" s="1"/>
      <c r="AA74" s="1"/>
    </row>
    <row r="75" spans="1:27" ht="12.75" customHeight="1">
      <c r="A75" s="156">
        <v>5</v>
      </c>
      <c r="B75" s="157">
        <v>41886</v>
      </c>
      <c r="C75" s="157"/>
      <c r="D75" s="158" t="s">
        <v>629</v>
      </c>
      <c r="E75" s="159" t="s">
        <v>603</v>
      </c>
      <c r="F75" s="160">
        <v>162</v>
      </c>
      <c r="G75" s="159" t="s">
        <v>624</v>
      </c>
      <c r="H75" s="159">
        <v>190</v>
      </c>
      <c r="I75" s="161">
        <v>190</v>
      </c>
      <c r="J75" s="162" t="s">
        <v>625</v>
      </c>
      <c r="K75" s="163">
        <f t="shared" si="8"/>
        <v>28</v>
      </c>
      <c r="L75" s="164">
        <f t="shared" si="9"/>
        <v>0.1728395061728395</v>
      </c>
      <c r="M75" s="159" t="s">
        <v>594</v>
      </c>
      <c r="N75" s="165">
        <v>42006</v>
      </c>
      <c r="O75" s="1"/>
      <c r="P75" s="1"/>
      <c r="Q75" s="246"/>
      <c r="R75" s="1"/>
      <c r="S75" s="6"/>
      <c r="T75" s="1"/>
      <c r="U75" s="1"/>
      <c r="V75" s="1"/>
      <c r="W75" s="1"/>
      <c r="X75" s="1"/>
      <c r="Y75" s="1"/>
      <c r="Z75" s="1"/>
      <c r="AA75" s="1"/>
    </row>
    <row r="76" spans="1:27" ht="12.75" customHeight="1">
      <c r="A76" s="156">
        <v>6</v>
      </c>
      <c r="B76" s="157">
        <v>41886</v>
      </c>
      <c r="C76" s="157"/>
      <c r="D76" s="158" t="s">
        <v>630</v>
      </c>
      <c r="E76" s="159" t="s">
        <v>603</v>
      </c>
      <c r="F76" s="160">
        <v>75</v>
      </c>
      <c r="G76" s="159" t="s">
        <v>624</v>
      </c>
      <c r="H76" s="159">
        <v>91.5</v>
      </c>
      <c r="I76" s="161" t="s">
        <v>617</v>
      </c>
      <c r="J76" s="162" t="s">
        <v>631</v>
      </c>
      <c r="K76" s="163">
        <f t="shared" si="8"/>
        <v>16.5</v>
      </c>
      <c r="L76" s="164">
        <f t="shared" si="9"/>
        <v>0.22</v>
      </c>
      <c r="M76" s="159" t="s">
        <v>594</v>
      </c>
      <c r="N76" s="165">
        <v>41954</v>
      </c>
      <c r="O76" s="1"/>
      <c r="P76" s="1"/>
      <c r="Q76" s="246"/>
      <c r="R76" s="1"/>
      <c r="S76" s="6"/>
      <c r="T76" s="1"/>
      <c r="U76" s="1"/>
      <c r="V76" s="1"/>
      <c r="W76" s="1"/>
      <c r="X76" s="1"/>
      <c r="Y76" s="1"/>
      <c r="Z76" s="1"/>
      <c r="AA76" s="1"/>
    </row>
    <row r="77" spans="1:27" ht="12.75" customHeight="1">
      <c r="A77" s="156">
        <v>7</v>
      </c>
      <c r="B77" s="157">
        <v>41913</v>
      </c>
      <c r="C77" s="157"/>
      <c r="D77" s="158" t="s">
        <v>632</v>
      </c>
      <c r="E77" s="159" t="s">
        <v>603</v>
      </c>
      <c r="F77" s="160">
        <v>850</v>
      </c>
      <c r="G77" s="159" t="s">
        <v>624</v>
      </c>
      <c r="H77" s="159">
        <v>982.5</v>
      </c>
      <c r="I77" s="161">
        <v>1050</v>
      </c>
      <c r="J77" s="162" t="s">
        <v>633</v>
      </c>
      <c r="K77" s="163">
        <f t="shared" si="8"/>
        <v>132.5</v>
      </c>
      <c r="L77" s="164">
        <f t="shared" si="9"/>
        <v>0.15588235294117647</v>
      </c>
      <c r="M77" s="159" t="s">
        <v>594</v>
      </c>
      <c r="N77" s="165">
        <v>42039</v>
      </c>
      <c r="O77" s="1"/>
      <c r="P77" s="1"/>
      <c r="Q77" s="246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27" ht="12.75" customHeight="1">
      <c r="A78" s="156">
        <v>8</v>
      </c>
      <c r="B78" s="157">
        <v>41913</v>
      </c>
      <c r="C78" s="157"/>
      <c r="D78" s="158" t="s">
        <v>634</v>
      </c>
      <c r="E78" s="159" t="s">
        <v>603</v>
      </c>
      <c r="F78" s="160">
        <v>475</v>
      </c>
      <c r="G78" s="159" t="s">
        <v>624</v>
      </c>
      <c r="H78" s="159">
        <v>515</v>
      </c>
      <c r="I78" s="161">
        <v>600</v>
      </c>
      <c r="J78" s="162" t="s">
        <v>635</v>
      </c>
      <c r="K78" s="163">
        <f t="shared" si="8"/>
        <v>40</v>
      </c>
      <c r="L78" s="164">
        <f t="shared" si="9"/>
        <v>8.4210526315789472E-2</v>
      </c>
      <c r="M78" s="159" t="s">
        <v>594</v>
      </c>
      <c r="N78" s="165">
        <v>41939</v>
      </c>
      <c r="O78" s="1"/>
      <c r="P78" s="1"/>
      <c r="Q78" s="246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27" ht="12.75" customHeight="1">
      <c r="A79" s="156">
        <v>9</v>
      </c>
      <c r="B79" s="157">
        <v>41913</v>
      </c>
      <c r="C79" s="157"/>
      <c r="D79" s="158" t="s">
        <v>636</v>
      </c>
      <c r="E79" s="159" t="s">
        <v>603</v>
      </c>
      <c r="F79" s="160">
        <v>86</v>
      </c>
      <c r="G79" s="159" t="s">
        <v>624</v>
      </c>
      <c r="H79" s="159">
        <v>99</v>
      </c>
      <c r="I79" s="161">
        <v>140</v>
      </c>
      <c r="J79" s="162" t="s">
        <v>637</v>
      </c>
      <c r="K79" s="163">
        <f t="shared" si="8"/>
        <v>13</v>
      </c>
      <c r="L79" s="164">
        <f t="shared" si="9"/>
        <v>0.15116279069767441</v>
      </c>
      <c r="M79" s="159" t="s">
        <v>594</v>
      </c>
      <c r="N79" s="165">
        <v>41939</v>
      </c>
      <c r="O79" s="1"/>
      <c r="P79" s="1"/>
      <c r="Q79" s="246"/>
      <c r="R79" s="1"/>
      <c r="S79" s="6"/>
      <c r="T79" s="1"/>
      <c r="U79" s="1"/>
      <c r="V79" s="1"/>
      <c r="W79" s="1"/>
      <c r="X79" s="1"/>
      <c r="Y79" s="1"/>
      <c r="Z79" s="1"/>
      <c r="AA79" s="1"/>
    </row>
    <row r="80" spans="1:27" ht="12.75" customHeight="1">
      <c r="A80" s="156">
        <v>10</v>
      </c>
      <c r="B80" s="157">
        <v>41926</v>
      </c>
      <c r="C80" s="157"/>
      <c r="D80" s="158" t="s">
        <v>638</v>
      </c>
      <c r="E80" s="159" t="s">
        <v>603</v>
      </c>
      <c r="F80" s="160">
        <v>496.6</v>
      </c>
      <c r="G80" s="159" t="s">
        <v>624</v>
      </c>
      <c r="H80" s="159">
        <v>621</v>
      </c>
      <c r="I80" s="161">
        <v>580</v>
      </c>
      <c r="J80" s="162" t="s">
        <v>625</v>
      </c>
      <c r="K80" s="163">
        <f t="shared" si="8"/>
        <v>124.39999999999998</v>
      </c>
      <c r="L80" s="164">
        <f t="shared" si="9"/>
        <v>0.25050342327829234</v>
      </c>
      <c r="M80" s="159" t="s">
        <v>594</v>
      </c>
      <c r="N80" s="165">
        <v>42605</v>
      </c>
      <c r="O80" s="1"/>
      <c r="P80" s="1"/>
      <c r="Q80" s="246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156">
        <v>11</v>
      </c>
      <c r="B81" s="157">
        <v>41926</v>
      </c>
      <c r="C81" s="157"/>
      <c r="D81" s="158" t="s">
        <v>639</v>
      </c>
      <c r="E81" s="159" t="s">
        <v>603</v>
      </c>
      <c r="F81" s="160">
        <v>2481.9</v>
      </c>
      <c r="G81" s="159" t="s">
        <v>624</v>
      </c>
      <c r="H81" s="159">
        <v>2840</v>
      </c>
      <c r="I81" s="161">
        <v>2870</v>
      </c>
      <c r="J81" s="162" t="s">
        <v>640</v>
      </c>
      <c r="K81" s="163">
        <f t="shared" si="8"/>
        <v>358.09999999999991</v>
      </c>
      <c r="L81" s="164">
        <f t="shared" si="9"/>
        <v>0.14428462065353154</v>
      </c>
      <c r="M81" s="159" t="s">
        <v>594</v>
      </c>
      <c r="N81" s="165">
        <v>42017</v>
      </c>
      <c r="O81" s="1"/>
      <c r="P81" s="1"/>
      <c r="Q81" s="246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56">
        <v>12</v>
      </c>
      <c r="B82" s="157">
        <v>41928</v>
      </c>
      <c r="C82" s="157"/>
      <c r="D82" s="158" t="s">
        <v>641</v>
      </c>
      <c r="E82" s="159" t="s">
        <v>603</v>
      </c>
      <c r="F82" s="160">
        <v>84.5</v>
      </c>
      <c r="G82" s="159" t="s">
        <v>624</v>
      </c>
      <c r="H82" s="159">
        <v>93</v>
      </c>
      <c r="I82" s="161">
        <v>110</v>
      </c>
      <c r="J82" s="162" t="s">
        <v>642</v>
      </c>
      <c r="K82" s="163">
        <f t="shared" si="8"/>
        <v>8.5</v>
      </c>
      <c r="L82" s="164">
        <f t="shared" si="9"/>
        <v>0.10059171597633136</v>
      </c>
      <c r="M82" s="159" t="s">
        <v>594</v>
      </c>
      <c r="N82" s="165">
        <v>41939</v>
      </c>
      <c r="O82" s="1"/>
      <c r="P82" s="1"/>
      <c r="Q82" s="246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56">
        <v>13</v>
      </c>
      <c r="B83" s="157">
        <v>41928</v>
      </c>
      <c r="C83" s="157"/>
      <c r="D83" s="158" t="s">
        <v>643</v>
      </c>
      <c r="E83" s="159" t="s">
        <v>603</v>
      </c>
      <c r="F83" s="160">
        <v>401</v>
      </c>
      <c r="G83" s="159" t="s">
        <v>624</v>
      </c>
      <c r="H83" s="159">
        <v>428</v>
      </c>
      <c r="I83" s="161">
        <v>450</v>
      </c>
      <c r="J83" s="162" t="s">
        <v>644</v>
      </c>
      <c r="K83" s="163">
        <f t="shared" si="8"/>
        <v>27</v>
      </c>
      <c r="L83" s="164">
        <f t="shared" si="9"/>
        <v>6.7331670822942641E-2</v>
      </c>
      <c r="M83" s="159" t="s">
        <v>594</v>
      </c>
      <c r="N83" s="165">
        <v>42020</v>
      </c>
      <c r="O83" s="1"/>
      <c r="P83" s="1"/>
      <c r="Q83" s="246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56">
        <v>14</v>
      </c>
      <c r="B84" s="157">
        <v>41928</v>
      </c>
      <c r="C84" s="157"/>
      <c r="D84" s="158" t="s">
        <v>645</v>
      </c>
      <c r="E84" s="159" t="s">
        <v>603</v>
      </c>
      <c r="F84" s="160">
        <v>101</v>
      </c>
      <c r="G84" s="159" t="s">
        <v>624</v>
      </c>
      <c r="H84" s="159">
        <v>112</v>
      </c>
      <c r="I84" s="161">
        <v>120</v>
      </c>
      <c r="J84" s="162" t="s">
        <v>646</v>
      </c>
      <c r="K84" s="163">
        <f t="shared" si="8"/>
        <v>11</v>
      </c>
      <c r="L84" s="164">
        <f t="shared" si="9"/>
        <v>0.10891089108910891</v>
      </c>
      <c r="M84" s="159" t="s">
        <v>594</v>
      </c>
      <c r="N84" s="165">
        <v>41939</v>
      </c>
      <c r="O84" s="1"/>
      <c r="P84" s="1"/>
      <c r="Q84" s="246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56">
        <v>15</v>
      </c>
      <c r="B85" s="157">
        <v>41954</v>
      </c>
      <c r="C85" s="157"/>
      <c r="D85" s="158" t="s">
        <v>647</v>
      </c>
      <c r="E85" s="159" t="s">
        <v>603</v>
      </c>
      <c r="F85" s="160">
        <v>59</v>
      </c>
      <c r="G85" s="159" t="s">
        <v>624</v>
      </c>
      <c r="H85" s="159">
        <v>76</v>
      </c>
      <c r="I85" s="161">
        <v>76</v>
      </c>
      <c r="J85" s="162" t="s">
        <v>625</v>
      </c>
      <c r="K85" s="163">
        <f t="shared" si="8"/>
        <v>17</v>
      </c>
      <c r="L85" s="164">
        <f t="shared" si="9"/>
        <v>0.28813559322033899</v>
      </c>
      <c r="M85" s="159" t="s">
        <v>594</v>
      </c>
      <c r="N85" s="165">
        <v>43032</v>
      </c>
      <c r="O85" s="1"/>
      <c r="P85" s="1"/>
      <c r="Q85" s="246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56">
        <v>16</v>
      </c>
      <c r="B86" s="157">
        <v>41954</v>
      </c>
      <c r="C86" s="157"/>
      <c r="D86" s="158" t="s">
        <v>636</v>
      </c>
      <c r="E86" s="159" t="s">
        <v>603</v>
      </c>
      <c r="F86" s="160">
        <v>99</v>
      </c>
      <c r="G86" s="159" t="s">
        <v>624</v>
      </c>
      <c r="H86" s="159">
        <v>120</v>
      </c>
      <c r="I86" s="161">
        <v>120</v>
      </c>
      <c r="J86" s="162" t="s">
        <v>613</v>
      </c>
      <c r="K86" s="163">
        <f t="shared" si="8"/>
        <v>21</v>
      </c>
      <c r="L86" s="164">
        <f t="shared" si="9"/>
        <v>0.21212121212121213</v>
      </c>
      <c r="M86" s="159" t="s">
        <v>594</v>
      </c>
      <c r="N86" s="165">
        <v>41960</v>
      </c>
      <c r="O86" s="1"/>
      <c r="P86" s="1"/>
      <c r="Q86" s="246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56">
        <v>17</v>
      </c>
      <c r="B87" s="157">
        <v>41956</v>
      </c>
      <c r="C87" s="157"/>
      <c r="D87" s="158" t="s">
        <v>648</v>
      </c>
      <c r="E87" s="159" t="s">
        <v>603</v>
      </c>
      <c r="F87" s="160">
        <v>22</v>
      </c>
      <c r="G87" s="159" t="s">
        <v>624</v>
      </c>
      <c r="H87" s="159">
        <v>33.549999999999997</v>
      </c>
      <c r="I87" s="161">
        <v>32</v>
      </c>
      <c r="J87" s="162" t="s">
        <v>649</v>
      </c>
      <c r="K87" s="163">
        <f t="shared" si="8"/>
        <v>11.549999999999997</v>
      </c>
      <c r="L87" s="164">
        <f t="shared" si="9"/>
        <v>0.52499999999999991</v>
      </c>
      <c r="M87" s="159" t="s">
        <v>594</v>
      </c>
      <c r="N87" s="165">
        <v>42188</v>
      </c>
      <c r="O87" s="1"/>
      <c r="P87" s="1"/>
      <c r="Q87" s="246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56">
        <v>18</v>
      </c>
      <c r="B88" s="157">
        <v>41976</v>
      </c>
      <c r="C88" s="157"/>
      <c r="D88" s="158" t="s">
        <v>650</v>
      </c>
      <c r="E88" s="159" t="s">
        <v>603</v>
      </c>
      <c r="F88" s="160">
        <v>440</v>
      </c>
      <c r="G88" s="159" t="s">
        <v>624</v>
      </c>
      <c r="H88" s="159">
        <v>520</v>
      </c>
      <c r="I88" s="161">
        <v>520</v>
      </c>
      <c r="J88" s="162" t="s">
        <v>651</v>
      </c>
      <c r="K88" s="163">
        <f t="shared" si="8"/>
        <v>80</v>
      </c>
      <c r="L88" s="164">
        <f t="shared" si="9"/>
        <v>0.18181818181818182</v>
      </c>
      <c r="M88" s="159" t="s">
        <v>594</v>
      </c>
      <c r="N88" s="165">
        <v>42208</v>
      </c>
      <c r="O88" s="1"/>
      <c r="P88" s="1"/>
      <c r="Q88" s="246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56">
        <v>19</v>
      </c>
      <c r="B89" s="157">
        <v>41976</v>
      </c>
      <c r="C89" s="157"/>
      <c r="D89" s="158" t="s">
        <v>652</v>
      </c>
      <c r="E89" s="159" t="s">
        <v>603</v>
      </c>
      <c r="F89" s="160">
        <v>360</v>
      </c>
      <c r="G89" s="159" t="s">
        <v>624</v>
      </c>
      <c r="H89" s="159">
        <v>427</v>
      </c>
      <c r="I89" s="161">
        <v>425</v>
      </c>
      <c r="J89" s="162" t="s">
        <v>653</v>
      </c>
      <c r="K89" s="163">
        <f t="shared" si="8"/>
        <v>67</v>
      </c>
      <c r="L89" s="164">
        <f t="shared" si="9"/>
        <v>0.18611111111111112</v>
      </c>
      <c r="M89" s="159" t="s">
        <v>594</v>
      </c>
      <c r="N89" s="165">
        <v>42058</v>
      </c>
      <c r="O89" s="1"/>
      <c r="P89" s="1"/>
      <c r="Q89" s="246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56">
        <v>20</v>
      </c>
      <c r="B90" s="157">
        <v>42012</v>
      </c>
      <c r="C90" s="157"/>
      <c r="D90" s="158" t="s">
        <v>654</v>
      </c>
      <c r="E90" s="159" t="s">
        <v>603</v>
      </c>
      <c r="F90" s="160">
        <v>360</v>
      </c>
      <c r="G90" s="159" t="s">
        <v>624</v>
      </c>
      <c r="H90" s="159">
        <v>455</v>
      </c>
      <c r="I90" s="161">
        <v>420</v>
      </c>
      <c r="J90" s="162" t="s">
        <v>655</v>
      </c>
      <c r="K90" s="163">
        <f t="shared" si="8"/>
        <v>95</v>
      </c>
      <c r="L90" s="164">
        <f t="shared" si="9"/>
        <v>0.2638888888888889</v>
      </c>
      <c r="M90" s="159" t="s">
        <v>594</v>
      </c>
      <c r="N90" s="165">
        <v>42024</v>
      </c>
      <c r="O90" s="1"/>
      <c r="P90" s="1"/>
      <c r="Q90" s="246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56">
        <v>21</v>
      </c>
      <c r="B91" s="157">
        <v>42012</v>
      </c>
      <c r="C91" s="157"/>
      <c r="D91" s="158" t="s">
        <v>656</v>
      </c>
      <c r="E91" s="159" t="s">
        <v>603</v>
      </c>
      <c r="F91" s="160">
        <v>130</v>
      </c>
      <c r="G91" s="159"/>
      <c r="H91" s="159">
        <v>175.5</v>
      </c>
      <c r="I91" s="161">
        <v>165</v>
      </c>
      <c r="J91" s="162" t="s">
        <v>657</v>
      </c>
      <c r="K91" s="163">
        <f t="shared" si="8"/>
        <v>45.5</v>
      </c>
      <c r="L91" s="164">
        <f t="shared" si="9"/>
        <v>0.35</v>
      </c>
      <c r="M91" s="159" t="s">
        <v>594</v>
      </c>
      <c r="N91" s="165">
        <v>43088</v>
      </c>
      <c r="O91" s="1"/>
      <c r="P91" s="1"/>
      <c r="Q91" s="246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56">
        <v>22</v>
      </c>
      <c r="B92" s="157">
        <v>42040</v>
      </c>
      <c r="C92" s="157"/>
      <c r="D92" s="158" t="s">
        <v>403</v>
      </c>
      <c r="E92" s="159" t="s">
        <v>591</v>
      </c>
      <c r="F92" s="160">
        <v>98</v>
      </c>
      <c r="G92" s="159"/>
      <c r="H92" s="159">
        <v>120</v>
      </c>
      <c r="I92" s="161">
        <v>120</v>
      </c>
      <c r="J92" s="162" t="s">
        <v>625</v>
      </c>
      <c r="K92" s="163">
        <f t="shared" si="8"/>
        <v>22</v>
      </c>
      <c r="L92" s="164">
        <f t="shared" si="9"/>
        <v>0.22448979591836735</v>
      </c>
      <c r="M92" s="159" t="s">
        <v>594</v>
      </c>
      <c r="N92" s="165">
        <v>42753</v>
      </c>
      <c r="O92" s="1"/>
      <c r="P92" s="1"/>
      <c r="Q92" s="246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56">
        <v>23</v>
      </c>
      <c r="B93" s="157">
        <v>42040</v>
      </c>
      <c r="C93" s="157"/>
      <c r="D93" s="158" t="s">
        <v>658</v>
      </c>
      <c r="E93" s="159" t="s">
        <v>591</v>
      </c>
      <c r="F93" s="160">
        <v>196</v>
      </c>
      <c r="G93" s="159"/>
      <c r="H93" s="159">
        <v>262</v>
      </c>
      <c r="I93" s="161">
        <v>255</v>
      </c>
      <c r="J93" s="162" t="s">
        <v>625</v>
      </c>
      <c r="K93" s="163">
        <f t="shared" si="8"/>
        <v>66</v>
      </c>
      <c r="L93" s="164">
        <f t="shared" si="9"/>
        <v>0.33673469387755101</v>
      </c>
      <c r="M93" s="159" t="s">
        <v>594</v>
      </c>
      <c r="N93" s="165">
        <v>42599</v>
      </c>
      <c r="O93" s="1"/>
      <c r="P93" s="1"/>
      <c r="Q93" s="246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66">
        <v>24</v>
      </c>
      <c r="B94" s="167">
        <v>42067</v>
      </c>
      <c r="C94" s="167"/>
      <c r="D94" s="168" t="s">
        <v>402</v>
      </c>
      <c r="E94" s="169" t="s">
        <v>591</v>
      </c>
      <c r="F94" s="170">
        <v>235</v>
      </c>
      <c r="G94" s="170"/>
      <c r="H94" s="171">
        <v>77</v>
      </c>
      <c r="I94" s="171" t="s">
        <v>659</v>
      </c>
      <c r="J94" s="172" t="s">
        <v>660</v>
      </c>
      <c r="K94" s="173">
        <f t="shared" si="8"/>
        <v>-158</v>
      </c>
      <c r="L94" s="174">
        <f t="shared" si="9"/>
        <v>-0.67234042553191486</v>
      </c>
      <c r="M94" s="170" t="s">
        <v>604</v>
      </c>
      <c r="N94" s="167">
        <v>43522</v>
      </c>
      <c r="O94" s="1"/>
      <c r="P94" s="1"/>
      <c r="Q94" s="246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56">
        <v>25</v>
      </c>
      <c r="B95" s="157">
        <v>42067</v>
      </c>
      <c r="C95" s="157"/>
      <c r="D95" s="158" t="s">
        <v>661</v>
      </c>
      <c r="E95" s="159" t="s">
        <v>591</v>
      </c>
      <c r="F95" s="160">
        <v>185</v>
      </c>
      <c r="G95" s="159"/>
      <c r="H95" s="159">
        <v>224</v>
      </c>
      <c r="I95" s="161" t="s">
        <v>662</v>
      </c>
      <c r="J95" s="162" t="s">
        <v>625</v>
      </c>
      <c r="K95" s="163">
        <f t="shared" si="8"/>
        <v>39</v>
      </c>
      <c r="L95" s="164">
        <f t="shared" si="9"/>
        <v>0.21081081081081082</v>
      </c>
      <c r="M95" s="159" t="s">
        <v>594</v>
      </c>
      <c r="N95" s="165">
        <v>42647</v>
      </c>
      <c r="O95" s="1"/>
      <c r="P95" s="1"/>
      <c r="Q95" s="246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66">
        <v>26</v>
      </c>
      <c r="B96" s="167">
        <v>42090</v>
      </c>
      <c r="C96" s="167"/>
      <c r="D96" s="175" t="s">
        <v>663</v>
      </c>
      <c r="E96" s="170" t="s">
        <v>591</v>
      </c>
      <c r="F96" s="170">
        <v>49.5</v>
      </c>
      <c r="G96" s="171"/>
      <c r="H96" s="171">
        <v>15.85</v>
      </c>
      <c r="I96" s="171">
        <v>67</v>
      </c>
      <c r="J96" s="172" t="s">
        <v>664</v>
      </c>
      <c r="K96" s="171">
        <f t="shared" si="8"/>
        <v>-33.65</v>
      </c>
      <c r="L96" s="176">
        <f t="shared" si="9"/>
        <v>-0.67979797979797973</v>
      </c>
      <c r="M96" s="170" t="s">
        <v>604</v>
      </c>
      <c r="N96" s="177">
        <v>43627</v>
      </c>
      <c r="O96" s="1"/>
      <c r="P96" s="1"/>
      <c r="Q96" s="246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6">
        <v>27</v>
      </c>
      <c r="B97" s="157">
        <v>42093</v>
      </c>
      <c r="C97" s="157"/>
      <c r="D97" s="158" t="s">
        <v>665</v>
      </c>
      <c r="E97" s="159" t="s">
        <v>591</v>
      </c>
      <c r="F97" s="160">
        <v>183.5</v>
      </c>
      <c r="G97" s="159"/>
      <c r="H97" s="159">
        <v>219</v>
      </c>
      <c r="I97" s="161">
        <v>218</v>
      </c>
      <c r="J97" s="162" t="s">
        <v>666</v>
      </c>
      <c r="K97" s="163">
        <f t="shared" si="8"/>
        <v>35.5</v>
      </c>
      <c r="L97" s="164">
        <f t="shared" si="9"/>
        <v>0.19346049046321526</v>
      </c>
      <c r="M97" s="159" t="s">
        <v>594</v>
      </c>
      <c r="N97" s="165">
        <v>42103</v>
      </c>
      <c r="O97" s="1"/>
      <c r="P97" s="1"/>
      <c r="Q97" s="246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6">
        <v>28</v>
      </c>
      <c r="B98" s="157">
        <v>42114</v>
      </c>
      <c r="C98" s="157"/>
      <c r="D98" s="158" t="s">
        <v>667</v>
      </c>
      <c r="E98" s="159" t="s">
        <v>591</v>
      </c>
      <c r="F98" s="160">
        <f>(227+237)/2</f>
        <v>232</v>
      </c>
      <c r="G98" s="159"/>
      <c r="H98" s="159">
        <v>298</v>
      </c>
      <c r="I98" s="161">
        <v>298</v>
      </c>
      <c r="J98" s="162" t="s">
        <v>625</v>
      </c>
      <c r="K98" s="163">
        <f t="shared" si="8"/>
        <v>66</v>
      </c>
      <c r="L98" s="164">
        <f t="shared" si="9"/>
        <v>0.28448275862068967</v>
      </c>
      <c r="M98" s="159" t="s">
        <v>594</v>
      </c>
      <c r="N98" s="165">
        <v>42823</v>
      </c>
      <c r="O98" s="1"/>
      <c r="P98" s="1"/>
      <c r="Q98" s="246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6">
        <v>29</v>
      </c>
      <c r="B99" s="157">
        <v>42128</v>
      </c>
      <c r="C99" s="157"/>
      <c r="D99" s="158" t="s">
        <v>668</v>
      </c>
      <c r="E99" s="159" t="s">
        <v>603</v>
      </c>
      <c r="F99" s="160">
        <v>385</v>
      </c>
      <c r="G99" s="159"/>
      <c r="H99" s="159">
        <f>212.5+331</f>
        <v>543.5</v>
      </c>
      <c r="I99" s="161">
        <v>510</v>
      </c>
      <c r="J99" s="162" t="s">
        <v>669</v>
      </c>
      <c r="K99" s="163">
        <f t="shared" si="8"/>
        <v>158.5</v>
      </c>
      <c r="L99" s="164">
        <f t="shared" si="9"/>
        <v>0.41168831168831171</v>
      </c>
      <c r="M99" s="159" t="s">
        <v>594</v>
      </c>
      <c r="N99" s="165">
        <v>42235</v>
      </c>
      <c r="O99" s="1"/>
      <c r="P99" s="1"/>
      <c r="Q99" s="246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6">
        <v>30</v>
      </c>
      <c r="B100" s="157">
        <v>42128</v>
      </c>
      <c r="C100" s="157"/>
      <c r="D100" s="158" t="s">
        <v>670</v>
      </c>
      <c r="E100" s="159" t="s">
        <v>603</v>
      </c>
      <c r="F100" s="160">
        <v>115.5</v>
      </c>
      <c r="G100" s="159"/>
      <c r="H100" s="159">
        <v>146</v>
      </c>
      <c r="I100" s="161">
        <v>142</v>
      </c>
      <c r="J100" s="162" t="s">
        <v>671</v>
      </c>
      <c r="K100" s="163">
        <f t="shared" si="8"/>
        <v>30.5</v>
      </c>
      <c r="L100" s="164">
        <f t="shared" si="9"/>
        <v>0.26406926406926406</v>
      </c>
      <c r="M100" s="159" t="s">
        <v>594</v>
      </c>
      <c r="N100" s="165">
        <v>42202</v>
      </c>
      <c r="O100" s="1"/>
      <c r="P100" s="1"/>
      <c r="Q100" s="246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6">
        <v>31</v>
      </c>
      <c r="B101" s="157">
        <v>42151</v>
      </c>
      <c r="C101" s="157"/>
      <c r="D101" s="158" t="s">
        <v>540</v>
      </c>
      <c r="E101" s="159" t="s">
        <v>603</v>
      </c>
      <c r="F101" s="160">
        <v>237.5</v>
      </c>
      <c r="G101" s="159"/>
      <c r="H101" s="159">
        <v>279.5</v>
      </c>
      <c r="I101" s="161">
        <v>278</v>
      </c>
      <c r="J101" s="162" t="s">
        <v>625</v>
      </c>
      <c r="K101" s="163">
        <f t="shared" si="8"/>
        <v>42</v>
      </c>
      <c r="L101" s="164">
        <f t="shared" si="9"/>
        <v>0.17684210526315788</v>
      </c>
      <c r="M101" s="159" t="s">
        <v>594</v>
      </c>
      <c r="N101" s="165">
        <v>42222</v>
      </c>
      <c r="O101" s="1"/>
      <c r="P101" s="1"/>
      <c r="Q101" s="246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6">
        <v>32</v>
      </c>
      <c r="B102" s="157">
        <v>42174</v>
      </c>
      <c r="C102" s="157"/>
      <c r="D102" s="158" t="s">
        <v>643</v>
      </c>
      <c r="E102" s="159" t="s">
        <v>591</v>
      </c>
      <c r="F102" s="160">
        <v>340</v>
      </c>
      <c r="G102" s="159"/>
      <c r="H102" s="159">
        <v>448</v>
      </c>
      <c r="I102" s="161">
        <v>448</v>
      </c>
      <c r="J102" s="162" t="s">
        <v>625</v>
      </c>
      <c r="K102" s="163">
        <f t="shared" si="8"/>
        <v>108</v>
      </c>
      <c r="L102" s="164">
        <f t="shared" si="9"/>
        <v>0.31764705882352939</v>
      </c>
      <c r="M102" s="159" t="s">
        <v>594</v>
      </c>
      <c r="N102" s="165">
        <v>43018</v>
      </c>
      <c r="O102" s="1"/>
      <c r="P102" s="1"/>
      <c r="Q102" s="246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6">
        <v>33</v>
      </c>
      <c r="B103" s="157">
        <v>42191</v>
      </c>
      <c r="C103" s="157"/>
      <c r="D103" s="158" t="s">
        <v>672</v>
      </c>
      <c r="E103" s="159" t="s">
        <v>591</v>
      </c>
      <c r="F103" s="160">
        <v>390</v>
      </c>
      <c r="G103" s="159"/>
      <c r="H103" s="159">
        <v>460</v>
      </c>
      <c r="I103" s="161">
        <v>460</v>
      </c>
      <c r="J103" s="162" t="s">
        <v>625</v>
      </c>
      <c r="K103" s="163">
        <f t="shared" si="8"/>
        <v>70</v>
      </c>
      <c r="L103" s="164">
        <f t="shared" si="9"/>
        <v>0.17948717948717949</v>
      </c>
      <c r="M103" s="159" t="s">
        <v>594</v>
      </c>
      <c r="N103" s="165">
        <v>42478</v>
      </c>
      <c r="O103" s="1"/>
      <c r="P103" s="1"/>
      <c r="Q103" s="246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66">
        <v>34</v>
      </c>
      <c r="B104" s="167">
        <v>42195</v>
      </c>
      <c r="C104" s="167"/>
      <c r="D104" s="168" t="s">
        <v>673</v>
      </c>
      <c r="E104" s="169" t="s">
        <v>591</v>
      </c>
      <c r="F104" s="170">
        <v>122.5</v>
      </c>
      <c r="G104" s="170"/>
      <c r="H104" s="171">
        <v>61</v>
      </c>
      <c r="I104" s="171">
        <v>172</v>
      </c>
      <c r="J104" s="172" t="s">
        <v>674</v>
      </c>
      <c r="K104" s="173">
        <f t="shared" si="8"/>
        <v>-61.5</v>
      </c>
      <c r="L104" s="174">
        <f t="shared" si="9"/>
        <v>-0.50204081632653064</v>
      </c>
      <c r="M104" s="170" t="s">
        <v>604</v>
      </c>
      <c r="N104" s="167">
        <v>43333</v>
      </c>
      <c r="O104" s="1"/>
      <c r="P104" s="1"/>
      <c r="Q104" s="246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6">
        <v>35</v>
      </c>
      <c r="B105" s="157">
        <v>42219</v>
      </c>
      <c r="C105" s="157"/>
      <c r="D105" s="158" t="s">
        <v>675</v>
      </c>
      <c r="E105" s="159" t="s">
        <v>591</v>
      </c>
      <c r="F105" s="160">
        <v>297.5</v>
      </c>
      <c r="G105" s="159"/>
      <c r="H105" s="159">
        <v>350</v>
      </c>
      <c r="I105" s="161">
        <v>360</v>
      </c>
      <c r="J105" s="162" t="s">
        <v>676</v>
      </c>
      <c r="K105" s="163">
        <f t="shared" si="8"/>
        <v>52.5</v>
      </c>
      <c r="L105" s="164">
        <f t="shared" si="9"/>
        <v>0.17647058823529413</v>
      </c>
      <c r="M105" s="159" t="s">
        <v>594</v>
      </c>
      <c r="N105" s="165">
        <v>42232</v>
      </c>
      <c r="O105" s="1"/>
      <c r="P105" s="1"/>
      <c r="Q105" s="246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6">
        <v>36</v>
      </c>
      <c r="B106" s="157">
        <v>42219</v>
      </c>
      <c r="C106" s="157"/>
      <c r="D106" s="158" t="s">
        <v>677</v>
      </c>
      <c r="E106" s="159" t="s">
        <v>591</v>
      </c>
      <c r="F106" s="160">
        <v>115.5</v>
      </c>
      <c r="G106" s="159"/>
      <c r="H106" s="159">
        <v>149</v>
      </c>
      <c r="I106" s="161">
        <v>140</v>
      </c>
      <c r="J106" s="162" t="s">
        <v>678</v>
      </c>
      <c r="K106" s="163">
        <f t="shared" si="8"/>
        <v>33.5</v>
      </c>
      <c r="L106" s="164">
        <f t="shared" si="9"/>
        <v>0.29004329004329005</v>
      </c>
      <c r="M106" s="159" t="s">
        <v>594</v>
      </c>
      <c r="N106" s="165">
        <v>42740</v>
      </c>
      <c r="O106" s="1"/>
      <c r="P106" s="1"/>
      <c r="Q106" s="246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6">
        <v>37</v>
      </c>
      <c r="B107" s="157">
        <v>42251</v>
      </c>
      <c r="C107" s="157"/>
      <c r="D107" s="158" t="s">
        <v>540</v>
      </c>
      <c r="E107" s="159" t="s">
        <v>591</v>
      </c>
      <c r="F107" s="160">
        <v>226</v>
      </c>
      <c r="G107" s="159"/>
      <c r="H107" s="159">
        <v>292</v>
      </c>
      <c r="I107" s="161">
        <v>292</v>
      </c>
      <c r="J107" s="162" t="s">
        <v>679</v>
      </c>
      <c r="K107" s="163">
        <f t="shared" si="8"/>
        <v>66</v>
      </c>
      <c r="L107" s="164">
        <f t="shared" si="9"/>
        <v>0.29203539823008851</v>
      </c>
      <c r="M107" s="159" t="s">
        <v>594</v>
      </c>
      <c r="N107" s="165">
        <v>42286</v>
      </c>
      <c r="O107" s="1"/>
      <c r="P107" s="1"/>
      <c r="Q107" s="246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6">
        <v>38</v>
      </c>
      <c r="B108" s="157">
        <v>42254</v>
      </c>
      <c r="C108" s="157"/>
      <c r="D108" s="158" t="s">
        <v>667</v>
      </c>
      <c r="E108" s="159" t="s">
        <v>591</v>
      </c>
      <c r="F108" s="160">
        <v>232.5</v>
      </c>
      <c r="G108" s="159"/>
      <c r="H108" s="159">
        <v>312.5</v>
      </c>
      <c r="I108" s="161">
        <v>310</v>
      </c>
      <c r="J108" s="162" t="s">
        <v>625</v>
      </c>
      <c r="K108" s="163">
        <f t="shared" si="8"/>
        <v>80</v>
      </c>
      <c r="L108" s="164">
        <f t="shared" si="9"/>
        <v>0.34408602150537637</v>
      </c>
      <c r="M108" s="159" t="s">
        <v>594</v>
      </c>
      <c r="N108" s="165">
        <v>42823</v>
      </c>
      <c r="O108" s="1"/>
      <c r="P108" s="1"/>
      <c r="Q108" s="246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6">
        <v>39</v>
      </c>
      <c r="B109" s="157">
        <v>42268</v>
      </c>
      <c r="C109" s="157"/>
      <c r="D109" s="158" t="s">
        <v>680</v>
      </c>
      <c r="E109" s="159" t="s">
        <v>591</v>
      </c>
      <c r="F109" s="160">
        <v>196.5</v>
      </c>
      <c r="G109" s="159"/>
      <c r="H109" s="159">
        <v>238</v>
      </c>
      <c r="I109" s="161">
        <v>238</v>
      </c>
      <c r="J109" s="162" t="s">
        <v>679</v>
      </c>
      <c r="K109" s="163">
        <f t="shared" si="8"/>
        <v>41.5</v>
      </c>
      <c r="L109" s="164">
        <f t="shared" si="9"/>
        <v>0.21119592875318066</v>
      </c>
      <c r="M109" s="159" t="s">
        <v>594</v>
      </c>
      <c r="N109" s="165">
        <v>42291</v>
      </c>
      <c r="O109" s="1"/>
      <c r="P109" s="1"/>
      <c r="Q109" s="246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6">
        <v>40</v>
      </c>
      <c r="B110" s="157">
        <v>42271</v>
      </c>
      <c r="C110" s="157"/>
      <c r="D110" s="158" t="s">
        <v>623</v>
      </c>
      <c r="E110" s="159" t="s">
        <v>591</v>
      </c>
      <c r="F110" s="160">
        <v>65</v>
      </c>
      <c r="G110" s="159"/>
      <c r="H110" s="159">
        <v>82</v>
      </c>
      <c r="I110" s="161">
        <v>82</v>
      </c>
      <c r="J110" s="162" t="s">
        <v>679</v>
      </c>
      <c r="K110" s="163">
        <f t="shared" si="8"/>
        <v>17</v>
      </c>
      <c r="L110" s="164">
        <f t="shared" si="9"/>
        <v>0.26153846153846155</v>
      </c>
      <c r="M110" s="159" t="s">
        <v>594</v>
      </c>
      <c r="N110" s="165">
        <v>42578</v>
      </c>
      <c r="O110" s="1"/>
      <c r="P110" s="1"/>
      <c r="Q110" s="246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6">
        <v>41</v>
      </c>
      <c r="B111" s="157">
        <v>42291</v>
      </c>
      <c r="C111" s="157"/>
      <c r="D111" s="158" t="s">
        <v>681</v>
      </c>
      <c r="E111" s="159" t="s">
        <v>591</v>
      </c>
      <c r="F111" s="160">
        <v>144</v>
      </c>
      <c r="G111" s="159"/>
      <c r="H111" s="159">
        <v>182.5</v>
      </c>
      <c r="I111" s="161">
        <v>181</v>
      </c>
      <c r="J111" s="162" t="s">
        <v>679</v>
      </c>
      <c r="K111" s="163">
        <f t="shared" si="8"/>
        <v>38.5</v>
      </c>
      <c r="L111" s="164">
        <f t="shared" si="9"/>
        <v>0.2673611111111111</v>
      </c>
      <c r="M111" s="159" t="s">
        <v>594</v>
      </c>
      <c r="N111" s="165">
        <v>42817</v>
      </c>
      <c r="O111" s="1"/>
      <c r="P111" s="1"/>
      <c r="Q111" s="246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6">
        <v>42</v>
      </c>
      <c r="B112" s="157">
        <v>42291</v>
      </c>
      <c r="C112" s="157"/>
      <c r="D112" s="158" t="s">
        <v>682</v>
      </c>
      <c r="E112" s="159" t="s">
        <v>591</v>
      </c>
      <c r="F112" s="160">
        <v>264</v>
      </c>
      <c r="G112" s="159"/>
      <c r="H112" s="159">
        <v>311</v>
      </c>
      <c r="I112" s="161">
        <v>311</v>
      </c>
      <c r="J112" s="162" t="s">
        <v>679</v>
      </c>
      <c r="K112" s="163">
        <f t="shared" si="8"/>
        <v>47</v>
      </c>
      <c r="L112" s="164">
        <f t="shared" si="9"/>
        <v>0.17803030303030304</v>
      </c>
      <c r="M112" s="159" t="s">
        <v>594</v>
      </c>
      <c r="N112" s="165">
        <v>42604</v>
      </c>
      <c r="O112" s="1"/>
      <c r="P112" s="1"/>
      <c r="Q112" s="246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6">
        <v>43</v>
      </c>
      <c r="B113" s="157">
        <v>42318</v>
      </c>
      <c r="C113" s="157"/>
      <c r="D113" s="158" t="s">
        <v>683</v>
      </c>
      <c r="E113" s="159" t="s">
        <v>603</v>
      </c>
      <c r="F113" s="160">
        <v>549.5</v>
      </c>
      <c r="G113" s="159"/>
      <c r="H113" s="159">
        <v>630</v>
      </c>
      <c r="I113" s="161">
        <v>630</v>
      </c>
      <c r="J113" s="162" t="s">
        <v>679</v>
      </c>
      <c r="K113" s="163">
        <f t="shared" si="8"/>
        <v>80.5</v>
      </c>
      <c r="L113" s="164">
        <f t="shared" si="9"/>
        <v>0.1464968152866242</v>
      </c>
      <c r="M113" s="159" t="s">
        <v>594</v>
      </c>
      <c r="N113" s="165">
        <v>42419</v>
      </c>
      <c r="O113" s="1"/>
      <c r="P113" s="1"/>
      <c r="Q113" s="246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6">
        <v>44</v>
      </c>
      <c r="B114" s="157">
        <v>42342</v>
      </c>
      <c r="C114" s="157"/>
      <c r="D114" s="158" t="s">
        <v>684</v>
      </c>
      <c r="E114" s="159" t="s">
        <v>591</v>
      </c>
      <c r="F114" s="160">
        <v>1027.5</v>
      </c>
      <c r="G114" s="159"/>
      <c r="H114" s="159">
        <v>1315</v>
      </c>
      <c r="I114" s="161">
        <v>1250</v>
      </c>
      <c r="J114" s="162" t="s">
        <v>679</v>
      </c>
      <c r="K114" s="163">
        <f t="shared" si="8"/>
        <v>287.5</v>
      </c>
      <c r="L114" s="164">
        <f t="shared" si="9"/>
        <v>0.27980535279805352</v>
      </c>
      <c r="M114" s="159" t="s">
        <v>594</v>
      </c>
      <c r="N114" s="165">
        <v>43244</v>
      </c>
      <c r="O114" s="1"/>
      <c r="P114" s="1"/>
      <c r="Q114" s="246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6">
        <v>45</v>
      </c>
      <c r="B115" s="157">
        <v>42367</v>
      </c>
      <c r="C115" s="157"/>
      <c r="D115" s="158" t="s">
        <v>685</v>
      </c>
      <c r="E115" s="159" t="s">
        <v>591</v>
      </c>
      <c r="F115" s="160">
        <v>465</v>
      </c>
      <c r="G115" s="159"/>
      <c r="H115" s="159">
        <v>540</v>
      </c>
      <c r="I115" s="161">
        <v>540</v>
      </c>
      <c r="J115" s="162" t="s">
        <v>679</v>
      </c>
      <c r="K115" s="163">
        <f t="shared" si="8"/>
        <v>75</v>
      </c>
      <c r="L115" s="164">
        <f t="shared" si="9"/>
        <v>0.16129032258064516</v>
      </c>
      <c r="M115" s="159" t="s">
        <v>594</v>
      </c>
      <c r="N115" s="165">
        <v>42530</v>
      </c>
      <c r="O115" s="1"/>
      <c r="P115" s="1"/>
      <c r="Q115" s="246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6">
        <v>46</v>
      </c>
      <c r="B116" s="157">
        <v>42380</v>
      </c>
      <c r="C116" s="157"/>
      <c r="D116" s="158" t="s">
        <v>403</v>
      </c>
      <c r="E116" s="159" t="s">
        <v>603</v>
      </c>
      <c r="F116" s="160">
        <v>81</v>
      </c>
      <c r="G116" s="159"/>
      <c r="H116" s="159">
        <v>110</v>
      </c>
      <c r="I116" s="161">
        <v>110</v>
      </c>
      <c r="J116" s="162" t="s">
        <v>679</v>
      </c>
      <c r="K116" s="163">
        <f t="shared" si="8"/>
        <v>29</v>
      </c>
      <c r="L116" s="164">
        <f t="shared" si="9"/>
        <v>0.35802469135802467</v>
      </c>
      <c r="M116" s="159" t="s">
        <v>594</v>
      </c>
      <c r="N116" s="165">
        <v>42745</v>
      </c>
      <c r="O116" s="1"/>
      <c r="P116" s="1"/>
      <c r="Q116" s="246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6">
        <v>47</v>
      </c>
      <c r="B117" s="157">
        <v>42382</v>
      </c>
      <c r="C117" s="157"/>
      <c r="D117" s="158" t="s">
        <v>686</v>
      </c>
      <c r="E117" s="159" t="s">
        <v>603</v>
      </c>
      <c r="F117" s="160">
        <v>417.5</v>
      </c>
      <c r="G117" s="159"/>
      <c r="H117" s="159">
        <v>547</v>
      </c>
      <c r="I117" s="161">
        <v>535</v>
      </c>
      <c r="J117" s="162" t="s">
        <v>679</v>
      </c>
      <c r="K117" s="163">
        <f t="shared" si="8"/>
        <v>129.5</v>
      </c>
      <c r="L117" s="164">
        <f t="shared" si="9"/>
        <v>0.31017964071856285</v>
      </c>
      <c r="M117" s="159" t="s">
        <v>594</v>
      </c>
      <c r="N117" s="165">
        <v>42578</v>
      </c>
      <c r="O117" s="1"/>
      <c r="P117" s="1"/>
      <c r="Q117" s="246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6">
        <v>48</v>
      </c>
      <c r="B118" s="157">
        <v>42408</v>
      </c>
      <c r="C118" s="157"/>
      <c r="D118" s="158" t="s">
        <v>687</v>
      </c>
      <c r="E118" s="159" t="s">
        <v>591</v>
      </c>
      <c r="F118" s="160">
        <v>650</v>
      </c>
      <c r="G118" s="159"/>
      <c r="H118" s="159">
        <v>800</v>
      </c>
      <c r="I118" s="161">
        <v>800</v>
      </c>
      <c r="J118" s="162" t="s">
        <v>679</v>
      </c>
      <c r="K118" s="163">
        <f t="shared" si="8"/>
        <v>150</v>
      </c>
      <c r="L118" s="164">
        <f t="shared" si="9"/>
        <v>0.23076923076923078</v>
      </c>
      <c r="M118" s="159" t="s">
        <v>594</v>
      </c>
      <c r="N118" s="165">
        <v>43154</v>
      </c>
      <c r="O118" s="1"/>
      <c r="P118" s="1"/>
      <c r="Q118" s="246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6">
        <v>49</v>
      </c>
      <c r="B119" s="157">
        <v>42433</v>
      </c>
      <c r="C119" s="157"/>
      <c r="D119" s="158" t="s">
        <v>237</v>
      </c>
      <c r="E119" s="159" t="s">
        <v>591</v>
      </c>
      <c r="F119" s="160">
        <v>437.5</v>
      </c>
      <c r="G119" s="159"/>
      <c r="H119" s="159">
        <v>504.5</v>
      </c>
      <c r="I119" s="161">
        <v>522</v>
      </c>
      <c r="J119" s="162" t="s">
        <v>688</v>
      </c>
      <c r="K119" s="163">
        <f t="shared" si="8"/>
        <v>67</v>
      </c>
      <c r="L119" s="164">
        <f t="shared" si="9"/>
        <v>0.15314285714285714</v>
      </c>
      <c r="M119" s="159" t="s">
        <v>594</v>
      </c>
      <c r="N119" s="165">
        <v>42480</v>
      </c>
      <c r="O119" s="1"/>
      <c r="P119" s="1"/>
      <c r="Q119" s="246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6">
        <v>50</v>
      </c>
      <c r="B120" s="157">
        <v>42438</v>
      </c>
      <c r="C120" s="157"/>
      <c r="D120" s="158" t="s">
        <v>689</v>
      </c>
      <c r="E120" s="159" t="s">
        <v>591</v>
      </c>
      <c r="F120" s="160">
        <v>189.5</v>
      </c>
      <c r="G120" s="159"/>
      <c r="H120" s="159">
        <v>218</v>
      </c>
      <c r="I120" s="161">
        <v>218</v>
      </c>
      <c r="J120" s="162" t="s">
        <v>679</v>
      </c>
      <c r="K120" s="163">
        <f t="shared" si="8"/>
        <v>28.5</v>
      </c>
      <c r="L120" s="164">
        <f t="shared" si="9"/>
        <v>0.15039577836411611</v>
      </c>
      <c r="M120" s="159" t="s">
        <v>594</v>
      </c>
      <c r="N120" s="165">
        <v>43034</v>
      </c>
      <c r="O120" s="1"/>
      <c r="P120" s="1"/>
      <c r="Q120" s="246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66">
        <v>51</v>
      </c>
      <c r="B121" s="167">
        <v>42471</v>
      </c>
      <c r="C121" s="167"/>
      <c r="D121" s="175" t="s">
        <v>690</v>
      </c>
      <c r="E121" s="170" t="s">
        <v>591</v>
      </c>
      <c r="F121" s="170">
        <v>36.5</v>
      </c>
      <c r="G121" s="171"/>
      <c r="H121" s="171">
        <v>15.85</v>
      </c>
      <c r="I121" s="171">
        <v>60</v>
      </c>
      <c r="J121" s="172" t="s">
        <v>691</v>
      </c>
      <c r="K121" s="173">
        <f t="shared" si="8"/>
        <v>-20.65</v>
      </c>
      <c r="L121" s="174">
        <f t="shared" si="9"/>
        <v>-0.5657534246575342</v>
      </c>
      <c r="M121" s="170" t="s">
        <v>604</v>
      </c>
      <c r="N121" s="178">
        <v>43627</v>
      </c>
      <c r="O121" s="1"/>
      <c r="P121" s="1"/>
      <c r="Q121" s="246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6">
        <v>52</v>
      </c>
      <c r="B122" s="157">
        <v>42472</v>
      </c>
      <c r="C122" s="157"/>
      <c r="D122" s="158" t="s">
        <v>692</v>
      </c>
      <c r="E122" s="159" t="s">
        <v>591</v>
      </c>
      <c r="F122" s="160">
        <v>93</v>
      </c>
      <c r="G122" s="159"/>
      <c r="H122" s="159">
        <v>149</v>
      </c>
      <c r="I122" s="161">
        <v>140</v>
      </c>
      <c r="J122" s="162" t="s">
        <v>693</v>
      </c>
      <c r="K122" s="163">
        <f t="shared" si="8"/>
        <v>56</v>
      </c>
      <c r="L122" s="164">
        <f t="shared" si="9"/>
        <v>0.60215053763440862</v>
      </c>
      <c r="M122" s="159" t="s">
        <v>594</v>
      </c>
      <c r="N122" s="165">
        <v>42740</v>
      </c>
      <c r="O122" s="1"/>
      <c r="P122" s="1"/>
      <c r="Q122" s="246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6">
        <v>53</v>
      </c>
      <c r="B123" s="157">
        <v>42472</v>
      </c>
      <c r="C123" s="157"/>
      <c r="D123" s="158" t="s">
        <v>694</v>
      </c>
      <c r="E123" s="159" t="s">
        <v>591</v>
      </c>
      <c r="F123" s="160">
        <v>130</v>
      </c>
      <c r="G123" s="159"/>
      <c r="H123" s="159">
        <v>150</v>
      </c>
      <c r="I123" s="161" t="s">
        <v>695</v>
      </c>
      <c r="J123" s="162" t="s">
        <v>679</v>
      </c>
      <c r="K123" s="163">
        <f t="shared" si="8"/>
        <v>20</v>
      </c>
      <c r="L123" s="164">
        <f t="shared" si="9"/>
        <v>0.15384615384615385</v>
      </c>
      <c r="M123" s="159" t="s">
        <v>594</v>
      </c>
      <c r="N123" s="165">
        <v>42564</v>
      </c>
      <c r="O123" s="1"/>
      <c r="P123" s="1"/>
      <c r="Q123" s="246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6">
        <v>54</v>
      </c>
      <c r="B124" s="157">
        <v>42473</v>
      </c>
      <c r="C124" s="157"/>
      <c r="D124" s="158" t="s">
        <v>696</v>
      </c>
      <c r="E124" s="159" t="s">
        <v>591</v>
      </c>
      <c r="F124" s="160">
        <v>196</v>
      </c>
      <c r="G124" s="159"/>
      <c r="H124" s="159">
        <v>299</v>
      </c>
      <c r="I124" s="161">
        <v>299</v>
      </c>
      <c r="J124" s="162" t="s">
        <v>679</v>
      </c>
      <c r="K124" s="163">
        <v>103</v>
      </c>
      <c r="L124" s="164">
        <v>0.52551020408163296</v>
      </c>
      <c r="M124" s="159" t="s">
        <v>594</v>
      </c>
      <c r="N124" s="165">
        <v>42620</v>
      </c>
      <c r="O124" s="1"/>
      <c r="P124" s="1"/>
      <c r="Q124" s="246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6">
        <v>55</v>
      </c>
      <c r="B125" s="157">
        <v>42473</v>
      </c>
      <c r="C125" s="157"/>
      <c r="D125" s="158" t="s">
        <v>697</v>
      </c>
      <c r="E125" s="159" t="s">
        <v>591</v>
      </c>
      <c r="F125" s="160">
        <v>88</v>
      </c>
      <c r="G125" s="159"/>
      <c r="H125" s="159">
        <v>103</v>
      </c>
      <c r="I125" s="161">
        <v>103</v>
      </c>
      <c r="J125" s="162" t="s">
        <v>679</v>
      </c>
      <c r="K125" s="163">
        <v>15</v>
      </c>
      <c r="L125" s="164">
        <v>0.170454545454545</v>
      </c>
      <c r="M125" s="159" t="s">
        <v>594</v>
      </c>
      <c r="N125" s="165">
        <v>42530</v>
      </c>
      <c r="O125" s="1"/>
      <c r="P125" s="1"/>
      <c r="Q125" s="246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6">
        <v>56</v>
      </c>
      <c r="B126" s="157">
        <v>42492</v>
      </c>
      <c r="C126" s="157"/>
      <c r="D126" s="158" t="s">
        <v>698</v>
      </c>
      <c r="E126" s="159" t="s">
        <v>591</v>
      </c>
      <c r="F126" s="160">
        <v>127.5</v>
      </c>
      <c r="G126" s="159"/>
      <c r="H126" s="159">
        <v>148</v>
      </c>
      <c r="I126" s="161" t="s">
        <v>699</v>
      </c>
      <c r="J126" s="162" t="s">
        <v>679</v>
      </c>
      <c r="K126" s="163">
        <f t="shared" ref="K126:K130" si="10">H126-F126</f>
        <v>20.5</v>
      </c>
      <c r="L126" s="164">
        <f t="shared" ref="L126:L130" si="11">K126/F126</f>
        <v>0.16078431372549021</v>
      </c>
      <c r="M126" s="159" t="s">
        <v>594</v>
      </c>
      <c r="N126" s="165">
        <v>42564</v>
      </c>
      <c r="O126" s="1"/>
      <c r="P126" s="1"/>
      <c r="Q126" s="246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6">
        <v>57</v>
      </c>
      <c r="B127" s="157">
        <v>42493</v>
      </c>
      <c r="C127" s="157"/>
      <c r="D127" s="158" t="s">
        <v>700</v>
      </c>
      <c r="E127" s="159" t="s">
        <v>591</v>
      </c>
      <c r="F127" s="160">
        <v>675</v>
      </c>
      <c r="G127" s="159"/>
      <c r="H127" s="159">
        <v>815</v>
      </c>
      <c r="I127" s="161" t="s">
        <v>701</v>
      </c>
      <c r="J127" s="162" t="s">
        <v>679</v>
      </c>
      <c r="K127" s="163">
        <f t="shared" si="10"/>
        <v>140</v>
      </c>
      <c r="L127" s="164">
        <f t="shared" si="11"/>
        <v>0.2074074074074074</v>
      </c>
      <c r="M127" s="159" t="s">
        <v>594</v>
      </c>
      <c r="N127" s="165">
        <v>43154</v>
      </c>
      <c r="O127" s="1"/>
      <c r="P127" s="1"/>
      <c r="Q127" s="246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66">
        <v>58</v>
      </c>
      <c r="B128" s="167">
        <v>42522</v>
      </c>
      <c r="C128" s="167"/>
      <c r="D128" s="168" t="s">
        <v>702</v>
      </c>
      <c r="E128" s="169" t="s">
        <v>591</v>
      </c>
      <c r="F128" s="170">
        <v>500</v>
      </c>
      <c r="G128" s="170"/>
      <c r="H128" s="171">
        <v>232.5</v>
      </c>
      <c r="I128" s="171" t="s">
        <v>703</v>
      </c>
      <c r="J128" s="172" t="s">
        <v>704</v>
      </c>
      <c r="K128" s="173">
        <f t="shared" si="10"/>
        <v>-267.5</v>
      </c>
      <c r="L128" s="174">
        <f t="shared" si="11"/>
        <v>-0.53500000000000003</v>
      </c>
      <c r="M128" s="170" t="s">
        <v>604</v>
      </c>
      <c r="N128" s="167">
        <v>43735</v>
      </c>
      <c r="O128" s="1"/>
      <c r="P128" s="1"/>
      <c r="Q128" s="246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6">
        <v>59</v>
      </c>
      <c r="B129" s="157">
        <v>42527</v>
      </c>
      <c r="C129" s="157"/>
      <c r="D129" s="158" t="s">
        <v>542</v>
      </c>
      <c r="E129" s="159" t="s">
        <v>591</v>
      </c>
      <c r="F129" s="160">
        <v>110</v>
      </c>
      <c r="G129" s="159"/>
      <c r="H129" s="159">
        <v>126.5</v>
      </c>
      <c r="I129" s="161">
        <v>125</v>
      </c>
      <c r="J129" s="162" t="s">
        <v>631</v>
      </c>
      <c r="K129" s="163">
        <f t="shared" si="10"/>
        <v>16.5</v>
      </c>
      <c r="L129" s="164">
        <f t="shared" si="11"/>
        <v>0.15</v>
      </c>
      <c r="M129" s="159" t="s">
        <v>594</v>
      </c>
      <c r="N129" s="165">
        <v>42552</v>
      </c>
      <c r="O129" s="1"/>
      <c r="P129" s="1"/>
      <c r="Q129" s="246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6">
        <v>60</v>
      </c>
      <c r="B130" s="157">
        <v>42538</v>
      </c>
      <c r="C130" s="157"/>
      <c r="D130" s="158" t="s">
        <v>705</v>
      </c>
      <c r="E130" s="159" t="s">
        <v>591</v>
      </c>
      <c r="F130" s="160">
        <v>44</v>
      </c>
      <c r="G130" s="159"/>
      <c r="H130" s="159">
        <v>69.5</v>
      </c>
      <c r="I130" s="161">
        <v>69.5</v>
      </c>
      <c r="J130" s="162" t="s">
        <v>706</v>
      </c>
      <c r="K130" s="163">
        <f t="shared" si="10"/>
        <v>25.5</v>
      </c>
      <c r="L130" s="164">
        <f t="shared" si="11"/>
        <v>0.57954545454545459</v>
      </c>
      <c r="M130" s="159" t="s">
        <v>594</v>
      </c>
      <c r="N130" s="165">
        <v>42977</v>
      </c>
      <c r="O130" s="1"/>
      <c r="P130" s="1"/>
      <c r="Q130" s="246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6">
        <v>61</v>
      </c>
      <c r="B131" s="157">
        <v>42549</v>
      </c>
      <c r="C131" s="157"/>
      <c r="D131" s="158" t="s">
        <v>707</v>
      </c>
      <c r="E131" s="159" t="s">
        <v>591</v>
      </c>
      <c r="F131" s="160">
        <v>262.5</v>
      </c>
      <c r="G131" s="159"/>
      <c r="H131" s="159">
        <v>340</v>
      </c>
      <c r="I131" s="161">
        <v>333</v>
      </c>
      <c r="J131" s="162" t="s">
        <v>708</v>
      </c>
      <c r="K131" s="163">
        <v>77.5</v>
      </c>
      <c r="L131" s="164">
        <v>0.29523809523809502</v>
      </c>
      <c r="M131" s="159" t="s">
        <v>594</v>
      </c>
      <c r="N131" s="165">
        <v>43017</v>
      </c>
      <c r="O131" s="1"/>
      <c r="P131" s="1"/>
      <c r="Q131" s="246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6">
        <v>62</v>
      </c>
      <c r="B132" s="157">
        <v>42549</v>
      </c>
      <c r="C132" s="157"/>
      <c r="D132" s="158" t="s">
        <v>709</v>
      </c>
      <c r="E132" s="159" t="s">
        <v>591</v>
      </c>
      <c r="F132" s="160">
        <v>840</v>
      </c>
      <c r="G132" s="159"/>
      <c r="H132" s="159">
        <v>1230</v>
      </c>
      <c r="I132" s="161">
        <v>1230</v>
      </c>
      <c r="J132" s="162" t="s">
        <v>679</v>
      </c>
      <c r="K132" s="163">
        <v>390</v>
      </c>
      <c r="L132" s="164">
        <v>0.46428571428571402</v>
      </c>
      <c r="M132" s="159" t="s">
        <v>594</v>
      </c>
      <c r="N132" s="165">
        <v>42649</v>
      </c>
      <c r="O132" s="1"/>
      <c r="P132" s="1"/>
      <c r="Q132" s="246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79">
        <v>63</v>
      </c>
      <c r="B133" s="180">
        <v>42556</v>
      </c>
      <c r="C133" s="180"/>
      <c r="D133" s="181" t="s">
        <v>710</v>
      </c>
      <c r="E133" s="182" t="s">
        <v>591</v>
      </c>
      <c r="F133" s="182">
        <v>395</v>
      </c>
      <c r="G133" s="183"/>
      <c r="H133" s="183">
        <f>(468.5+342.5)/2</f>
        <v>405.5</v>
      </c>
      <c r="I133" s="183">
        <v>510</v>
      </c>
      <c r="J133" s="184" t="s">
        <v>711</v>
      </c>
      <c r="K133" s="185">
        <f t="shared" ref="K133:K139" si="12">H133-F133</f>
        <v>10.5</v>
      </c>
      <c r="L133" s="186">
        <f t="shared" ref="L133:L139" si="13">K133/F133</f>
        <v>2.6582278481012658E-2</v>
      </c>
      <c r="M133" s="182" t="s">
        <v>612</v>
      </c>
      <c r="N133" s="180">
        <v>43606</v>
      </c>
      <c r="O133" s="1"/>
      <c r="P133" s="1"/>
      <c r="Q133" s="246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66">
        <v>64</v>
      </c>
      <c r="B134" s="167">
        <v>42584</v>
      </c>
      <c r="C134" s="167"/>
      <c r="D134" s="168" t="s">
        <v>712</v>
      </c>
      <c r="E134" s="169" t="s">
        <v>603</v>
      </c>
      <c r="F134" s="170">
        <f>169.5-12.8</f>
        <v>156.69999999999999</v>
      </c>
      <c r="G134" s="170"/>
      <c r="H134" s="171">
        <v>77</v>
      </c>
      <c r="I134" s="171" t="s">
        <v>713</v>
      </c>
      <c r="J134" s="172" t="s">
        <v>714</v>
      </c>
      <c r="K134" s="173">
        <f t="shared" si="12"/>
        <v>-79.699999999999989</v>
      </c>
      <c r="L134" s="174">
        <f t="shared" si="13"/>
        <v>-0.50861518825781749</v>
      </c>
      <c r="M134" s="170" t="s">
        <v>604</v>
      </c>
      <c r="N134" s="167">
        <v>43522</v>
      </c>
      <c r="O134" s="1"/>
      <c r="P134" s="1"/>
      <c r="Q134" s="246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66">
        <v>65</v>
      </c>
      <c r="B135" s="167">
        <v>42586</v>
      </c>
      <c r="C135" s="167"/>
      <c r="D135" s="168" t="s">
        <v>715</v>
      </c>
      <c r="E135" s="169" t="s">
        <v>591</v>
      </c>
      <c r="F135" s="170">
        <v>400</v>
      </c>
      <c r="G135" s="170"/>
      <c r="H135" s="171">
        <v>305</v>
      </c>
      <c r="I135" s="171">
        <v>475</v>
      </c>
      <c r="J135" s="172" t="s">
        <v>716</v>
      </c>
      <c r="K135" s="173">
        <f t="shared" si="12"/>
        <v>-95</v>
      </c>
      <c r="L135" s="174">
        <f t="shared" si="13"/>
        <v>-0.23749999999999999</v>
      </c>
      <c r="M135" s="170" t="s">
        <v>604</v>
      </c>
      <c r="N135" s="167">
        <v>43606</v>
      </c>
      <c r="O135" s="1"/>
      <c r="P135" s="1"/>
      <c r="Q135" s="246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6">
        <v>66</v>
      </c>
      <c r="B136" s="157">
        <v>42593</v>
      </c>
      <c r="C136" s="157"/>
      <c r="D136" s="158" t="s">
        <v>717</v>
      </c>
      <c r="E136" s="159" t="s">
        <v>591</v>
      </c>
      <c r="F136" s="160">
        <v>86.5</v>
      </c>
      <c r="G136" s="159"/>
      <c r="H136" s="159">
        <v>130</v>
      </c>
      <c r="I136" s="161">
        <v>130</v>
      </c>
      <c r="J136" s="162" t="s">
        <v>718</v>
      </c>
      <c r="K136" s="163">
        <f t="shared" si="12"/>
        <v>43.5</v>
      </c>
      <c r="L136" s="164">
        <f t="shared" si="13"/>
        <v>0.50289017341040465</v>
      </c>
      <c r="M136" s="159" t="s">
        <v>594</v>
      </c>
      <c r="N136" s="165">
        <v>43091</v>
      </c>
      <c r="O136" s="1"/>
      <c r="P136" s="1"/>
      <c r="Q136" s="246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66">
        <v>67</v>
      </c>
      <c r="B137" s="167">
        <v>42600</v>
      </c>
      <c r="C137" s="167"/>
      <c r="D137" s="168" t="s">
        <v>122</v>
      </c>
      <c r="E137" s="169" t="s">
        <v>591</v>
      </c>
      <c r="F137" s="170">
        <v>133.5</v>
      </c>
      <c r="G137" s="170"/>
      <c r="H137" s="171">
        <v>126.5</v>
      </c>
      <c r="I137" s="171">
        <v>178</v>
      </c>
      <c r="J137" s="172" t="s">
        <v>719</v>
      </c>
      <c r="K137" s="173">
        <f t="shared" si="12"/>
        <v>-7</v>
      </c>
      <c r="L137" s="174">
        <f t="shared" si="13"/>
        <v>-5.2434456928838954E-2</v>
      </c>
      <c r="M137" s="170" t="s">
        <v>604</v>
      </c>
      <c r="N137" s="167">
        <v>42615</v>
      </c>
      <c r="O137" s="1"/>
      <c r="P137" s="1"/>
      <c r="Q137" s="246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6">
        <v>68</v>
      </c>
      <c r="B138" s="157">
        <v>42613</v>
      </c>
      <c r="C138" s="157"/>
      <c r="D138" s="158" t="s">
        <v>720</v>
      </c>
      <c r="E138" s="159" t="s">
        <v>591</v>
      </c>
      <c r="F138" s="160">
        <v>560</v>
      </c>
      <c r="G138" s="159"/>
      <c r="H138" s="159">
        <v>725</v>
      </c>
      <c r="I138" s="161">
        <v>725</v>
      </c>
      <c r="J138" s="162" t="s">
        <v>625</v>
      </c>
      <c r="K138" s="163">
        <f t="shared" si="12"/>
        <v>165</v>
      </c>
      <c r="L138" s="164">
        <f t="shared" si="13"/>
        <v>0.29464285714285715</v>
      </c>
      <c r="M138" s="159" t="s">
        <v>594</v>
      </c>
      <c r="N138" s="165">
        <v>42456</v>
      </c>
      <c r="O138" s="1"/>
      <c r="P138" s="1"/>
      <c r="Q138" s="246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6">
        <v>69</v>
      </c>
      <c r="B139" s="157">
        <v>42614</v>
      </c>
      <c r="C139" s="157"/>
      <c r="D139" s="158" t="s">
        <v>721</v>
      </c>
      <c r="E139" s="159" t="s">
        <v>591</v>
      </c>
      <c r="F139" s="160">
        <v>160.5</v>
      </c>
      <c r="G139" s="159"/>
      <c r="H139" s="159">
        <v>210</v>
      </c>
      <c r="I139" s="161">
        <v>210</v>
      </c>
      <c r="J139" s="162" t="s">
        <v>625</v>
      </c>
      <c r="K139" s="163">
        <f t="shared" si="12"/>
        <v>49.5</v>
      </c>
      <c r="L139" s="164">
        <f t="shared" si="13"/>
        <v>0.30841121495327101</v>
      </c>
      <c r="M139" s="159" t="s">
        <v>594</v>
      </c>
      <c r="N139" s="165">
        <v>42871</v>
      </c>
      <c r="O139" s="1"/>
      <c r="P139" s="1"/>
      <c r="Q139" s="246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6">
        <v>70</v>
      </c>
      <c r="B140" s="157">
        <v>42646</v>
      </c>
      <c r="C140" s="157"/>
      <c r="D140" s="158" t="s">
        <v>415</v>
      </c>
      <c r="E140" s="159" t="s">
        <v>591</v>
      </c>
      <c r="F140" s="160">
        <v>430</v>
      </c>
      <c r="G140" s="159"/>
      <c r="H140" s="159">
        <v>596</v>
      </c>
      <c r="I140" s="161">
        <v>575</v>
      </c>
      <c r="J140" s="162" t="s">
        <v>722</v>
      </c>
      <c r="K140" s="163">
        <v>166</v>
      </c>
      <c r="L140" s="164">
        <v>0.38604651162790699</v>
      </c>
      <c r="M140" s="159" t="s">
        <v>594</v>
      </c>
      <c r="N140" s="165">
        <v>42769</v>
      </c>
      <c r="O140" s="1"/>
      <c r="P140" s="1"/>
      <c r="Q140" s="246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6">
        <v>71</v>
      </c>
      <c r="B141" s="157">
        <v>42657</v>
      </c>
      <c r="C141" s="157"/>
      <c r="D141" s="158" t="s">
        <v>723</v>
      </c>
      <c r="E141" s="159" t="s">
        <v>591</v>
      </c>
      <c r="F141" s="160">
        <v>280</v>
      </c>
      <c r="G141" s="159"/>
      <c r="H141" s="159">
        <v>345</v>
      </c>
      <c r="I141" s="161">
        <v>345</v>
      </c>
      <c r="J141" s="162" t="s">
        <v>625</v>
      </c>
      <c r="K141" s="163">
        <f t="shared" ref="K141:K146" si="14">H141-F141</f>
        <v>65</v>
      </c>
      <c r="L141" s="164">
        <f t="shared" ref="L141:L142" si="15">K141/F141</f>
        <v>0.23214285714285715</v>
      </c>
      <c r="M141" s="159" t="s">
        <v>594</v>
      </c>
      <c r="N141" s="165">
        <v>42814</v>
      </c>
      <c r="O141" s="1"/>
      <c r="P141" s="1"/>
      <c r="Q141" s="246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6">
        <v>72</v>
      </c>
      <c r="B142" s="157">
        <v>42657</v>
      </c>
      <c r="C142" s="157"/>
      <c r="D142" s="158" t="s">
        <v>724</v>
      </c>
      <c r="E142" s="159" t="s">
        <v>591</v>
      </c>
      <c r="F142" s="160">
        <v>245</v>
      </c>
      <c r="G142" s="159"/>
      <c r="H142" s="159">
        <v>325.5</v>
      </c>
      <c r="I142" s="161">
        <v>330</v>
      </c>
      <c r="J142" s="162" t="s">
        <v>725</v>
      </c>
      <c r="K142" s="163">
        <f t="shared" si="14"/>
        <v>80.5</v>
      </c>
      <c r="L142" s="164">
        <f t="shared" si="15"/>
        <v>0.32857142857142857</v>
      </c>
      <c r="M142" s="159" t="s">
        <v>594</v>
      </c>
      <c r="N142" s="165">
        <v>42769</v>
      </c>
      <c r="O142" s="1"/>
      <c r="P142" s="1"/>
      <c r="Q142" s="246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6">
        <v>73</v>
      </c>
      <c r="B143" s="157">
        <v>42660</v>
      </c>
      <c r="C143" s="157"/>
      <c r="D143" s="158" t="s">
        <v>726</v>
      </c>
      <c r="E143" s="159" t="s">
        <v>591</v>
      </c>
      <c r="F143" s="160">
        <v>125</v>
      </c>
      <c r="G143" s="159"/>
      <c r="H143" s="159">
        <v>160</v>
      </c>
      <c r="I143" s="161">
        <v>160</v>
      </c>
      <c r="J143" s="162" t="s">
        <v>679</v>
      </c>
      <c r="K143" s="163">
        <f t="shared" si="14"/>
        <v>35</v>
      </c>
      <c r="L143" s="164">
        <v>0.28000000000000003</v>
      </c>
      <c r="M143" s="159" t="s">
        <v>594</v>
      </c>
      <c r="N143" s="165">
        <v>42803</v>
      </c>
      <c r="O143" s="1"/>
      <c r="P143" s="1"/>
      <c r="Q143" s="246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6">
        <v>74</v>
      </c>
      <c r="B144" s="157">
        <v>42660</v>
      </c>
      <c r="C144" s="157"/>
      <c r="D144" s="158" t="s">
        <v>727</v>
      </c>
      <c r="E144" s="159" t="s">
        <v>591</v>
      </c>
      <c r="F144" s="160">
        <v>114</v>
      </c>
      <c r="G144" s="159"/>
      <c r="H144" s="159">
        <v>145</v>
      </c>
      <c r="I144" s="161">
        <v>145</v>
      </c>
      <c r="J144" s="162" t="s">
        <v>679</v>
      </c>
      <c r="K144" s="163">
        <f t="shared" si="14"/>
        <v>31</v>
      </c>
      <c r="L144" s="164">
        <f t="shared" ref="L144:L146" si="16">K144/F144</f>
        <v>0.27192982456140352</v>
      </c>
      <c r="M144" s="159" t="s">
        <v>594</v>
      </c>
      <c r="N144" s="165">
        <v>42859</v>
      </c>
      <c r="O144" s="1"/>
      <c r="P144" s="1"/>
      <c r="Q144" s="246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6">
        <v>75</v>
      </c>
      <c r="B145" s="157">
        <v>42660</v>
      </c>
      <c r="C145" s="157"/>
      <c r="D145" s="158" t="s">
        <v>728</v>
      </c>
      <c r="E145" s="159" t="s">
        <v>591</v>
      </c>
      <c r="F145" s="160">
        <v>212</v>
      </c>
      <c r="G145" s="159"/>
      <c r="H145" s="159">
        <v>280</v>
      </c>
      <c r="I145" s="161">
        <v>276</v>
      </c>
      <c r="J145" s="162" t="s">
        <v>729</v>
      </c>
      <c r="K145" s="163">
        <f t="shared" si="14"/>
        <v>68</v>
      </c>
      <c r="L145" s="164">
        <f t="shared" si="16"/>
        <v>0.32075471698113206</v>
      </c>
      <c r="M145" s="159" t="s">
        <v>594</v>
      </c>
      <c r="N145" s="165">
        <v>42858</v>
      </c>
      <c r="O145" s="1"/>
      <c r="P145" s="1"/>
      <c r="Q145" s="246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6">
        <v>76</v>
      </c>
      <c r="B146" s="157">
        <v>42678</v>
      </c>
      <c r="C146" s="157"/>
      <c r="D146" s="158" t="s">
        <v>464</v>
      </c>
      <c r="E146" s="159" t="s">
        <v>591</v>
      </c>
      <c r="F146" s="160">
        <v>155</v>
      </c>
      <c r="G146" s="159"/>
      <c r="H146" s="159">
        <v>210</v>
      </c>
      <c r="I146" s="161">
        <v>210</v>
      </c>
      <c r="J146" s="162" t="s">
        <v>730</v>
      </c>
      <c r="K146" s="163">
        <f t="shared" si="14"/>
        <v>55</v>
      </c>
      <c r="L146" s="164">
        <f t="shared" si="16"/>
        <v>0.35483870967741937</v>
      </c>
      <c r="M146" s="159" t="s">
        <v>594</v>
      </c>
      <c r="N146" s="165">
        <v>42944</v>
      </c>
      <c r="O146" s="1"/>
      <c r="P146" s="1"/>
      <c r="Q146" s="246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66">
        <v>77</v>
      </c>
      <c r="B147" s="167">
        <v>42710</v>
      </c>
      <c r="C147" s="167"/>
      <c r="D147" s="168" t="s">
        <v>731</v>
      </c>
      <c r="E147" s="169" t="s">
        <v>591</v>
      </c>
      <c r="F147" s="170">
        <v>150.5</v>
      </c>
      <c r="G147" s="170"/>
      <c r="H147" s="171">
        <v>72.5</v>
      </c>
      <c r="I147" s="171">
        <v>174</v>
      </c>
      <c r="J147" s="172" t="s">
        <v>732</v>
      </c>
      <c r="K147" s="173">
        <v>-78</v>
      </c>
      <c r="L147" s="174">
        <v>-0.51827242524916906</v>
      </c>
      <c r="M147" s="170" t="s">
        <v>604</v>
      </c>
      <c r="N147" s="167">
        <v>43333</v>
      </c>
      <c r="O147" s="1"/>
      <c r="P147" s="1"/>
      <c r="Q147" s="246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6">
        <v>78</v>
      </c>
      <c r="B148" s="157">
        <v>42712</v>
      </c>
      <c r="C148" s="157"/>
      <c r="D148" s="158" t="s">
        <v>733</v>
      </c>
      <c r="E148" s="159" t="s">
        <v>591</v>
      </c>
      <c r="F148" s="160">
        <v>380</v>
      </c>
      <c r="G148" s="159"/>
      <c r="H148" s="159">
        <v>478</v>
      </c>
      <c r="I148" s="161">
        <v>468</v>
      </c>
      <c r="J148" s="162" t="s">
        <v>679</v>
      </c>
      <c r="K148" s="163">
        <f t="shared" ref="K148:K150" si="17">H148-F148</f>
        <v>98</v>
      </c>
      <c r="L148" s="164">
        <f t="shared" ref="L148:L150" si="18">K148/F148</f>
        <v>0.25789473684210529</v>
      </c>
      <c r="M148" s="159" t="s">
        <v>594</v>
      </c>
      <c r="N148" s="165">
        <v>43025</v>
      </c>
      <c r="O148" s="1"/>
      <c r="P148" s="1"/>
      <c r="Q148" s="246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6">
        <v>79</v>
      </c>
      <c r="B149" s="157">
        <v>42734</v>
      </c>
      <c r="C149" s="157"/>
      <c r="D149" s="158" t="s">
        <v>121</v>
      </c>
      <c r="E149" s="159" t="s">
        <v>591</v>
      </c>
      <c r="F149" s="160">
        <v>305</v>
      </c>
      <c r="G149" s="159"/>
      <c r="H149" s="159">
        <v>375</v>
      </c>
      <c r="I149" s="161">
        <v>375</v>
      </c>
      <c r="J149" s="162" t="s">
        <v>679</v>
      </c>
      <c r="K149" s="163">
        <f t="shared" si="17"/>
        <v>70</v>
      </c>
      <c r="L149" s="164">
        <f t="shared" si="18"/>
        <v>0.22950819672131148</v>
      </c>
      <c r="M149" s="159" t="s">
        <v>594</v>
      </c>
      <c r="N149" s="165">
        <v>42768</v>
      </c>
      <c r="O149" s="1"/>
      <c r="P149" s="1"/>
      <c r="Q149" s="246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6">
        <v>80</v>
      </c>
      <c r="B150" s="157">
        <v>42739</v>
      </c>
      <c r="C150" s="157"/>
      <c r="D150" s="158" t="s">
        <v>104</v>
      </c>
      <c r="E150" s="159" t="s">
        <v>591</v>
      </c>
      <c r="F150" s="160">
        <v>99.5</v>
      </c>
      <c r="G150" s="159"/>
      <c r="H150" s="159">
        <v>158</v>
      </c>
      <c r="I150" s="161">
        <v>158</v>
      </c>
      <c r="J150" s="162" t="s">
        <v>679</v>
      </c>
      <c r="K150" s="163">
        <f t="shared" si="17"/>
        <v>58.5</v>
      </c>
      <c r="L150" s="164">
        <f t="shared" si="18"/>
        <v>0.5879396984924623</v>
      </c>
      <c r="M150" s="159" t="s">
        <v>594</v>
      </c>
      <c r="N150" s="165">
        <v>42898</v>
      </c>
      <c r="O150" s="1"/>
      <c r="P150" s="1"/>
      <c r="Q150" s="246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6">
        <v>81</v>
      </c>
      <c r="B151" s="157">
        <v>42739</v>
      </c>
      <c r="C151" s="157"/>
      <c r="D151" s="158" t="s">
        <v>104</v>
      </c>
      <c r="E151" s="159" t="s">
        <v>591</v>
      </c>
      <c r="F151" s="160">
        <v>99.5</v>
      </c>
      <c r="G151" s="159"/>
      <c r="H151" s="159">
        <v>158</v>
      </c>
      <c r="I151" s="161">
        <v>158</v>
      </c>
      <c r="J151" s="162" t="s">
        <v>679</v>
      </c>
      <c r="K151" s="163">
        <v>58.5</v>
      </c>
      <c r="L151" s="164">
        <v>0.58793969849246197</v>
      </c>
      <c r="M151" s="159" t="s">
        <v>594</v>
      </c>
      <c r="N151" s="165">
        <v>42898</v>
      </c>
      <c r="O151" s="1"/>
      <c r="P151" s="1"/>
      <c r="Q151" s="246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6">
        <v>82</v>
      </c>
      <c r="B152" s="157">
        <v>42786</v>
      </c>
      <c r="C152" s="157"/>
      <c r="D152" s="158" t="s">
        <v>210</v>
      </c>
      <c r="E152" s="159" t="s">
        <v>591</v>
      </c>
      <c r="F152" s="160">
        <v>140.5</v>
      </c>
      <c r="G152" s="159"/>
      <c r="H152" s="159">
        <v>220</v>
      </c>
      <c r="I152" s="161">
        <v>220</v>
      </c>
      <c r="J152" s="162" t="s">
        <v>679</v>
      </c>
      <c r="K152" s="163">
        <f>H152-F152</f>
        <v>79.5</v>
      </c>
      <c r="L152" s="164">
        <f>K152/F152</f>
        <v>0.5658362989323843</v>
      </c>
      <c r="M152" s="159" t="s">
        <v>594</v>
      </c>
      <c r="N152" s="165">
        <v>42864</v>
      </c>
      <c r="O152" s="1"/>
      <c r="P152" s="1"/>
      <c r="Q152" s="246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6">
        <v>83</v>
      </c>
      <c r="B153" s="157">
        <v>42786</v>
      </c>
      <c r="C153" s="157"/>
      <c r="D153" s="158" t="s">
        <v>734</v>
      </c>
      <c r="E153" s="159" t="s">
        <v>591</v>
      </c>
      <c r="F153" s="160">
        <v>202.5</v>
      </c>
      <c r="G153" s="159"/>
      <c r="H153" s="159">
        <v>234</v>
      </c>
      <c r="I153" s="161">
        <v>234</v>
      </c>
      <c r="J153" s="162" t="s">
        <v>679</v>
      </c>
      <c r="K153" s="163">
        <v>31.5</v>
      </c>
      <c r="L153" s="164">
        <v>0.155555555555556</v>
      </c>
      <c r="M153" s="159" t="s">
        <v>594</v>
      </c>
      <c r="N153" s="165">
        <v>42836</v>
      </c>
      <c r="O153" s="1"/>
      <c r="P153" s="1"/>
      <c r="Q153" s="246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6">
        <v>84</v>
      </c>
      <c r="B154" s="157">
        <v>42818</v>
      </c>
      <c r="C154" s="157"/>
      <c r="D154" s="158" t="s">
        <v>735</v>
      </c>
      <c r="E154" s="159" t="s">
        <v>591</v>
      </c>
      <c r="F154" s="160">
        <v>300.5</v>
      </c>
      <c r="G154" s="159"/>
      <c r="H154" s="159">
        <v>417.5</v>
      </c>
      <c r="I154" s="161">
        <v>420</v>
      </c>
      <c r="J154" s="162" t="s">
        <v>736</v>
      </c>
      <c r="K154" s="163">
        <f>H154-F154</f>
        <v>117</v>
      </c>
      <c r="L154" s="164">
        <f>K154/F154</f>
        <v>0.38935108153078202</v>
      </c>
      <c r="M154" s="159" t="s">
        <v>594</v>
      </c>
      <c r="N154" s="165">
        <v>43070</v>
      </c>
      <c r="O154" s="1"/>
      <c r="P154" s="1"/>
      <c r="Q154" s="246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6">
        <v>85</v>
      </c>
      <c r="B155" s="157">
        <v>42818</v>
      </c>
      <c r="C155" s="157"/>
      <c r="D155" s="158" t="s">
        <v>709</v>
      </c>
      <c r="E155" s="159" t="s">
        <v>591</v>
      </c>
      <c r="F155" s="160">
        <v>850</v>
      </c>
      <c r="G155" s="159"/>
      <c r="H155" s="159">
        <v>1042.5</v>
      </c>
      <c r="I155" s="161">
        <v>1023</v>
      </c>
      <c r="J155" s="162" t="s">
        <v>737</v>
      </c>
      <c r="K155" s="163">
        <v>192.5</v>
      </c>
      <c r="L155" s="164">
        <v>0.22647058823529401</v>
      </c>
      <c r="M155" s="159" t="s">
        <v>594</v>
      </c>
      <c r="N155" s="165">
        <v>42830</v>
      </c>
      <c r="O155" s="1"/>
      <c r="P155" s="1"/>
      <c r="Q155" s="246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6">
        <v>86</v>
      </c>
      <c r="B156" s="157">
        <v>42830</v>
      </c>
      <c r="C156" s="157"/>
      <c r="D156" s="158" t="s">
        <v>495</v>
      </c>
      <c r="E156" s="159" t="s">
        <v>591</v>
      </c>
      <c r="F156" s="160">
        <v>785</v>
      </c>
      <c r="G156" s="159"/>
      <c r="H156" s="159">
        <v>930</v>
      </c>
      <c r="I156" s="161">
        <v>920</v>
      </c>
      <c r="J156" s="162" t="s">
        <v>738</v>
      </c>
      <c r="K156" s="163">
        <f>H156-F156</f>
        <v>145</v>
      </c>
      <c r="L156" s="164">
        <f>K156/F156</f>
        <v>0.18471337579617833</v>
      </c>
      <c r="M156" s="159" t="s">
        <v>594</v>
      </c>
      <c r="N156" s="165">
        <v>42976</v>
      </c>
      <c r="O156" s="1"/>
      <c r="P156" s="1"/>
      <c r="Q156" s="246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66">
        <v>87</v>
      </c>
      <c r="B157" s="167">
        <v>42831</v>
      </c>
      <c r="C157" s="167"/>
      <c r="D157" s="168" t="s">
        <v>739</v>
      </c>
      <c r="E157" s="169" t="s">
        <v>591</v>
      </c>
      <c r="F157" s="170">
        <v>40</v>
      </c>
      <c r="G157" s="170"/>
      <c r="H157" s="171">
        <v>13.1</v>
      </c>
      <c r="I157" s="171">
        <v>60</v>
      </c>
      <c r="J157" s="172" t="s">
        <v>740</v>
      </c>
      <c r="K157" s="173">
        <v>-26.9</v>
      </c>
      <c r="L157" s="174">
        <v>-0.67249999999999999</v>
      </c>
      <c r="M157" s="170" t="s">
        <v>604</v>
      </c>
      <c r="N157" s="167">
        <v>43138</v>
      </c>
      <c r="O157" s="1"/>
      <c r="P157" s="1"/>
      <c r="Q157" s="246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6">
        <v>88</v>
      </c>
      <c r="B158" s="157">
        <v>42837</v>
      </c>
      <c r="C158" s="157"/>
      <c r="D158" s="158" t="s">
        <v>102</v>
      </c>
      <c r="E158" s="159" t="s">
        <v>591</v>
      </c>
      <c r="F158" s="160">
        <v>289.5</v>
      </c>
      <c r="G158" s="159"/>
      <c r="H158" s="159">
        <v>354</v>
      </c>
      <c r="I158" s="161">
        <v>360</v>
      </c>
      <c r="J158" s="162" t="s">
        <v>741</v>
      </c>
      <c r="K158" s="163">
        <f t="shared" ref="K158:K166" si="19">H158-F158</f>
        <v>64.5</v>
      </c>
      <c r="L158" s="164">
        <f t="shared" ref="L158:L166" si="20">K158/F158</f>
        <v>0.22279792746113988</v>
      </c>
      <c r="M158" s="159" t="s">
        <v>594</v>
      </c>
      <c r="N158" s="165">
        <v>43040</v>
      </c>
      <c r="O158" s="1"/>
      <c r="P158" s="1"/>
      <c r="Q158" s="246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6">
        <v>89</v>
      </c>
      <c r="B159" s="157">
        <v>42845</v>
      </c>
      <c r="C159" s="157"/>
      <c r="D159" s="158" t="s">
        <v>435</v>
      </c>
      <c r="E159" s="159" t="s">
        <v>591</v>
      </c>
      <c r="F159" s="160">
        <v>700</v>
      </c>
      <c r="G159" s="159"/>
      <c r="H159" s="159">
        <v>840</v>
      </c>
      <c r="I159" s="161">
        <v>840</v>
      </c>
      <c r="J159" s="162" t="s">
        <v>742</v>
      </c>
      <c r="K159" s="163">
        <f t="shared" si="19"/>
        <v>140</v>
      </c>
      <c r="L159" s="164">
        <f t="shared" si="20"/>
        <v>0.2</v>
      </c>
      <c r="M159" s="159" t="s">
        <v>594</v>
      </c>
      <c r="N159" s="165">
        <v>42893</v>
      </c>
      <c r="O159" s="1"/>
      <c r="P159" s="1"/>
      <c r="Q159" s="246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6">
        <v>90</v>
      </c>
      <c r="B160" s="157">
        <v>42887</v>
      </c>
      <c r="C160" s="157"/>
      <c r="D160" s="158" t="s">
        <v>743</v>
      </c>
      <c r="E160" s="159" t="s">
        <v>591</v>
      </c>
      <c r="F160" s="160">
        <v>130</v>
      </c>
      <c r="G160" s="159"/>
      <c r="H160" s="159">
        <v>144.25</v>
      </c>
      <c r="I160" s="161">
        <v>170</v>
      </c>
      <c r="J160" s="162" t="s">
        <v>744</v>
      </c>
      <c r="K160" s="163">
        <f t="shared" si="19"/>
        <v>14.25</v>
      </c>
      <c r="L160" s="164">
        <f t="shared" si="20"/>
        <v>0.10961538461538461</v>
      </c>
      <c r="M160" s="159" t="s">
        <v>594</v>
      </c>
      <c r="N160" s="165">
        <v>43675</v>
      </c>
      <c r="O160" s="1"/>
      <c r="P160" s="1"/>
      <c r="Q160" s="246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6">
        <v>91</v>
      </c>
      <c r="B161" s="157">
        <v>42901</v>
      </c>
      <c r="C161" s="157"/>
      <c r="D161" s="158" t="s">
        <v>745</v>
      </c>
      <c r="E161" s="159" t="s">
        <v>591</v>
      </c>
      <c r="F161" s="160">
        <v>214.5</v>
      </c>
      <c r="G161" s="159"/>
      <c r="H161" s="159">
        <v>262</v>
      </c>
      <c r="I161" s="161">
        <v>262</v>
      </c>
      <c r="J161" s="162" t="s">
        <v>614</v>
      </c>
      <c r="K161" s="163">
        <f t="shared" si="19"/>
        <v>47.5</v>
      </c>
      <c r="L161" s="164">
        <f t="shared" si="20"/>
        <v>0.22144522144522144</v>
      </c>
      <c r="M161" s="159" t="s">
        <v>594</v>
      </c>
      <c r="N161" s="165">
        <v>42977</v>
      </c>
      <c r="O161" s="1"/>
      <c r="P161" s="1"/>
      <c r="Q161" s="246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87">
        <v>92</v>
      </c>
      <c r="B162" s="188">
        <v>42933</v>
      </c>
      <c r="C162" s="188"/>
      <c r="D162" s="189" t="s">
        <v>746</v>
      </c>
      <c r="E162" s="190" t="s">
        <v>591</v>
      </c>
      <c r="F162" s="191">
        <v>370</v>
      </c>
      <c r="G162" s="190"/>
      <c r="H162" s="190">
        <v>447.5</v>
      </c>
      <c r="I162" s="192">
        <v>450</v>
      </c>
      <c r="J162" s="193" t="s">
        <v>679</v>
      </c>
      <c r="K162" s="163">
        <f t="shared" si="19"/>
        <v>77.5</v>
      </c>
      <c r="L162" s="194">
        <f t="shared" si="20"/>
        <v>0.20945945945945946</v>
      </c>
      <c r="M162" s="190" t="s">
        <v>594</v>
      </c>
      <c r="N162" s="195">
        <v>43035</v>
      </c>
      <c r="O162" s="1"/>
      <c r="P162" s="1"/>
      <c r="Q162" s="246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87">
        <v>93</v>
      </c>
      <c r="B163" s="188">
        <v>42943</v>
      </c>
      <c r="C163" s="188"/>
      <c r="D163" s="189" t="s">
        <v>208</v>
      </c>
      <c r="E163" s="190" t="s">
        <v>591</v>
      </c>
      <c r="F163" s="191">
        <v>657.5</v>
      </c>
      <c r="G163" s="190"/>
      <c r="H163" s="190">
        <v>825</v>
      </c>
      <c r="I163" s="192">
        <v>820</v>
      </c>
      <c r="J163" s="193" t="s">
        <v>679</v>
      </c>
      <c r="K163" s="163">
        <f t="shared" si="19"/>
        <v>167.5</v>
      </c>
      <c r="L163" s="194">
        <f t="shared" si="20"/>
        <v>0.25475285171102663</v>
      </c>
      <c r="M163" s="190" t="s">
        <v>594</v>
      </c>
      <c r="N163" s="195">
        <v>43090</v>
      </c>
      <c r="O163" s="1"/>
      <c r="P163" s="1"/>
      <c r="Q163" s="246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6">
        <v>94</v>
      </c>
      <c r="B164" s="157">
        <v>42964</v>
      </c>
      <c r="C164" s="157"/>
      <c r="D164" s="158" t="s">
        <v>383</v>
      </c>
      <c r="E164" s="159" t="s">
        <v>591</v>
      </c>
      <c r="F164" s="160">
        <v>605</v>
      </c>
      <c r="G164" s="159"/>
      <c r="H164" s="159">
        <v>750</v>
      </c>
      <c r="I164" s="161">
        <v>750</v>
      </c>
      <c r="J164" s="162" t="s">
        <v>738</v>
      </c>
      <c r="K164" s="163">
        <f t="shared" si="19"/>
        <v>145</v>
      </c>
      <c r="L164" s="164">
        <f t="shared" si="20"/>
        <v>0.23966942148760331</v>
      </c>
      <c r="M164" s="159" t="s">
        <v>594</v>
      </c>
      <c r="N164" s="165">
        <v>43027</v>
      </c>
      <c r="O164" s="1"/>
      <c r="P164" s="1"/>
      <c r="Q164" s="246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66">
        <v>95</v>
      </c>
      <c r="B165" s="167">
        <v>42979</v>
      </c>
      <c r="C165" s="167"/>
      <c r="D165" s="175" t="s">
        <v>747</v>
      </c>
      <c r="E165" s="170" t="s">
        <v>591</v>
      </c>
      <c r="F165" s="170">
        <v>255</v>
      </c>
      <c r="G165" s="171"/>
      <c r="H165" s="171">
        <v>217.25</v>
      </c>
      <c r="I165" s="171">
        <v>320</v>
      </c>
      <c r="J165" s="172" t="s">
        <v>748</v>
      </c>
      <c r="K165" s="173">
        <f t="shared" si="19"/>
        <v>-37.75</v>
      </c>
      <c r="L165" s="176">
        <f t="shared" si="20"/>
        <v>-0.14803921568627451</v>
      </c>
      <c r="M165" s="170" t="s">
        <v>604</v>
      </c>
      <c r="N165" s="167">
        <v>43661</v>
      </c>
      <c r="O165" s="1"/>
      <c r="P165" s="1"/>
      <c r="Q165" s="246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6">
        <v>96</v>
      </c>
      <c r="B166" s="157">
        <v>42997</v>
      </c>
      <c r="C166" s="157"/>
      <c r="D166" s="158" t="s">
        <v>749</v>
      </c>
      <c r="E166" s="159" t="s">
        <v>591</v>
      </c>
      <c r="F166" s="160">
        <v>215</v>
      </c>
      <c r="G166" s="159"/>
      <c r="H166" s="159">
        <v>258</v>
      </c>
      <c r="I166" s="161">
        <v>258</v>
      </c>
      <c r="J166" s="162" t="s">
        <v>679</v>
      </c>
      <c r="K166" s="163">
        <f t="shared" si="19"/>
        <v>43</v>
      </c>
      <c r="L166" s="164">
        <f t="shared" si="20"/>
        <v>0.2</v>
      </c>
      <c r="M166" s="159" t="s">
        <v>594</v>
      </c>
      <c r="N166" s="165">
        <v>43040</v>
      </c>
      <c r="O166" s="1"/>
      <c r="P166" s="1"/>
      <c r="Q166" s="246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6">
        <v>97</v>
      </c>
      <c r="B167" s="157">
        <v>42997</v>
      </c>
      <c r="C167" s="157"/>
      <c r="D167" s="158" t="s">
        <v>749</v>
      </c>
      <c r="E167" s="159" t="s">
        <v>591</v>
      </c>
      <c r="F167" s="160">
        <v>215</v>
      </c>
      <c r="G167" s="159"/>
      <c r="H167" s="159">
        <v>258</v>
      </c>
      <c r="I167" s="161">
        <v>258</v>
      </c>
      <c r="J167" s="193" t="s">
        <v>679</v>
      </c>
      <c r="K167" s="163">
        <v>43</v>
      </c>
      <c r="L167" s="164">
        <v>0.2</v>
      </c>
      <c r="M167" s="159" t="s">
        <v>594</v>
      </c>
      <c r="N167" s="165">
        <v>43040</v>
      </c>
      <c r="O167" s="1"/>
      <c r="P167" s="1"/>
      <c r="Q167" s="246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87">
        <v>98</v>
      </c>
      <c r="B168" s="188">
        <v>42998</v>
      </c>
      <c r="C168" s="188"/>
      <c r="D168" s="189" t="s">
        <v>750</v>
      </c>
      <c r="E168" s="190" t="s">
        <v>591</v>
      </c>
      <c r="F168" s="160">
        <v>75</v>
      </c>
      <c r="G168" s="190"/>
      <c r="H168" s="190">
        <v>90</v>
      </c>
      <c r="I168" s="192">
        <v>90</v>
      </c>
      <c r="J168" s="162" t="s">
        <v>751</v>
      </c>
      <c r="K168" s="163">
        <f t="shared" ref="K168:K173" si="21">H168-F168</f>
        <v>15</v>
      </c>
      <c r="L168" s="164">
        <f t="shared" ref="L168:L173" si="22">K168/F168</f>
        <v>0.2</v>
      </c>
      <c r="M168" s="159" t="s">
        <v>594</v>
      </c>
      <c r="N168" s="165">
        <v>43019</v>
      </c>
      <c r="O168" s="1"/>
      <c r="P168" s="1"/>
      <c r="Q168" s="246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87">
        <v>99</v>
      </c>
      <c r="B169" s="188">
        <v>43011</v>
      </c>
      <c r="C169" s="188"/>
      <c r="D169" s="189" t="s">
        <v>752</v>
      </c>
      <c r="E169" s="190" t="s">
        <v>591</v>
      </c>
      <c r="F169" s="191">
        <v>315</v>
      </c>
      <c r="G169" s="190"/>
      <c r="H169" s="190">
        <v>392</v>
      </c>
      <c r="I169" s="192">
        <v>384</v>
      </c>
      <c r="J169" s="193" t="s">
        <v>753</v>
      </c>
      <c r="K169" s="163">
        <f t="shared" si="21"/>
        <v>77</v>
      </c>
      <c r="L169" s="194">
        <f t="shared" si="22"/>
        <v>0.24444444444444444</v>
      </c>
      <c r="M169" s="190" t="s">
        <v>594</v>
      </c>
      <c r="N169" s="195">
        <v>43017</v>
      </c>
      <c r="O169" s="1"/>
      <c r="P169" s="1"/>
      <c r="Q169" s="246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87">
        <v>100</v>
      </c>
      <c r="B170" s="188">
        <v>43013</v>
      </c>
      <c r="C170" s="188"/>
      <c r="D170" s="189" t="s">
        <v>468</v>
      </c>
      <c r="E170" s="190" t="s">
        <v>591</v>
      </c>
      <c r="F170" s="191">
        <v>145</v>
      </c>
      <c r="G170" s="190"/>
      <c r="H170" s="190">
        <v>179</v>
      </c>
      <c r="I170" s="192">
        <v>180</v>
      </c>
      <c r="J170" s="193" t="s">
        <v>754</v>
      </c>
      <c r="K170" s="163">
        <f t="shared" si="21"/>
        <v>34</v>
      </c>
      <c r="L170" s="194">
        <f t="shared" si="22"/>
        <v>0.23448275862068965</v>
      </c>
      <c r="M170" s="190" t="s">
        <v>594</v>
      </c>
      <c r="N170" s="195">
        <v>43025</v>
      </c>
      <c r="O170" s="1"/>
      <c r="P170" s="1"/>
      <c r="Q170" s="246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87">
        <v>101</v>
      </c>
      <c r="B171" s="188">
        <v>43014</v>
      </c>
      <c r="C171" s="188"/>
      <c r="D171" s="189" t="s">
        <v>358</v>
      </c>
      <c r="E171" s="190" t="s">
        <v>591</v>
      </c>
      <c r="F171" s="191">
        <v>256</v>
      </c>
      <c r="G171" s="190"/>
      <c r="H171" s="190">
        <v>323</v>
      </c>
      <c r="I171" s="192">
        <v>320</v>
      </c>
      <c r="J171" s="193" t="s">
        <v>679</v>
      </c>
      <c r="K171" s="163">
        <f t="shared" si="21"/>
        <v>67</v>
      </c>
      <c r="L171" s="194">
        <f t="shared" si="22"/>
        <v>0.26171875</v>
      </c>
      <c r="M171" s="190" t="s">
        <v>594</v>
      </c>
      <c r="N171" s="195">
        <v>43067</v>
      </c>
      <c r="O171" s="1"/>
      <c r="P171" s="1"/>
      <c r="Q171" s="246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87">
        <v>102</v>
      </c>
      <c r="B172" s="188">
        <v>43017</v>
      </c>
      <c r="C172" s="188"/>
      <c r="D172" s="189" t="s">
        <v>372</v>
      </c>
      <c r="E172" s="190" t="s">
        <v>591</v>
      </c>
      <c r="F172" s="191">
        <v>137.5</v>
      </c>
      <c r="G172" s="190"/>
      <c r="H172" s="190">
        <v>184</v>
      </c>
      <c r="I172" s="192">
        <v>183</v>
      </c>
      <c r="J172" s="193" t="s">
        <v>755</v>
      </c>
      <c r="K172" s="163">
        <f t="shared" si="21"/>
        <v>46.5</v>
      </c>
      <c r="L172" s="194">
        <f t="shared" si="22"/>
        <v>0.33818181818181819</v>
      </c>
      <c r="M172" s="190" t="s">
        <v>594</v>
      </c>
      <c r="N172" s="195">
        <v>43108</v>
      </c>
      <c r="O172" s="1"/>
      <c r="P172" s="1"/>
      <c r="Q172" s="246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87">
        <v>103</v>
      </c>
      <c r="B173" s="188">
        <v>43018</v>
      </c>
      <c r="C173" s="188"/>
      <c r="D173" s="189" t="s">
        <v>756</v>
      </c>
      <c r="E173" s="190" t="s">
        <v>591</v>
      </c>
      <c r="F173" s="191">
        <v>125.5</v>
      </c>
      <c r="G173" s="190"/>
      <c r="H173" s="190">
        <v>158</v>
      </c>
      <c r="I173" s="192">
        <v>155</v>
      </c>
      <c r="J173" s="193" t="s">
        <v>757</v>
      </c>
      <c r="K173" s="163">
        <f t="shared" si="21"/>
        <v>32.5</v>
      </c>
      <c r="L173" s="194">
        <f t="shared" si="22"/>
        <v>0.25896414342629481</v>
      </c>
      <c r="M173" s="190" t="s">
        <v>594</v>
      </c>
      <c r="N173" s="195">
        <v>43067</v>
      </c>
      <c r="O173" s="1"/>
      <c r="P173" s="1"/>
      <c r="Q173" s="246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87">
        <v>104</v>
      </c>
      <c r="B174" s="188">
        <v>43018</v>
      </c>
      <c r="C174" s="188"/>
      <c r="D174" s="189" t="s">
        <v>758</v>
      </c>
      <c r="E174" s="190" t="s">
        <v>591</v>
      </c>
      <c r="F174" s="191">
        <v>895</v>
      </c>
      <c r="G174" s="190"/>
      <c r="H174" s="190">
        <v>1122.5</v>
      </c>
      <c r="I174" s="192">
        <v>1078</v>
      </c>
      <c r="J174" s="193" t="s">
        <v>759</v>
      </c>
      <c r="K174" s="163">
        <v>227.5</v>
      </c>
      <c r="L174" s="194">
        <v>0.25418994413407803</v>
      </c>
      <c r="M174" s="190" t="s">
        <v>594</v>
      </c>
      <c r="N174" s="195">
        <v>43117</v>
      </c>
      <c r="O174" s="1"/>
      <c r="P174" s="1"/>
      <c r="Q174" s="246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87">
        <v>105</v>
      </c>
      <c r="B175" s="188">
        <v>43020</v>
      </c>
      <c r="C175" s="188"/>
      <c r="D175" s="189" t="s">
        <v>367</v>
      </c>
      <c r="E175" s="190" t="s">
        <v>591</v>
      </c>
      <c r="F175" s="191">
        <v>525</v>
      </c>
      <c r="G175" s="190"/>
      <c r="H175" s="190">
        <v>629</v>
      </c>
      <c r="I175" s="192">
        <v>629</v>
      </c>
      <c r="J175" s="193" t="s">
        <v>679</v>
      </c>
      <c r="K175" s="163">
        <v>104</v>
      </c>
      <c r="L175" s="194">
        <v>0.19809523809523799</v>
      </c>
      <c r="M175" s="190" t="s">
        <v>594</v>
      </c>
      <c r="N175" s="195">
        <v>43119</v>
      </c>
      <c r="O175" s="1"/>
      <c r="P175" s="1"/>
      <c r="Q175" s="246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87">
        <v>106</v>
      </c>
      <c r="B176" s="188">
        <v>43046</v>
      </c>
      <c r="C176" s="188"/>
      <c r="D176" s="189" t="s">
        <v>408</v>
      </c>
      <c r="E176" s="190" t="s">
        <v>591</v>
      </c>
      <c r="F176" s="191">
        <v>740</v>
      </c>
      <c r="G176" s="190"/>
      <c r="H176" s="190">
        <v>892.5</v>
      </c>
      <c r="I176" s="192">
        <v>900</v>
      </c>
      <c r="J176" s="193" t="s">
        <v>760</v>
      </c>
      <c r="K176" s="163">
        <f t="shared" ref="K176:K178" si="23">H176-F176</f>
        <v>152.5</v>
      </c>
      <c r="L176" s="194">
        <f t="shared" ref="L176:L178" si="24">K176/F176</f>
        <v>0.20608108108108109</v>
      </c>
      <c r="M176" s="190" t="s">
        <v>594</v>
      </c>
      <c r="N176" s="195">
        <v>43052</v>
      </c>
      <c r="O176" s="1"/>
      <c r="P176" s="1"/>
      <c r="Q176" s="246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6">
        <v>107</v>
      </c>
      <c r="B177" s="157">
        <v>43073</v>
      </c>
      <c r="C177" s="157"/>
      <c r="D177" s="158" t="s">
        <v>761</v>
      </c>
      <c r="E177" s="159" t="s">
        <v>591</v>
      </c>
      <c r="F177" s="160">
        <v>118.5</v>
      </c>
      <c r="G177" s="159"/>
      <c r="H177" s="159">
        <v>143.5</v>
      </c>
      <c r="I177" s="161">
        <v>145</v>
      </c>
      <c r="J177" s="162" t="s">
        <v>762</v>
      </c>
      <c r="K177" s="163">
        <f t="shared" si="23"/>
        <v>25</v>
      </c>
      <c r="L177" s="164">
        <f t="shared" si="24"/>
        <v>0.2109704641350211</v>
      </c>
      <c r="M177" s="159" t="s">
        <v>594</v>
      </c>
      <c r="N177" s="165">
        <v>43097</v>
      </c>
      <c r="O177" s="1"/>
      <c r="P177" s="1"/>
      <c r="Q177" s="246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66">
        <v>108</v>
      </c>
      <c r="B178" s="167">
        <v>43090</v>
      </c>
      <c r="C178" s="167"/>
      <c r="D178" s="168" t="s">
        <v>440</v>
      </c>
      <c r="E178" s="169" t="s">
        <v>591</v>
      </c>
      <c r="F178" s="170">
        <v>715</v>
      </c>
      <c r="G178" s="170"/>
      <c r="H178" s="171">
        <v>500</v>
      </c>
      <c r="I178" s="171">
        <v>872</v>
      </c>
      <c r="J178" s="172" t="s">
        <v>763</v>
      </c>
      <c r="K178" s="173">
        <f t="shared" si="23"/>
        <v>-215</v>
      </c>
      <c r="L178" s="174">
        <f t="shared" si="24"/>
        <v>-0.30069930069930068</v>
      </c>
      <c r="M178" s="170" t="s">
        <v>604</v>
      </c>
      <c r="N178" s="167">
        <v>43670</v>
      </c>
      <c r="O178" s="1"/>
      <c r="P178" s="1"/>
      <c r="Q178" s="246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6">
        <v>109</v>
      </c>
      <c r="B179" s="157">
        <v>43098</v>
      </c>
      <c r="C179" s="157"/>
      <c r="D179" s="158" t="s">
        <v>752</v>
      </c>
      <c r="E179" s="159" t="s">
        <v>591</v>
      </c>
      <c r="F179" s="160">
        <v>435</v>
      </c>
      <c r="G179" s="159"/>
      <c r="H179" s="159">
        <v>542.5</v>
      </c>
      <c r="I179" s="161">
        <v>539</v>
      </c>
      <c r="J179" s="162" t="s">
        <v>679</v>
      </c>
      <c r="K179" s="163">
        <v>107.5</v>
      </c>
      <c r="L179" s="164">
        <v>0.247126436781609</v>
      </c>
      <c r="M179" s="159" t="s">
        <v>594</v>
      </c>
      <c r="N179" s="165">
        <v>43206</v>
      </c>
      <c r="O179" s="1"/>
      <c r="P179" s="1"/>
      <c r="Q179" s="246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6">
        <v>110</v>
      </c>
      <c r="B180" s="157">
        <v>43098</v>
      </c>
      <c r="C180" s="157"/>
      <c r="D180" s="158" t="s">
        <v>560</v>
      </c>
      <c r="E180" s="159" t="s">
        <v>591</v>
      </c>
      <c r="F180" s="160">
        <v>885</v>
      </c>
      <c r="G180" s="159"/>
      <c r="H180" s="159">
        <v>1090</v>
      </c>
      <c r="I180" s="161">
        <v>1084</v>
      </c>
      <c r="J180" s="162" t="s">
        <v>679</v>
      </c>
      <c r="K180" s="163">
        <v>205</v>
      </c>
      <c r="L180" s="164">
        <v>0.23163841807909599</v>
      </c>
      <c r="M180" s="159" t="s">
        <v>594</v>
      </c>
      <c r="N180" s="165">
        <v>43213</v>
      </c>
      <c r="O180" s="1"/>
      <c r="P180" s="1"/>
      <c r="Q180" s="246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96">
        <v>111</v>
      </c>
      <c r="B181" s="197">
        <v>43192</v>
      </c>
      <c r="C181" s="197"/>
      <c r="D181" s="175" t="s">
        <v>764</v>
      </c>
      <c r="E181" s="170" t="s">
        <v>591</v>
      </c>
      <c r="F181" s="198">
        <v>478.5</v>
      </c>
      <c r="G181" s="170"/>
      <c r="H181" s="170">
        <v>442</v>
      </c>
      <c r="I181" s="171">
        <v>613</v>
      </c>
      <c r="J181" s="172" t="s">
        <v>765</v>
      </c>
      <c r="K181" s="173">
        <f t="shared" ref="K181:K184" si="25">H181-F181</f>
        <v>-36.5</v>
      </c>
      <c r="L181" s="174">
        <f t="shared" ref="L181:L184" si="26">K181/F181</f>
        <v>-7.6280041797283177E-2</v>
      </c>
      <c r="M181" s="170" t="s">
        <v>604</v>
      </c>
      <c r="N181" s="167">
        <v>43762</v>
      </c>
      <c r="O181" s="1"/>
      <c r="P181" s="1"/>
      <c r="Q181" s="246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66">
        <v>112</v>
      </c>
      <c r="B182" s="167">
        <v>43194</v>
      </c>
      <c r="C182" s="167"/>
      <c r="D182" s="168" t="s">
        <v>766</v>
      </c>
      <c r="E182" s="169" t="s">
        <v>591</v>
      </c>
      <c r="F182" s="170">
        <f>141.5-7.3</f>
        <v>134.19999999999999</v>
      </c>
      <c r="G182" s="170"/>
      <c r="H182" s="171">
        <v>77</v>
      </c>
      <c r="I182" s="171">
        <v>180</v>
      </c>
      <c r="J182" s="172" t="s">
        <v>767</v>
      </c>
      <c r="K182" s="173">
        <f t="shared" si="25"/>
        <v>-57.199999999999989</v>
      </c>
      <c r="L182" s="174">
        <f t="shared" si="26"/>
        <v>-0.42622950819672129</v>
      </c>
      <c r="M182" s="170" t="s">
        <v>604</v>
      </c>
      <c r="N182" s="167">
        <v>43522</v>
      </c>
      <c r="O182" s="1"/>
      <c r="P182" s="1"/>
      <c r="Q182" s="246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66">
        <v>113</v>
      </c>
      <c r="B183" s="167">
        <v>43209</v>
      </c>
      <c r="C183" s="167"/>
      <c r="D183" s="168" t="s">
        <v>768</v>
      </c>
      <c r="E183" s="169" t="s">
        <v>591</v>
      </c>
      <c r="F183" s="170">
        <v>430</v>
      </c>
      <c r="G183" s="170"/>
      <c r="H183" s="171">
        <v>220</v>
      </c>
      <c r="I183" s="171">
        <v>537</v>
      </c>
      <c r="J183" s="172" t="s">
        <v>769</v>
      </c>
      <c r="K183" s="173">
        <f t="shared" si="25"/>
        <v>-210</v>
      </c>
      <c r="L183" s="174">
        <f t="shared" si="26"/>
        <v>-0.48837209302325579</v>
      </c>
      <c r="M183" s="170" t="s">
        <v>604</v>
      </c>
      <c r="N183" s="167">
        <v>43252</v>
      </c>
      <c r="O183" s="1"/>
      <c r="P183" s="1"/>
      <c r="Q183" s="246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87">
        <v>114</v>
      </c>
      <c r="B184" s="188">
        <v>43220</v>
      </c>
      <c r="C184" s="188"/>
      <c r="D184" s="189" t="s">
        <v>770</v>
      </c>
      <c r="E184" s="190" t="s">
        <v>591</v>
      </c>
      <c r="F184" s="190">
        <v>153.5</v>
      </c>
      <c r="G184" s="190"/>
      <c r="H184" s="190">
        <v>196</v>
      </c>
      <c r="I184" s="192">
        <v>196</v>
      </c>
      <c r="J184" s="162" t="s">
        <v>771</v>
      </c>
      <c r="K184" s="163">
        <f t="shared" si="25"/>
        <v>42.5</v>
      </c>
      <c r="L184" s="164">
        <f t="shared" si="26"/>
        <v>0.27687296416938112</v>
      </c>
      <c r="M184" s="159" t="s">
        <v>594</v>
      </c>
      <c r="N184" s="165">
        <v>43605</v>
      </c>
      <c r="O184" s="1"/>
      <c r="P184" s="1"/>
      <c r="Q184" s="246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66">
        <v>115</v>
      </c>
      <c r="B185" s="167">
        <v>43306</v>
      </c>
      <c r="C185" s="167"/>
      <c r="D185" s="168" t="s">
        <v>739</v>
      </c>
      <c r="E185" s="169" t="s">
        <v>591</v>
      </c>
      <c r="F185" s="170">
        <v>27.5</v>
      </c>
      <c r="G185" s="170"/>
      <c r="H185" s="171">
        <v>13.1</v>
      </c>
      <c r="I185" s="171">
        <v>60</v>
      </c>
      <c r="J185" s="172" t="s">
        <v>772</v>
      </c>
      <c r="K185" s="173">
        <v>-14.4</v>
      </c>
      <c r="L185" s="174">
        <v>-0.52363636363636401</v>
      </c>
      <c r="M185" s="170" t="s">
        <v>604</v>
      </c>
      <c r="N185" s="167">
        <v>43138</v>
      </c>
      <c r="O185" s="1"/>
      <c r="P185" s="1"/>
      <c r="Q185" s="246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96">
        <v>116</v>
      </c>
      <c r="B186" s="197">
        <v>43318</v>
      </c>
      <c r="C186" s="197"/>
      <c r="D186" s="175" t="s">
        <v>773</v>
      </c>
      <c r="E186" s="170" t="s">
        <v>591</v>
      </c>
      <c r="F186" s="170">
        <v>148.5</v>
      </c>
      <c r="G186" s="170"/>
      <c r="H186" s="170">
        <v>102</v>
      </c>
      <c r="I186" s="171">
        <v>182</v>
      </c>
      <c r="J186" s="172" t="s">
        <v>774</v>
      </c>
      <c r="K186" s="173">
        <f>H186-F186</f>
        <v>-46.5</v>
      </c>
      <c r="L186" s="174">
        <f>K186/F186</f>
        <v>-0.31313131313131315</v>
      </c>
      <c r="M186" s="170" t="s">
        <v>604</v>
      </c>
      <c r="N186" s="167">
        <v>43661</v>
      </c>
      <c r="O186" s="1"/>
      <c r="P186" s="1"/>
      <c r="Q186" s="246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6">
        <v>117</v>
      </c>
      <c r="B187" s="157">
        <v>43335</v>
      </c>
      <c r="C187" s="157"/>
      <c r="D187" s="158" t="s">
        <v>775</v>
      </c>
      <c r="E187" s="159" t="s">
        <v>591</v>
      </c>
      <c r="F187" s="190">
        <v>285</v>
      </c>
      <c r="G187" s="159"/>
      <c r="H187" s="159">
        <v>355</v>
      </c>
      <c r="I187" s="161">
        <v>364</v>
      </c>
      <c r="J187" s="162" t="s">
        <v>776</v>
      </c>
      <c r="K187" s="163">
        <v>70</v>
      </c>
      <c r="L187" s="164">
        <v>0.24561403508771901</v>
      </c>
      <c r="M187" s="159" t="s">
        <v>594</v>
      </c>
      <c r="N187" s="165">
        <v>43455</v>
      </c>
      <c r="O187" s="1"/>
      <c r="P187" s="1"/>
      <c r="Q187" s="246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6">
        <v>118</v>
      </c>
      <c r="B188" s="157">
        <v>43341</v>
      </c>
      <c r="C188" s="157"/>
      <c r="D188" s="158" t="s">
        <v>398</v>
      </c>
      <c r="E188" s="159" t="s">
        <v>591</v>
      </c>
      <c r="F188" s="190">
        <v>525</v>
      </c>
      <c r="G188" s="159"/>
      <c r="H188" s="159">
        <v>585</v>
      </c>
      <c r="I188" s="161">
        <v>635</v>
      </c>
      <c r="J188" s="162" t="s">
        <v>777</v>
      </c>
      <c r="K188" s="163">
        <f t="shared" ref="K188:K239" si="27">H188-F188</f>
        <v>60</v>
      </c>
      <c r="L188" s="164">
        <f t="shared" ref="L188:L239" si="28">K188/F188</f>
        <v>0.11428571428571428</v>
      </c>
      <c r="M188" s="159" t="s">
        <v>594</v>
      </c>
      <c r="N188" s="165">
        <v>43662</v>
      </c>
      <c r="O188" s="1"/>
      <c r="P188" s="1"/>
      <c r="Q188" s="246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6">
        <v>119</v>
      </c>
      <c r="B189" s="157">
        <v>43395</v>
      </c>
      <c r="C189" s="157"/>
      <c r="D189" s="158" t="s">
        <v>383</v>
      </c>
      <c r="E189" s="159" t="s">
        <v>591</v>
      </c>
      <c r="F189" s="190">
        <v>475</v>
      </c>
      <c r="G189" s="159"/>
      <c r="H189" s="159">
        <v>574</v>
      </c>
      <c r="I189" s="161">
        <v>570</v>
      </c>
      <c r="J189" s="162" t="s">
        <v>679</v>
      </c>
      <c r="K189" s="163">
        <f t="shared" si="27"/>
        <v>99</v>
      </c>
      <c r="L189" s="164">
        <f t="shared" si="28"/>
        <v>0.20842105263157895</v>
      </c>
      <c r="M189" s="159" t="s">
        <v>594</v>
      </c>
      <c r="N189" s="165">
        <v>43403</v>
      </c>
      <c r="O189" s="1"/>
      <c r="P189" s="1"/>
      <c r="Q189" s="246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87">
        <v>120</v>
      </c>
      <c r="B190" s="188">
        <v>43397</v>
      </c>
      <c r="C190" s="188"/>
      <c r="D190" s="189" t="s">
        <v>778</v>
      </c>
      <c r="E190" s="190" t="s">
        <v>591</v>
      </c>
      <c r="F190" s="190">
        <v>707.5</v>
      </c>
      <c r="G190" s="190"/>
      <c r="H190" s="190">
        <v>872</v>
      </c>
      <c r="I190" s="192">
        <v>872</v>
      </c>
      <c r="J190" s="193" t="s">
        <v>679</v>
      </c>
      <c r="K190" s="163">
        <f t="shared" si="27"/>
        <v>164.5</v>
      </c>
      <c r="L190" s="194">
        <f t="shared" si="28"/>
        <v>0.23250883392226149</v>
      </c>
      <c r="M190" s="190" t="s">
        <v>594</v>
      </c>
      <c r="N190" s="195">
        <v>43482</v>
      </c>
      <c r="O190" s="1"/>
      <c r="P190" s="1"/>
      <c r="Q190" s="246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87">
        <v>121</v>
      </c>
      <c r="B191" s="188">
        <v>43398</v>
      </c>
      <c r="C191" s="188"/>
      <c r="D191" s="189" t="s">
        <v>779</v>
      </c>
      <c r="E191" s="190" t="s">
        <v>591</v>
      </c>
      <c r="F191" s="190">
        <v>162</v>
      </c>
      <c r="G191" s="190"/>
      <c r="H191" s="190">
        <v>204</v>
      </c>
      <c r="I191" s="192">
        <v>209</v>
      </c>
      <c r="J191" s="193" t="s">
        <v>780</v>
      </c>
      <c r="K191" s="163">
        <f t="shared" si="27"/>
        <v>42</v>
      </c>
      <c r="L191" s="194">
        <f t="shared" si="28"/>
        <v>0.25925925925925924</v>
      </c>
      <c r="M191" s="190" t="s">
        <v>594</v>
      </c>
      <c r="N191" s="195">
        <v>43539</v>
      </c>
      <c r="O191" s="1"/>
      <c r="P191" s="1"/>
      <c r="Q191" s="246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87">
        <v>122</v>
      </c>
      <c r="B192" s="188">
        <v>43399</v>
      </c>
      <c r="C192" s="188"/>
      <c r="D192" s="189" t="s">
        <v>488</v>
      </c>
      <c r="E192" s="190" t="s">
        <v>591</v>
      </c>
      <c r="F192" s="190">
        <v>240</v>
      </c>
      <c r="G192" s="190"/>
      <c r="H192" s="190">
        <v>297</v>
      </c>
      <c r="I192" s="192">
        <v>297</v>
      </c>
      <c r="J192" s="193" t="s">
        <v>679</v>
      </c>
      <c r="K192" s="199">
        <f t="shared" si="27"/>
        <v>57</v>
      </c>
      <c r="L192" s="194">
        <f t="shared" si="28"/>
        <v>0.23749999999999999</v>
      </c>
      <c r="M192" s="190" t="s">
        <v>594</v>
      </c>
      <c r="N192" s="195">
        <v>43417</v>
      </c>
      <c r="O192" s="1"/>
      <c r="P192" s="1"/>
      <c r="Q192" s="246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6">
        <v>123</v>
      </c>
      <c r="B193" s="157">
        <v>43439</v>
      </c>
      <c r="C193" s="157"/>
      <c r="D193" s="158" t="s">
        <v>781</v>
      </c>
      <c r="E193" s="159" t="s">
        <v>591</v>
      </c>
      <c r="F193" s="159">
        <v>202.5</v>
      </c>
      <c r="G193" s="159"/>
      <c r="H193" s="159">
        <v>255</v>
      </c>
      <c r="I193" s="161">
        <v>252</v>
      </c>
      <c r="J193" s="162" t="s">
        <v>679</v>
      </c>
      <c r="K193" s="163">
        <f t="shared" si="27"/>
        <v>52.5</v>
      </c>
      <c r="L193" s="164">
        <f t="shared" si="28"/>
        <v>0.25925925925925924</v>
      </c>
      <c r="M193" s="159" t="s">
        <v>594</v>
      </c>
      <c r="N193" s="165">
        <v>43542</v>
      </c>
      <c r="O193" s="1"/>
      <c r="P193" s="1"/>
      <c r="Q193" s="246"/>
      <c r="R193" s="1"/>
      <c r="S193" s="6" t="s">
        <v>782</v>
      </c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87">
        <v>124</v>
      </c>
      <c r="B194" s="188">
        <v>43465</v>
      </c>
      <c r="C194" s="157"/>
      <c r="D194" s="189" t="s">
        <v>159</v>
      </c>
      <c r="E194" s="190" t="s">
        <v>591</v>
      </c>
      <c r="F194" s="190">
        <v>710</v>
      </c>
      <c r="G194" s="190"/>
      <c r="H194" s="190">
        <v>866</v>
      </c>
      <c r="I194" s="192">
        <v>866</v>
      </c>
      <c r="J194" s="193" t="s">
        <v>679</v>
      </c>
      <c r="K194" s="163">
        <f t="shared" si="27"/>
        <v>156</v>
      </c>
      <c r="L194" s="164">
        <f t="shared" si="28"/>
        <v>0.21971830985915494</v>
      </c>
      <c r="M194" s="159" t="s">
        <v>594</v>
      </c>
      <c r="N194" s="165">
        <v>43553</v>
      </c>
      <c r="O194" s="1"/>
      <c r="P194" s="1"/>
      <c r="Q194" s="246"/>
      <c r="R194" s="1"/>
      <c r="S194" s="6" t="s">
        <v>782</v>
      </c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87">
        <v>125</v>
      </c>
      <c r="B195" s="188">
        <v>43522</v>
      </c>
      <c r="C195" s="188"/>
      <c r="D195" s="189" t="s">
        <v>174</v>
      </c>
      <c r="E195" s="190" t="s">
        <v>591</v>
      </c>
      <c r="F195" s="190">
        <v>337.25</v>
      </c>
      <c r="G195" s="190"/>
      <c r="H195" s="190">
        <v>398.5</v>
      </c>
      <c r="I195" s="192">
        <v>411</v>
      </c>
      <c r="J195" s="162" t="s">
        <v>783</v>
      </c>
      <c r="K195" s="163">
        <f t="shared" si="27"/>
        <v>61.25</v>
      </c>
      <c r="L195" s="164">
        <f t="shared" si="28"/>
        <v>0.1816160118606375</v>
      </c>
      <c r="M195" s="159" t="s">
        <v>594</v>
      </c>
      <c r="N195" s="165">
        <v>43760</v>
      </c>
      <c r="O195" s="1"/>
      <c r="P195" s="1"/>
      <c r="Q195" s="246"/>
      <c r="R195" s="1"/>
      <c r="S195" s="6" t="s">
        <v>782</v>
      </c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200">
        <v>126</v>
      </c>
      <c r="B196" s="201">
        <v>43559</v>
      </c>
      <c r="C196" s="201"/>
      <c r="D196" s="202" t="s">
        <v>784</v>
      </c>
      <c r="E196" s="203" t="s">
        <v>591</v>
      </c>
      <c r="F196" s="203">
        <v>130</v>
      </c>
      <c r="G196" s="203"/>
      <c r="H196" s="203">
        <v>65</v>
      </c>
      <c r="I196" s="204">
        <v>158</v>
      </c>
      <c r="J196" s="172" t="s">
        <v>785</v>
      </c>
      <c r="K196" s="173">
        <f t="shared" si="27"/>
        <v>-65</v>
      </c>
      <c r="L196" s="174">
        <f t="shared" si="28"/>
        <v>-0.5</v>
      </c>
      <c r="M196" s="170" t="s">
        <v>604</v>
      </c>
      <c r="N196" s="167">
        <v>43726</v>
      </c>
      <c r="O196" s="1"/>
      <c r="P196" s="1"/>
      <c r="Q196" s="246"/>
      <c r="R196" s="1"/>
      <c r="S196" s="6" t="s">
        <v>786</v>
      </c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87">
        <v>127</v>
      </c>
      <c r="B197" s="188">
        <v>43017</v>
      </c>
      <c r="C197" s="188"/>
      <c r="D197" s="189" t="s">
        <v>210</v>
      </c>
      <c r="E197" s="190" t="s">
        <v>591</v>
      </c>
      <c r="F197" s="190">
        <v>141.5</v>
      </c>
      <c r="G197" s="190"/>
      <c r="H197" s="190">
        <v>183.5</v>
      </c>
      <c r="I197" s="192">
        <v>210</v>
      </c>
      <c r="J197" s="162" t="s">
        <v>780</v>
      </c>
      <c r="K197" s="163">
        <f t="shared" si="27"/>
        <v>42</v>
      </c>
      <c r="L197" s="164">
        <f t="shared" si="28"/>
        <v>0.29681978798586572</v>
      </c>
      <c r="M197" s="159" t="s">
        <v>594</v>
      </c>
      <c r="N197" s="165">
        <v>43042</v>
      </c>
      <c r="O197" s="1"/>
      <c r="P197" s="1"/>
      <c r="Q197" s="246"/>
      <c r="R197" s="1"/>
      <c r="S197" s="6" t="s">
        <v>786</v>
      </c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200">
        <v>128</v>
      </c>
      <c r="B198" s="201">
        <v>43074</v>
      </c>
      <c r="C198" s="201"/>
      <c r="D198" s="202" t="s">
        <v>787</v>
      </c>
      <c r="E198" s="203" t="s">
        <v>591</v>
      </c>
      <c r="F198" s="198">
        <v>172</v>
      </c>
      <c r="G198" s="203"/>
      <c r="H198" s="203">
        <v>155.25</v>
      </c>
      <c r="I198" s="204">
        <v>230</v>
      </c>
      <c r="J198" s="172" t="s">
        <v>788</v>
      </c>
      <c r="K198" s="173">
        <f t="shared" si="27"/>
        <v>-16.75</v>
      </c>
      <c r="L198" s="174">
        <f t="shared" si="28"/>
        <v>-9.7383720930232565E-2</v>
      </c>
      <c r="M198" s="170" t="s">
        <v>604</v>
      </c>
      <c r="N198" s="167">
        <v>43787</v>
      </c>
      <c r="O198" s="1"/>
      <c r="P198" s="1"/>
      <c r="Q198" s="246"/>
      <c r="R198" s="1"/>
      <c r="S198" s="6" t="s">
        <v>786</v>
      </c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87">
        <v>129</v>
      </c>
      <c r="B199" s="188">
        <v>43398</v>
      </c>
      <c r="C199" s="188"/>
      <c r="D199" s="189" t="s">
        <v>120</v>
      </c>
      <c r="E199" s="190" t="s">
        <v>591</v>
      </c>
      <c r="F199" s="190">
        <v>698.5</v>
      </c>
      <c r="G199" s="190"/>
      <c r="H199" s="190">
        <v>890</v>
      </c>
      <c r="I199" s="192">
        <v>890</v>
      </c>
      <c r="J199" s="162" t="s">
        <v>789</v>
      </c>
      <c r="K199" s="163">
        <f t="shared" si="27"/>
        <v>191.5</v>
      </c>
      <c r="L199" s="164">
        <f t="shared" si="28"/>
        <v>0.27415891195418757</v>
      </c>
      <c r="M199" s="159" t="s">
        <v>594</v>
      </c>
      <c r="N199" s="165">
        <v>44328</v>
      </c>
      <c r="O199" s="1"/>
      <c r="P199" s="1"/>
      <c r="Q199" s="246"/>
      <c r="R199" s="1"/>
      <c r="S199" s="6" t="s">
        <v>782</v>
      </c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87">
        <v>130</v>
      </c>
      <c r="B200" s="188">
        <v>42877</v>
      </c>
      <c r="C200" s="188"/>
      <c r="D200" s="189" t="s">
        <v>790</v>
      </c>
      <c r="E200" s="190" t="s">
        <v>591</v>
      </c>
      <c r="F200" s="190">
        <v>127.6</v>
      </c>
      <c r="G200" s="190"/>
      <c r="H200" s="190">
        <v>138</v>
      </c>
      <c r="I200" s="192">
        <v>190</v>
      </c>
      <c r="J200" s="162" t="s">
        <v>791</v>
      </c>
      <c r="K200" s="163">
        <f t="shared" si="27"/>
        <v>10.400000000000006</v>
      </c>
      <c r="L200" s="164">
        <f t="shared" si="28"/>
        <v>8.1504702194357417E-2</v>
      </c>
      <c r="M200" s="159" t="s">
        <v>594</v>
      </c>
      <c r="N200" s="165">
        <v>43774</v>
      </c>
      <c r="O200" s="1"/>
      <c r="P200" s="1"/>
      <c r="Q200" s="246"/>
      <c r="R200" s="1"/>
      <c r="S200" s="6" t="s">
        <v>786</v>
      </c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87">
        <v>131</v>
      </c>
      <c r="B201" s="188">
        <v>43158</v>
      </c>
      <c r="C201" s="188"/>
      <c r="D201" s="189" t="s">
        <v>792</v>
      </c>
      <c r="E201" s="190" t="s">
        <v>591</v>
      </c>
      <c r="F201" s="190">
        <v>317</v>
      </c>
      <c r="G201" s="190"/>
      <c r="H201" s="190">
        <v>382.5</v>
      </c>
      <c r="I201" s="192">
        <v>398</v>
      </c>
      <c r="J201" s="162" t="s">
        <v>793</v>
      </c>
      <c r="K201" s="163">
        <f t="shared" si="27"/>
        <v>65.5</v>
      </c>
      <c r="L201" s="164">
        <f t="shared" si="28"/>
        <v>0.20662460567823343</v>
      </c>
      <c r="M201" s="159" t="s">
        <v>594</v>
      </c>
      <c r="N201" s="165">
        <v>44238</v>
      </c>
      <c r="O201" s="1"/>
      <c r="P201" s="1"/>
      <c r="Q201" s="246"/>
      <c r="R201" s="1"/>
      <c r="S201" s="6" t="s">
        <v>786</v>
      </c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200">
        <v>132</v>
      </c>
      <c r="B202" s="201">
        <v>43164</v>
      </c>
      <c r="C202" s="201"/>
      <c r="D202" s="202" t="s">
        <v>166</v>
      </c>
      <c r="E202" s="203" t="s">
        <v>591</v>
      </c>
      <c r="F202" s="198">
        <f>510-14.4</f>
        <v>495.6</v>
      </c>
      <c r="G202" s="203"/>
      <c r="H202" s="203">
        <v>350</v>
      </c>
      <c r="I202" s="204">
        <v>672</v>
      </c>
      <c r="J202" s="172" t="s">
        <v>794</v>
      </c>
      <c r="K202" s="173">
        <f t="shared" si="27"/>
        <v>-145.60000000000002</v>
      </c>
      <c r="L202" s="174">
        <f t="shared" si="28"/>
        <v>-0.29378531073446329</v>
      </c>
      <c r="M202" s="170" t="s">
        <v>604</v>
      </c>
      <c r="N202" s="167">
        <v>43887</v>
      </c>
      <c r="O202" s="1"/>
      <c r="P202" s="1"/>
      <c r="Q202" s="246"/>
      <c r="R202" s="1"/>
      <c r="S202" s="6" t="s">
        <v>782</v>
      </c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200">
        <v>133</v>
      </c>
      <c r="B203" s="201">
        <v>43237</v>
      </c>
      <c r="C203" s="201"/>
      <c r="D203" s="202" t="s">
        <v>795</v>
      </c>
      <c r="E203" s="203" t="s">
        <v>591</v>
      </c>
      <c r="F203" s="198">
        <v>230.3</v>
      </c>
      <c r="G203" s="203"/>
      <c r="H203" s="203">
        <v>102.5</v>
      </c>
      <c r="I203" s="204">
        <v>348</v>
      </c>
      <c r="J203" s="172" t="s">
        <v>796</v>
      </c>
      <c r="K203" s="173">
        <f t="shared" si="27"/>
        <v>-127.80000000000001</v>
      </c>
      <c r="L203" s="174">
        <f t="shared" si="28"/>
        <v>-0.55492835432045162</v>
      </c>
      <c r="M203" s="170" t="s">
        <v>604</v>
      </c>
      <c r="N203" s="167">
        <v>43896</v>
      </c>
      <c r="O203" s="1"/>
      <c r="P203" s="1"/>
      <c r="Q203" s="246"/>
      <c r="R203" s="1"/>
      <c r="S203" s="6" t="s">
        <v>782</v>
      </c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87">
        <v>134</v>
      </c>
      <c r="B204" s="188">
        <v>43258</v>
      </c>
      <c r="C204" s="188"/>
      <c r="D204" s="189" t="s">
        <v>444</v>
      </c>
      <c r="E204" s="190" t="s">
        <v>591</v>
      </c>
      <c r="F204" s="190">
        <f>342.5-5.1</f>
        <v>337.4</v>
      </c>
      <c r="G204" s="190"/>
      <c r="H204" s="190">
        <v>412.5</v>
      </c>
      <c r="I204" s="192">
        <v>439</v>
      </c>
      <c r="J204" s="162" t="s">
        <v>797</v>
      </c>
      <c r="K204" s="163">
        <f t="shared" si="27"/>
        <v>75.100000000000023</v>
      </c>
      <c r="L204" s="164">
        <f t="shared" si="28"/>
        <v>0.22258446947243635</v>
      </c>
      <c r="M204" s="159" t="s">
        <v>594</v>
      </c>
      <c r="N204" s="165">
        <v>44230</v>
      </c>
      <c r="O204" s="1"/>
      <c r="P204" s="1"/>
      <c r="Q204" s="246"/>
      <c r="R204" s="1"/>
      <c r="S204" s="6" t="s">
        <v>786</v>
      </c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81">
        <v>135</v>
      </c>
      <c r="B205" s="180">
        <v>43285</v>
      </c>
      <c r="C205" s="180"/>
      <c r="D205" s="181" t="s">
        <v>58</v>
      </c>
      <c r="E205" s="182" t="s">
        <v>591</v>
      </c>
      <c r="F205" s="182">
        <f>127.5-5.53</f>
        <v>121.97</v>
      </c>
      <c r="G205" s="183"/>
      <c r="H205" s="183">
        <v>122.5</v>
      </c>
      <c r="I205" s="183">
        <v>170</v>
      </c>
      <c r="J205" s="184" t="s">
        <v>798</v>
      </c>
      <c r="K205" s="185">
        <f t="shared" si="27"/>
        <v>0.53000000000000114</v>
      </c>
      <c r="L205" s="186">
        <f t="shared" si="28"/>
        <v>4.3453308190538747E-3</v>
      </c>
      <c r="M205" s="182" t="s">
        <v>612</v>
      </c>
      <c r="N205" s="180">
        <v>44431</v>
      </c>
      <c r="O205" s="1"/>
      <c r="P205" s="1"/>
      <c r="Q205" s="246"/>
      <c r="R205" s="1"/>
      <c r="S205" s="6" t="s">
        <v>782</v>
      </c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200">
        <v>136</v>
      </c>
      <c r="B206" s="201">
        <v>43294</v>
      </c>
      <c r="C206" s="201"/>
      <c r="D206" s="202" t="s">
        <v>799</v>
      </c>
      <c r="E206" s="203" t="s">
        <v>591</v>
      </c>
      <c r="F206" s="198">
        <v>46.5</v>
      </c>
      <c r="G206" s="203"/>
      <c r="H206" s="203">
        <v>17</v>
      </c>
      <c r="I206" s="204">
        <v>59</v>
      </c>
      <c r="J206" s="172" t="s">
        <v>800</v>
      </c>
      <c r="K206" s="173">
        <f t="shared" si="27"/>
        <v>-29.5</v>
      </c>
      <c r="L206" s="174">
        <f t="shared" si="28"/>
        <v>-0.63440860215053763</v>
      </c>
      <c r="M206" s="170" t="s">
        <v>604</v>
      </c>
      <c r="N206" s="167">
        <v>43887</v>
      </c>
      <c r="O206" s="1"/>
      <c r="P206" s="1"/>
      <c r="Q206" s="246"/>
      <c r="R206" s="1"/>
      <c r="S206" s="6" t="s">
        <v>782</v>
      </c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7">
        <v>137</v>
      </c>
      <c r="B207" s="188">
        <v>43396</v>
      </c>
      <c r="C207" s="188"/>
      <c r="D207" s="189" t="s">
        <v>427</v>
      </c>
      <c r="E207" s="190" t="s">
        <v>591</v>
      </c>
      <c r="F207" s="190">
        <v>156.5</v>
      </c>
      <c r="G207" s="190"/>
      <c r="H207" s="190">
        <v>207.5</v>
      </c>
      <c r="I207" s="192">
        <v>191</v>
      </c>
      <c r="J207" s="162" t="s">
        <v>679</v>
      </c>
      <c r="K207" s="163">
        <f t="shared" si="27"/>
        <v>51</v>
      </c>
      <c r="L207" s="164">
        <f t="shared" si="28"/>
        <v>0.32587859424920129</v>
      </c>
      <c r="M207" s="159" t="s">
        <v>594</v>
      </c>
      <c r="N207" s="165">
        <v>44369</v>
      </c>
      <c r="O207" s="1"/>
      <c r="P207" s="1"/>
      <c r="Q207" s="246"/>
      <c r="R207" s="1"/>
      <c r="S207" s="6" t="s">
        <v>782</v>
      </c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87">
        <v>138</v>
      </c>
      <c r="B208" s="188">
        <v>43439</v>
      </c>
      <c r="C208" s="188"/>
      <c r="D208" s="189" t="s">
        <v>346</v>
      </c>
      <c r="E208" s="190" t="s">
        <v>591</v>
      </c>
      <c r="F208" s="190">
        <v>259.5</v>
      </c>
      <c r="G208" s="190"/>
      <c r="H208" s="190">
        <v>320</v>
      </c>
      <c r="I208" s="192">
        <v>320</v>
      </c>
      <c r="J208" s="162" t="s">
        <v>679</v>
      </c>
      <c r="K208" s="163">
        <f t="shared" si="27"/>
        <v>60.5</v>
      </c>
      <c r="L208" s="164">
        <f t="shared" si="28"/>
        <v>0.23314065510597304</v>
      </c>
      <c r="M208" s="159" t="s">
        <v>594</v>
      </c>
      <c r="N208" s="165">
        <v>44323</v>
      </c>
      <c r="O208" s="1"/>
      <c r="P208" s="1"/>
      <c r="Q208" s="246"/>
      <c r="R208" s="1"/>
      <c r="S208" s="6" t="s">
        <v>782</v>
      </c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200">
        <v>139</v>
      </c>
      <c r="B209" s="201">
        <v>43439</v>
      </c>
      <c r="C209" s="201"/>
      <c r="D209" s="202" t="s">
        <v>801</v>
      </c>
      <c r="E209" s="203" t="s">
        <v>591</v>
      </c>
      <c r="F209" s="203">
        <v>715</v>
      </c>
      <c r="G209" s="203"/>
      <c r="H209" s="203">
        <v>445</v>
      </c>
      <c r="I209" s="204">
        <v>840</v>
      </c>
      <c r="J209" s="172" t="s">
        <v>802</v>
      </c>
      <c r="K209" s="173">
        <f t="shared" si="27"/>
        <v>-270</v>
      </c>
      <c r="L209" s="174">
        <f t="shared" si="28"/>
        <v>-0.3776223776223776</v>
      </c>
      <c r="M209" s="170" t="s">
        <v>604</v>
      </c>
      <c r="N209" s="167">
        <v>43800</v>
      </c>
      <c r="O209" s="1"/>
      <c r="P209" s="1"/>
      <c r="Q209" s="246"/>
      <c r="R209" s="1"/>
      <c r="S209" s="6" t="s">
        <v>782</v>
      </c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7">
        <v>140</v>
      </c>
      <c r="B210" s="188">
        <v>43469</v>
      </c>
      <c r="C210" s="188"/>
      <c r="D210" s="189" t="s">
        <v>180</v>
      </c>
      <c r="E210" s="190" t="s">
        <v>591</v>
      </c>
      <c r="F210" s="190">
        <v>875</v>
      </c>
      <c r="G210" s="190"/>
      <c r="H210" s="190">
        <v>1165</v>
      </c>
      <c r="I210" s="192">
        <v>1185</v>
      </c>
      <c r="J210" s="162" t="s">
        <v>803</v>
      </c>
      <c r="K210" s="163">
        <f t="shared" si="27"/>
        <v>290</v>
      </c>
      <c r="L210" s="164">
        <f t="shared" si="28"/>
        <v>0.33142857142857141</v>
      </c>
      <c r="M210" s="159" t="s">
        <v>594</v>
      </c>
      <c r="N210" s="165">
        <v>43847</v>
      </c>
      <c r="O210" s="1"/>
      <c r="P210" s="1"/>
      <c r="Q210" s="246"/>
      <c r="R210" s="1"/>
      <c r="S210" s="6" t="s">
        <v>782</v>
      </c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87">
        <v>141</v>
      </c>
      <c r="B211" s="188">
        <v>43559</v>
      </c>
      <c r="C211" s="188"/>
      <c r="D211" s="189" t="s">
        <v>364</v>
      </c>
      <c r="E211" s="190" t="s">
        <v>591</v>
      </c>
      <c r="F211" s="190">
        <f>387-14.63</f>
        <v>372.37</v>
      </c>
      <c r="G211" s="190"/>
      <c r="H211" s="190">
        <v>490</v>
      </c>
      <c r="I211" s="192">
        <v>490</v>
      </c>
      <c r="J211" s="162" t="s">
        <v>679</v>
      </c>
      <c r="K211" s="163">
        <f t="shared" si="27"/>
        <v>117.63</v>
      </c>
      <c r="L211" s="164">
        <f t="shared" si="28"/>
        <v>0.31589548030185027</v>
      </c>
      <c r="M211" s="159" t="s">
        <v>594</v>
      </c>
      <c r="N211" s="165">
        <v>43850</v>
      </c>
      <c r="O211" s="1"/>
      <c r="P211" s="1"/>
      <c r="Q211" s="246"/>
      <c r="R211" s="1"/>
      <c r="S211" s="6" t="s">
        <v>782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200">
        <v>142</v>
      </c>
      <c r="B212" s="201">
        <v>43578</v>
      </c>
      <c r="C212" s="201"/>
      <c r="D212" s="202" t="s">
        <v>804</v>
      </c>
      <c r="E212" s="203" t="s">
        <v>603</v>
      </c>
      <c r="F212" s="203">
        <v>220</v>
      </c>
      <c r="G212" s="203"/>
      <c r="H212" s="203">
        <v>127.5</v>
      </c>
      <c r="I212" s="204">
        <v>284</v>
      </c>
      <c r="J212" s="172" t="s">
        <v>805</v>
      </c>
      <c r="K212" s="173">
        <f t="shared" si="27"/>
        <v>-92.5</v>
      </c>
      <c r="L212" s="174">
        <f t="shared" si="28"/>
        <v>-0.42045454545454547</v>
      </c>
      <c r="M212" s="170" t="s">
        <v>604</v>
      </c>
      <c r="N212" s="167">
        <v>43896</v>
      </c>
      <c r="O212" s="1"/>
      <c r="P212" s="1"/>
      <c r="Q212" s="246"/>
      <c r="R212" s="1"/>
      <c r="S212" s="6" t="s">
        <v>782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7">
        <v>143</v>
      </c>
      <c r="B213" s="188">
        <v>43622</v>
      </c>
      <c r="C213" s="188"/>
      <c r="D213" s="189" t="s">
        <v>489</v>
      </c>
      <c r="E213" s="190" t="s">
        <v>603</v>
      </c>
      <c r="F213" s="190">
        <v>332.8</v>
      </c>
      <c r="G213" s="190"/>
      <c r="H213" s="190">
        <v>405</v>
      </c>
      <c r="I213" s="192">
        <v>419</v>
      </c>
      <c r="J213" s="162" t="s">
        <v>806</v>
      </c>
      <c r="K213" s="163">
        <f t="shared" si="27"/>
        <v>72.199999999999989</v>
      </c>
      <c r="L213" s="164">
        <f t="shared" si="28"/>
        <v>0.21694711538461534</v>
      </c>
      <c r="M213" s="159" t="s">
        <v>594</v>
      </c>
      <c r="N213" s="165">
        <v>43860</v>
      </c>
      <c r="O213" s="1"/>
      <c r="P213" s="1"/>
      <c r="Q213" s="246"/>
      <c r="R213" s="1"/>
      <c r="S213" s="6" t="s">
        <v>786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81">
        <v>144</v>
      </c>
      <c r="B214" s="180">
        <v>43641</v>
      </c>
      <c r="C214" s="180"/>
      <c r="D214" s="181" t="s">
        <v>172</v>
      </c>
      <c r="E214" s="182" t="s">
        <v>591</v>
      </c>
      <c r="F214" s="182">
        <v>386</v>
      </c>
      <c r="G214" s="183"/>
      <c r="H214" s="183">
        <v>395</v>
      </c>
      <c r="I214" s="183">
        <v>452</v>
      </c>
      <c r="J214" s="184" t="s">
        <v>807</v>
      </c>
      <c r="K214" s="185">
        <f t="shared" si="27"/>
        <v>9</v>
      </c>
      <c r="L214" s="186">
        <f t="shared" si="28"/>
        <v>2.3316062176165803E-2</v>
      </c>
      <c r="M214" s="182" t="s">
        <v>612</v>
      </c>
      <c r="N214" s="180">
        <v>43868</v>
      </c>
      <c r="O214" s="1"/>
      <c r="P214" s="1"/>
      <c r="Q214" s="246"/>
      <c r="R214" s="1"/>
      <c r="S214" s="6" t="s">
        <v>786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1">
        <v>145</v>
      </c>
      <c r="B215" s="180">
        <v>43707</v>
      </c>
      <c r="C215" s="180"/>
      <c r="D215" s="181" t="s">
        <v>146</v>
      </c>
      <c r="E215" s="182" t="s">
        <v>591</v>
      </c>
      <c r="F215" s="182">
        <v>137.5</v>
      </c>
      <c r="G215" s="183"/>
      <c r="H215" s="183">
        <v>138.5</v>
      </c>
      <c r="I215" s="183">
        <v>190</v>
      </c>
      <c r="J215" s="184" t="s">
        <v>808</v>
      </c>
      <c r="K215" s="185">
        <f t="shared" si="27"/>
        <v>1</v>
      </c>
      <c r="L215" s="186">
        <f t="shared" si="28"/>
        <v>7.2727272727272727E-3</v>
      </c>
      <c r="M215" s="182" t="s">
        <v>612</v>
      </c>
      <c r="N215" s="180">
        <v>44432</v>
      </c>
      <c r="O215" s="1"/>
      <c r="P215" s="1"/>
      <c r="Q215" s="246"/>
      <c r="R215" s="1"/>
      <c r="S215" s="6" t="s">
        <v>782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7">
        <v>146</v>
      </c>
      <c r="B216" s="188">
        <v>43731</v>
      </c>
      <c r="C216" s="188"/>
      <c r="D216" s="189" t="s">
        <v>437</v>
      </c>
      <c r="E216" s="190" t="s">
        <v>591</v>
      </c>
      <c r="F216" s="190">
        <v>235</v>
      </c>
      <c r="G216" s="190"/>
      <c r="H216" s="190">
        <v>295</v>
      </c>
      <c r="I216" s="192">
        <v>296</v>
      </c>
      <c r="J216" s="162" t="s">
        <v>809</v>
      </c>
      <c r="K216" s="163">
        <f t="shared" si="27"/>
        <v>60</v>
      </c>
      <c r="L216" s="164">
        <f t="shared" si="28"/>
        <v>0.25531914893617019</v>
      </c>
      <c r="M216" s="159" t="s">
        <v>594</v>
      </c>
      <c r="N216" s="165">
        <v>43844</v>
      </c>
      <c r="O216" s="1"/>
      <c r="P216" s="1"/>
      <c r="Q216" s="246"/>
      <c r="R216" s="1"/>
      <c r="S216" s="6" t="s">
        <v>786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7">
        <v>147</v>
      </c>
      <c r="B217" s="188">
        <v>43752</v>
      </c>
      <c r="C217" s="188"/>
      <c r="D217" s="189" t="s">
        <v>810</v>
      </c>
      <c r="E217" s="190" t="s">
        <v>591</v>
      </c>
      <c r="F217" s="190">
        <v>277.5</v>
      </c>
      <c r="G217" s="190"/>
      <c r="H217" s="190">
        <v>333</v>
      </c>
      <c r="I217" s="192">
        <v>333</v>
      </c>
      <c r="J217" s="162" t="s">
        <v>811</v>
      </c>
      <c r="K217" s="163">
        <f t="shared" si="27"/>
        <v>55.5</v>
      </c>
      <c r="L217" s="164">
        <f t="shared" si="28"/>
        <v>0.2</v>
      </c>
      <c r="M217" s="159" t="s">
        <v>594</v>
      </c>
      <c r="N217" s="165">
        <v>43846</v>
      </c>
      <c r="O217" s="1"/>
      <c r="P217" s="1"/>
      <c r="Q217" s="246"/>
      <c r="R217" s="1"/>
      <c r="S217" s="6" t="s">
        <v>782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7">
        <v>148</v>
      </c>
      <c r="B218" s="188">
        <v>43752</v>
      </c>
      <c r="C218" s="188"/>
      <c r="D218" s="189" t="s">
        <v>812</v>
      </c>
      <c r="E218" s="190" t="s">
        <v>591</v>
      </c>
      <c r="F218" s="190">
        <v>930</v>
      </c>
      <c r="G218" s="190"/>
      <c r="H218" s="190">
        <v>1165</v>
      </c>
      <c r="I218" s="192">
        <v>1200</v>
      </c>
      <c r="J218" s="162" t="s">
        <v>813</v>
      </c>
      <c r="K218" s="163">
        <f t="shared" si="27"/>
        <v>235</v>
      </c>
      <c r="L218" s="164">
        <f t="shared" si="28"/>
        <v>0.25268817204301075</v>
      </c>
      <c r="M218" s="159" t="s">
        <v>594</v>
      </c>
      <c r="N218" s="165">
        <v>43847</v>
      </c>
      <c r="O218" s="1"/>
      <c r="P218" s="1"/>
      <c r="Q218" s="246"/>
      <c r="R218" s="1"/>
      <c r="S218" s="6" t="s">
        <v>786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7">
        <v>149</v>
      </c>
      <c r="B219" s="188">
        <v>43753</v>
      </c>
      <c r="C219" s="188"/>
      <c r="D219" s="189" t="s">
        <v>814</v>
      </c>
      <c r="E219" s="190" t="s">
        <v>591</v>
      </c>
      <c r="F219" s="160">
        <v>111</v>
      </c>
      <c r="G219" s="190"/>
      <c r="H219" s="190">
        <v>141</v>
      </c>
      <c r="I219" s="192">
        <v>141</v>
      </c>
      <c r="J219" s="162" t="s">
        <v>815</v>
      </c>
      <c r="K219" s="163">
        <f t="shared" si="27"/>
        <v>30</v>
      </c>
      <c r="L219" s="164">
        <f t="shared" si="28"/>
        <v>0.27027027027027029</v>
      </c>
      <c r="M219" s="159" t="s">
        <v>594</v>
      </c>
      <c r="N219" s="165">
        <v>44328</v>
      </c>
      <c r="O219" s="1"/>
      <c r="P219" s="1"/>
      <c r="Q219" s="246"/>
      <c r="R219" s="1"/>
      <c r="S219" s="6" t="s">
        <v>786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7">
        <v>150</v>
      </c>
      <c r="B220" s="188">
        <v>43753</v>
      </c>
      <c r="C220" s="188"/>
      <c r="D220" s="189" t="s">
        <v>816</v>
      </c>
      <c r="E220" s="190" t="s">
        <v>591</v>
      </c>
      <c r="F220" s="160">
        <v>296</v>
      </c>
      <c r="G220" s="190"/>
      <c r="H220" s="190">
        <v>370</v>
      </c>
      <c r="I220" s="192">
        <v>370</v>
      </c>
      <c r="J220" s="162" t="s">
        <v>679</v>
      </c>
      <c r="K220" s="163">
        <f t="shared" si="27"/>
        <v>74</v>
      </c>
      <c r="L220" s="164">
        <f t="shared" si="28"/>
        <v>0.25</v>
      </c>
      <c r="M220" s="159" t="s">
        <v>594</v>
      </c>
      <c r="N220" s="165">
        <v>43853</v>
      </c>
      <c r="O220" s="1"/>
      <c r="P220" s="1"/>
      <c r="Q220" s="246"/>
      <c r="R220" s="1"/>
      <c r="S220" s="6" t="s">
        <v>786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7">
        <v>151</v>
      </c>
      <c r="B221" s="188">
        <v>43754</v>
      </c>
      <c r="C221" s="188"/>
      <c r="D221" s="189" t="s">
        <v>817</v>
      </c>
      <c r="E221" s="190" t="s">
        <v>591</v>
      </c>
      <c r="F221" s="160">
        <v>300</v>
      </c>
      <c r="G221" s="190"/>
      <c r="H221" s="190">
        <v>382.5</v>
      </c>
      <c r="I221" s="192">
        <v>344</v>
      </c>
      <c r="J221" s="162" t="s">
        <v>818</v>
      </c>
      <c r="K221" s="163">
        <f t="shared" si="27"/>
        <v>82.5</v>
      </c>
      <c r="L221" s="164">
        <f t="shared" si="28"/>
        <v>0.27500000000000002</v>
      </c>
      <c r="M221" s="159" t="s">
        <v>594</v>
      </c>
      <c r="N221" s="165">
        <v>44238</v>
      </c>
      <c r="O221" s="1"/>
      <c r="P221" s="1"/>
      <c r="Q221" s="246"/>
      <c r="R221" s="1"/>
      <c r="S221" s="6" t="s">
        <v>786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7">
        <v>152</v>
      </c>
      <c r="B222" s="188">
        <v>43832</v>
      </c>
      <c r="C222" s="188"/>
      <c r="D222" s="189" t="s">
        <v>819</v>
      </c>
      <c r="E222" s="190" t="s">
        <v>591</v>
      </c>
      <c r="F222" s="160">
        <v>495</v>
      </c>
      <c r="G222" s="190"/>
      <c r="H222" s="190">
        <v>595</v>
      </c>
      <c r="I222" s="192">
        <v>590</v>
      </c>
      <c r="J222" s="162" t="s">
        <v>615</v>
      </c>
      <c r="K222" s="163">
        <f t="shared" si="27"/>
        <v>100</v>
      </c>
      <c r="L222" s="164">
        <f t="shared" si="28"/>
        <v>0.20202020202020202</v>
      </c>
      <c r="M222" s="159" t="s">
        <v>594</v>
      </c>
      <c r="N222" s="165">
        <v>44589</v>
      </c>
      <c r="O222" s="1"/>
      <c r="P222" s="1"/>
      <c r="Q222" s="246"/>
      <c r="R222" s="1"/>
      <c r="S222" s="6" t="s">
        <v>786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7">
        <v>153</v>
      </c>
      <c r="B223" s="188">
        <v>43966</v>
      </c>
      <c r="C223" s="188"/>
      <c r="D223" s="189" t="s">
        <v>76</v>
      </c>
      <c r="E223" s="190" t="s">
        <v>591</v>
      </c>
      <c r="F223" s="160">
        <v>67.5</v>
      </c>
      <c r="G223" s="190"/>
      <c r="H223" s="190">
        <v>86</v>
      </c>
      <c r="I223" s="192">
        <v>86</v>
      </c>
      <c r="J223" s="162" t="s">
        <v>820</v>
      </c>
      <c r="K223" s="163">
        <f t="shared" si="27"/>
        <v>18.5</v>
      </c>
      <c r="L223" s="164">
        <f t="shared" si="28"/>
        <v>0.27407407407407408</v>
      </c>
      <c r="M223" s="159" t="s">
        <v>594</v>
      </c>
      <c r="N223" s="165">
        <v>44008</v>
      </c>
      <c r="O223" s="1"/>
      <c r="P223" s="1"/>
      <c r="Q223" s="246"/>
      <c r="R223" s="1"/>
      <c r="S223" s="6" t="s">
        <v>786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7">
        <v>154</v>
      </c>
      <c r="B224" s="188">
        <v>44035</v>
      </c>
      <c r="C224" s="188"/>
      <c r="D224" s="189" t="s">
        <v>488</v>
      </c>
      <c r="E224" s="190" t="s">
        <v>591</v>
      </c>
      <c r="F224" s="160">
        <v>231</v>
      </c>
      <c r="G224" s="190"/>
      <c r="H224" s="190">
        <v>281</v>
      </c>
      <c r="I224" s="192">
        <v>281</v>
      </c>
      <c r="J224" s="162" t="s">
        <v>679</v>
      </c>
      <c r="K224" s="163">
        <f t="shared" si="27"/>
        <v>50</v>
      </c>
      <c r="L224" s="164">
        <f t="shared" si="28"/>
        <v>0.21645021645021645</v>
      </c>
      <c r="M224" s="159" t="s">
        <v>594</v>
      </c>
      <c r="N224" s="165">
        <v>44358</v>
      </c>
      <c r="O224" s="1"/>
      <c r="P224" s="1"/>
      <c r="Q224" s="246"/>
      <c r="R224" s="1"/>
      <c r="S224" s="6" t="s">
        <v>786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7">
        <v>155</v>
      </c>
      <c r="B225" s="188">
        <v>44092</v>
      </c>
      <c r="C225" s="188"/>
      <c r="D225" s="189" t="s">
        <v>144</v>
      </c>
      <c r="E225" s="190" t="s">
        <v>591</v>
      </c>
      <c r="F225" s="190">
        <v>206</v>
      </c>
      <c r="G225" s="190"/>
      <c r="H225" s="190">
        <v>248</v>
      </c>
      <c r="I225" s="192">
        <v>248</v>
      </c>
      <c r="J225" s="162" t="s">
        <v>679</v>
      </c>
      <c r="K225" s="163">
        <f t="shared" si="27"/>
        <v>42</v>
      </c>
      <c r="L225" s="164">
        <f t="shared" si="28"/>
        <v>0.20388349514563106</v>
      </c>
      <c r="M225" s="159" t="s">
        <v>594</v>
      </c>
      <c r="N225" s="165">
        <v>44214</v>
      </c>
      <c r="O225" s="1"/>
      <c r="P225" s="1"/>
      <c r="Q225" s="246"/>
      <c r="R225" s="1"/>
      <c r="S225" s="6" t="s">
        <v>786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7">
        <v>156</v>
      </c>
      <c r="B226" s="188">
        <v>44140</v>
      </c>
      <c r="C226" s="188"/>
      <c r="D226" s="189" t="s">
        <v>144</v>
      </c>
      <c r="E226" s="190" t="s">
        <v>591</v>
      </c>
      <c r="F226" s="190">
        <v>182.5</v>
      </c>
      <c r="G226" s="190"/>
      <c r="H226" s="190">
        <v>248</v>
      </c>
      <c r="I226" s="192">
        <v>248</v>
      </c>
      <c r="J226" s="162" t="s">
        <v>679</v>
      </c>
      <c r="K226" s="163">
        <f t="shared" si="27"/>
        <v>65.5</v>
      </c>
      <c r="L226" s="164">
        <f t="shared" si="28"/>
        <v>0.35890410958904112</v>
      </c>
      <c r="M226" s="159" t="s">
        <v>594</v>
      </c>
      <c r="N226" s="165">
        <v>44214</v>
      </c>
      <c r="O226" s="1"/>
      <c r="P226" s="1"/>
      <c r="Q226" s="246"/>
      <c r="R226" s="1"/>
      <c r="S226" s="6" t="s">
        <v>786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7">
        <v>157</v>
      </c>
      <c r="B227" s="188">
        <v>44140</v>
      </c>
      <c r="C227" s="188"/>
      <c r="D227" s="189" t="s">
        <v>346</v>
      </c>
      <c r="E227" s="190" t="s">
        <v>591</v>
      </c>
      <c r="F227" s="190">
        <v>247.5</v>
      </c>
      <c r="G227" s="190"/>
      <c r="H227" s="190">
        <v>320</v>
      </c>
      <c r="I227" s="192">
        <v>320</v>
      </c>
      <c r="J227" s="162" t="s">
        <v>679</v>
      </c>
      <c r="K227" s="163">
        <f t="shared" si="27"/>
        <v>72.5</v>
      </c>
      <c r="L227" s="164">
        <f t="shared" si="28"/>
        <v>0.29292929292929293</v>
      </c>
      <c r="M227" s="159" t="s">
        <v>594</v>
      </c>
      <c r="N227" s="165">
        <v>44323</v>
      </c>
      <c r="O227" s="1"/>
      <c r="P227" s="1"/>
      <c r="Q227" s="246"/>
      <c r="R227" s="1"/>
      <c r="S227" s="6" t="s">
        <v>786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7">
        <v>158</v>
      </c>
      <c r="B228" s="188">
        <v>44140</v>
      </c>
      <c r="C228" s="188"/>
      <c r="D228" s="189" t="s">
        <v>203</v>
      </c>
      <c r="E228" s="190" t="s">
        <v>591</v>
      </c>
      <c r="F228" s="160">
        <v>925</v>
      </c>
      <c r="G228" s="190"/>
      <c r="H228" s="190">
        <v>1095</v>
      </c>
      <c r="I228" s="192">
        <v>1093</v>
      </c>
      <c r="J228" s="162" t="s">
        <v>821</v>
      </c>
      <c r="K228" s="163">
        <f t="shared" si="27"/>
        <v>170</v>
      </c>
      <c r="L228" s="164">
        <f t="shared" si="28"/>
        <v>0.18378378378378379</v>
      </c>
      <c r="M228" s="159" t="s">
        <v>594</v>
      </c>
      <c r="N228" s="165">
        <v>44201</v>
      </c>
      <c r="O228" s="1"/>
      <c r="P228" s="1"/>
      <c r="Q228" s="246"/>
      <c r="R228" s="1"/>
      <c r="S228" s="6" t="s">
        <v>786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7">
        <v>159</v>
      </c>
      <c r="B229" s="188">
        <v>44140</v>
      </c>
      <c r="C229" s="188"/>
      <c r="D229" s="189" t="s">
        <v>364</v>
      </c>
      <c r="E229" s="190" t="s">
        <v>591</v>
      </c>
      <c r="F229" s="160">
        <v>332.5</v>
      </c>
      <c r="G229" s="190"/>
      <c r="H229" s="190">
        <v>393</v>
      </c>
      <c r="I229" s="192">
        <v>406</v>
      </c>
      <c r="J229" s="162" t="s">
        <v>822</v>
      </c>
      <c r="K229" s="163">
        <f t="shared" si="27"/>
        <v>60.5</v>
      </c>
      <c r="L229" s="164">
        <f t="shared" si="28"/>
        <v>0.18195488721804512</v>
      </c>
      <c r="M229" s="159" t="s">
        <v>594</v>
      </c>
      <c r="N229" s="165">
        <v>44256</v>
      </c>
      <c r="O229" s="1"/>
      <c r="P229" s="1"/>
      <c r="Q229" s="246"/>
      <c r="R229" s="1"/>
      <c r="S229" s="6" t="s">
        <v>786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7">
        <v>160</v>
      </c>
      <c r="B230" s="188">
        <v>44141</v>
      </c>
      <c r="C230" s="188"/>
      <c r="D230" s="189" t="s">
        <v>488</v>
      </c>
      <c r="E230" s="190" t="s">
        <v>591</v>
      </c>
      <c r="F230" s="160">
        <v>231</v>
      </c>
      <c r="G230" s="190"/>
      <c r="H230" s="190">
        <v>281</v>
      </c>
      <c r="I230" s="192">
        <v>281</v>
      </c>
      <c r="J230" s="162" t="s">
        <v>679</v>
      </c>
      <c r="K230" s="163">
        <f t="shared" si="27"/>
        <v>50</v>
      </c>
      <c r="L230" s="164">
        <f t="shared" si="28"/>
        <v>0.21645021645021645</v>
      </c>
      <c r="M230" s="159" t="s">
        <v>594</v>
      </c>
      <c r="N230" s="165">
        <v>44358</v>
      </c>
      <c r="O230" s="1"/>
      <c r="P230" s="1"/>
      <c r="Q230" s="246"/>
      <c r="R230" s="1"/>
      <c r="S230" s="6" t="s">
        <v>786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7">
        <v>161</v>
      </c>
      <c r="B231" s="188">
        <v>44187</v>
      </c>
      <c r="C231" s="188"/>
      <c r="D231" s="189" t="s">
        <v>823</v>
      </c>
      <c r="E231" s="190" t="s">
        <v>591</v>
      </c>
      <c r="F231" s="160">
        <v>190</v>
      </c>
      <c r="G231" s="190"/>
      <c r="H231" s="190">
        <v>239</v>
      </c>
      <c r="I231" s="192">
        <v>239</v>
      </c>
      <c r="J231" s="162" t="s">
        <v>824</v>
      </c>
      <c r="K231" s="163">
        <f t="shared" si="27"/>
        <v>49</v>
      </c>
      <c r="L231" s="164">
        <f t="shared" si="28"/>
        <v>0.25789473684210529</v>
      </c>
      <c r="M231" s="159" t="s">
        <v>594</v>
      </c>
      <c r="N231" s="165">
        <v>44844</v>
      </c>
      <c r="O231" s="1"/>
      <c r="P231" s="1"/>
      <c r="Q231" s="246"/>
      <c r="R231" s="1"/>
      <c r="S231" s="6" t="s">
        <v>786</v>
      </c>
    </row>
    <row r="232" spans="1:27" ht="12.75" customHeight="1">
      <c r="A232" s="187">
        <v>162</v>
      </c>
      <c r="B232" s="188">
        <v>44258</v>
      </c>
      <c r="C232" s="188"/>
      <c r="D232" s="189" t="s">
        <v>819</v>
      </c>
      <c r="E232" s="190" t="s">
        <v>591</v>
      </c>
      <c r="F232" s="160">
        <v>495</v>
      </c>
      <c r="G232" s="190"/>
      <c r="H232" s="190">
        <v>595</v>
      </c>
      <c r="I232" s="192">
        <v>590</v>
      </c>
      <c r="J232" s="162" t="s">
        <v>615</v>
      </c>
      <c r="K232" s="163">
        <f t="shared" si="27"/>
        <v>100</v>
      </c>
      <c r="L232" s="164">
        <f t="shared" si="28"/>
        <v>0.20202020202020202</v>
      </c>
      <c r="M232" s="159" t="s">
        <v>594</v>
      </c>
      <c r="N232" s="165">
        <v>44589</v>
      </c>
      <c r="O232" s="1"/>
      <c r="P232" s="1"/>
      <c r="Q232" s="246"/>
      <c r="S232" s="6" t="s">
        <v>786</v>
      </c>
    </row>
    <row r="233" spans="1:27" ht="12.75" customHeight="1">
      <c r="A233" s="187">
        <v>163</v>
      </c>
      <c r="B233" s="188">
        <v>44274</v>
      </c>
      <c r="C233" s="188"/>
      <c r="D233" s="189" t="s">
        <v>364</v>
      </c>
      <c r="E233" s="190" t="s">
        <v>591</v>
      </c>
      <c r="F233" s="160">
        <v>355</v>
      </c>
      <c r="G233" s="190"/>
      <c r="H233" s="190">
        <v>422.5</v>
      </c>
      <c r="I233" s="192">
        <v>420</v>
      </c>
      <c r="J233" s="162" t="s">
        <v>825</v>
      </c>
      <c r="K233" s="163">
        <f t="shared" si="27"/>
        <v>67.5</v>
      </c>
      <c r="L233" s="164">
        <f t="shared" si="28"/>
        <v>0.19014084507042253</v>
      </c>
      <c r="M233" s="159" t="s">
        <v>594</v>
      </c>
      <c r="N233" s="165">
        <v>44361</v>
      </c>
      <c r="O233" s="1"/>
      <c r="S233" s="205" t="s">
        <v>786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7">
        <v>164</v>
      </c>
      <c r="B234" s="188">
        <v>44295</v>
      </c>
      <c r="C234" s="188"/>
      <c r="D234" s="189" t="s">
        <v>326</v>
      </c>
      <c r="E234" s="190" t="s">
        <v>591</v>
      </c>
      <c r="F234" s="160">
        <v>555</v>
      </c>
      <c r="G234" s="190"/>
      <c r="H234" s="190">
        <v>663</v>
      </c>
      <c r="I234" s="192">
        <v>663</v>
      </c>
      <c r="J234" s="162" t="s">
        <v>826</v>
      </c>
      <c r="K234" s="163">
        <f t="shared" si="27"/>
        <v>108</v>
      </c>
      <c r="L234" s="164">
        <f t="shared" si="28"/>
        <v>0.19459459459459461</v>
      </c>
      <c r="M234" s="159" t="s">
        <v>594</v>
      </c>
      <c r="N234" s="165">
        <v>44321</v>
      </c>
      <c r="O234" s="1"/>
      <c r="P234" s="1"/>
      <c r="Q234" s="246"/>
      <c r="R234" s="1"/>
      <c r="S234" s="205" t="s">
        <v>786</v>
      </c>
    </row>
    <row r="235" spans="1:27" ht="12.75" customHeight="1">
      <c r="A235" s="187">
        <v>165</v>
      </c>
      <c r="B235" s="188">
        <v>44308</v>
      </c>
      <c r="C235" s="188"/>
      <c r="D235" s="189" t="s">
        <v>790</v>
      </c>
      <c r="E235" s="190" t="s">
        <v>591</v>
      </c>
      <c r="F235" s="160">
        <v>126.5</v>
      </c>
      <c r="G235" s="190"/>
      <c r="H235" s="190">
        <v>155</v>
      </c>
      <c r="I235" s="192">
        <v>155</v>
      </c>
      <c r="J235" s="162" t="s">
        <v>679</v>
      </c>
      <c r="K235" s="163">
        <f t="shared" si="27"/>
        <v>28.5</v>
      </c>
      <c r="L235" s="164">
        <f t="shared" si="28"/>
        <v>0.22529644268774704</v>
      </c>
      <c r="M235" s="159" t="s">
        <v>594</v>
      </c>
      <c r="N235" s="165">
        <v>44362</v>
      </c>
      <c r="O235" s="1"/>
      <c r="S235" s="205" t="s">
        <v>786</v>
      </c>
    </row>
    <row r="236" spans="1:27" ht="12.75" customHeight="1">
      <c r="A236" s="166">
        <v>166</v>
      </c>
      <c r="B236" s="197">
        <v>44368</v>
      </c>
      <c r="C236" s="197"/>
      <c r="D236" s="168" t="s">
        <v>827</v>
      </c>
      <c r="E236" s="170" t="s">
        <v>591</v>
      </c>
      <c r="F236" s="198">
        <v>287.5</v>
      </c>
      <c r="G236" s="170"/>
      <c r="H236" s="170">
        <v>245</v>
      </c>
      <c r="I236" s="171">
        <v>344</v>
      </c>
      <c r="J236" s="172" t="s">
        <v>828</v>
      </c>
      <c r="K236" s="173">
        <f t="shared" si="27"/>
        <v>-42.5</v>
      </c>
      <c r="L236" s="174">
        <f t="shared" si="28"/>
        <v>-0.14782608695652175</v>
      </c>
      <c r="M236" s="170" t="s">
        <v>604</v>
      </c>
      <c r="N236" s="167">
        <v>44508</v>
      </c>
      <c r="O236" s="1"/>
      <c r="S236" s="205" t="s">
        <v>786</v>
      </c>
    </row>
    <row r="237" spans="1:27" ht="12.75" customHeight="1">
      <c r="A237" s="187">
        <v>167</v>
      </c>
      <c r="B237" s="188">
        <v>44368</v>
      </c>
      <c r="C237" s="188"/>
      <c r="D237" s="189" t="s">
        <v>488</v>
      </c>
      <c r="E237" s="190" t="s">
        <v>591</v>
      </c>
      <c r="F237" s="160">
        <v>241</v>
      </c>
      <c r="G237" s="190"/>
      <c r="H237" s="190">
        <v>298</v>
      </c>
      <c r="I237" s="192">
        <v>320</v>
      </c>
      <c r="J237" s="162" t="s">
        <v>679</v>
      </c>
      <c r="K237" s="163">
        <f t="shared" si="27"/>
        <v>57</v>
      </c>
      <c r="L237" s="164">
        <f t="shared" si="28"/>
        <v>0.23651452282157676</v>
      </c>
      <c r="M237" s="159" t="s">
        <v>594</v>
      </c>
      <c r="N237" s="165">
        <v>44802</v>
      </c>
      <c r="O237" s="37"/>
      <c r="S237" s="205" t="s">
        <v>786</v>
      </c>
    </row>
    <row r="238" spans="1:27" ht="12.75" customHeight="1">
      <c r="A238" s="187">
        <v>168</v>
      </c>
      <c r="B238" s="188">
        <v>44406</v>
      </c>
      <c r="C238" s="188"/>
      <c r="D238" s="189" t="s">
        <v>790</v>
      </c>
      <c r="E238" s="190" t="s">
        <v>591</v>
      </c>
      <c r="F238" s="160">
        <v>162.5</v>
      </c>
      <c r="G238" s="190"/>
      <c r="H238" s="190">
        <v>200</v>
      </c>
      <c r="I238" s="192">
        <v>200</v>
      </c>
      <c r="J238" s="162" t="s">
        <v>679</v>
      </c>
      <c r="K238" s="163">
        <f t="shared" si="27"/>
        <v>37.5</v>
      </c>
      <c r="L238" s="164">
        <f t="shared" si="28"/>
        <v>0.23076923076923078</v>
      </c>
      <c r="M238" s="159" t="s">
        <v>594</v>
      </c>
      <c r="N238" s="165">
        <v>44802</v>
      </c>
      <c r="O238" s="1"/>
      <c r="S238" s="205" t="s">
        <v>786</v>
      </c>
    </row>
    <row r="239" spans="1:27" ht="12.75" customHeight="1">
      <c r="A239" s="187">
        <v>169</v>
      </c>
      <c r="B239" s="188">
        <v>44462</v>
      </c>
      <c r="C239" s="188"/>
      <c r="D239" s="189" t="s">
        <v>445</v>
      </c>
      <c r="E239" s="190" t="s">
        <v>591</v>
      </c>
      <c r="F239" s="160">
        <v>1235</v>
      </c>
      <c r="G239" s="190"/>
      <c r="H239" s="190">
        <v>1505</v>
      </c>
      <c r="I239" s="192">
        <v>1500</v>
      </c>
      <c r="J239" s="162" t="s">
        <v>679</v>
      </c>
      <c r="K239" s="163">
        <f t="shared" si="27"/>
        <v>270</v>
      </c>
      <c r="L239" s="164">
        <f t="shared" si="28"/>
        <v>0.21862348178137653</v>
      </c>
      <c r="M239" s="159" t="s">
        <v>594</v>
      </c>
      <c r="N239" s="165">
        <v>44564</v>
      </c>
      <c r="O239" s="1"/>
      <c r="S239" s="205" t="s">
        <v>786</v>
      </c>
    </row>
    <row r="240" spans="1:27" ht="12.75" customHeight="1">
      <c r="A240" s="206">
        <v>170</v>
      </c>
      <c r="B240" s="207">
        <v>44480</v>
      </c>
      <c r="C240" s="207"/>
      <c r="D240" s="208" t="s">
        <v>829</v>
      </c>
      <c r="E240" s="209" t="s">
        <v>591</v>
      </c>
      <c r="F240" s="55">
        <v>58.75</v>
      </c>
      <c r="G240" s="209"/>
      <c r="H240" s="210"/>
      <c r="I240" s="51"/>
      <c r="J240" s="211" t="s">
        <v>592</v>
      </c>
      <c r="K240" s="206"/>
      <c r="L240" s="207"/>
      <c r="M240" s="207"/>
      <c r="N240" s="208"/>
      <c r="O240" s="37"/>
      <c r="S240" s="205" t="s">
        <v>786</v>
      </c>
    </row>
    <row r="241" spans="1:19" ht="12.75" customHeight="1">
      <c r="A241" s="212">
        <v>171</v>
      </c>
      <c r="B241" s="213">
        <v>44481</v>
      </c>
      <c r="C241" s="213"/>
      <c r="D241" s="214" t="s">
        <v>278</v>
      </c>
      <c r="E241" s="51" t="s">
        <v>591</v>
      </c>
      <c r="F241" s="215" t="s">
        <v>830</v>
      </c>
      <c r="G241" s="51"/>
      <c r="H241" s="51"/>
      <c r="I241" s="51">
        <v>380</v>
      </c>
      <c r="J241" s="216" t="s">
        <v>592</v>
      </c>
      <c r="K241" s="212"/>
      <c r="L241" s="213"/>
      <c r="M241" s="213"/>
      <c r="N241" s="214"/>
      <c r="O241" s="37"/>
      <c r="S241" s="205" t="s">
        <v>786</v>
      </c>
    </row>
    <row r="242" spans="1:19" ht="12.75" customHeight="1">
      <c r="A242" s="187">
        <v>172</v>
      </c>
      <c r="B242" s="188">
        <v>44481</v>
      </c>
      <c r="C242" s="188"/>
      <c r="D242" s="189" t="s">
        <v>831</v>
      </c>
      <c r="E242" s="190" t="s">
        <v>591</v>
      </c>
      <c r="F242" s="160">
        <v>45.5</v>
      </c>
      <c r="G242" s="190"/>
      <c r="H242" s="190">
        <v>56.5</v>
      </c>
      <c r="I242" s="192">
        <v>56</v>
      </c>
      <c r="J242" s="162" t="s">
        <v>679</v>
      </c>
      <c r="K242" s="163">
        <f t="shared" ref="K242:K243" si="29">H242-F242</f>
        <v>11</v>
      </c>
      <c r="L242" s="164">
        <f t="shared" ref="L242:L243" si="30">K242/F242</f>
        <v>0.24175824175824176</v>
      </c>
      <c r="M242" s="159" t="s">
        <v>594</v>
      </c>
      <c r="N242" s="165">
        <v>44881</v>
      </c>
      <c r="O242" s="37"/>
      <c r="S242" s="205"/>
    </row>
    <row r="243" spans="1:19" ht="12.75" customHeight="1">
      <c r="A243" s="187">
        <v>173</v>
      </c>
      <c r="B243" s="188">
        <v>44551</v>
      </c>
      <c r="C243" s="188"/>
      <c r="D243" s="189" t="s">
        <v>131</v>
      </c>
      <c r="E243" s="190" t="s">
        <v>591</v>
      </c>
      <c r="F243" s="160">
        <v>2300</v>
      </c>
      <c r="G243" s="190"/>
      <c r="H243" s="190">
        <f>(2820+2200)/2</f>
        <v>2510</v>
      </c>
      <c r="I243" s="192">
        <v>3000</v>
      </c>
      <c r="J243" s="162" t="s">
        <v>832</v>
      </c>
      <c r="K243" s="163">
        <f t="shared" si="29"/>
        <v>210</v>
      </c>
      <c r="L243" s="164">
        <f t="shared" si="30"/>
        <v>9.1304347826086957E-2</v>
      </c>
      <c r="M243" s="159" t="s">
        <v>594</v>
      </c>
      <c r="N243" s="165">
        <v>44649</v>
      </c>
      <c r="O243" s="1"/>
      <c r="S243" s="205"/>
    </row>
    <row r="244" spans="1:19" ht="12.75" customHeight="1">
      <c r="A244" s="187">
        <v>174</v>
      </c>
      <c r="B244" s="188">
        <v>44606</v>
      </c>
      <c r="C244" s="188"/>
      <c r="D244" s="189" t="s">
        <v>435</v>
      </c>
      <c r="E244" s="190" t="s">
        <v>591</v>
      </c>
      <c r="F244" s="160">
        <v>635</v>
      </c>
      <c r="G244" s="190"/>
      <c r="H244" s="190">
        <v>700</v>
      </c>
      <c r="I244" s="192">
        <v>764</v>
      </c>
      <c r="J244" s="162" t="s">
        <v>866</v>
      </c>
      <c r="K244" s="163">
        <f t="shared" ref="K244" si="31">H244-F244</f>
        <v>65</v>
      </c>
      <c r="L244" s="164">
        <f t="shared" ref="L244" si="32">K244/F244</f>
        <v>0.10236220472440945</v>
      </c>
      <c r="M244" s="159" t="s">
        <v>594</v>
      </c>
      <c r="N244" s="165">
        <v>45159</v>
      </c>
      <c r="O244" s="37"/>
      <c r="S244" s="205"/>
    </row>
    <row r="245" spans="1:19" ht="12.75" customHeight="1">
      <c r="A245" s="187">
        <v>175</v>
      </c>
      <c r="B245" s="188">
        <v>44613</v>
      </c>
      <c r="C245" s="188"/>
      <c r="D245" s="189" t="s">
        <v>445</v>
      </c>
      <c r="E245" s="190" t="s">
        <v>591</v>
      </c>
      <c r="F245" s="160">
        <v>1255</v>
      </c>
      <c r="G245" s="190"/>
      <c r="H245" s="190">
        <v>1515</v>
      </c>
      <c r="I245" s="192">
        <v>1510</v>
      </c>
      <c r="J245" s="162" t="s">
        <v>679</v>
      </c>
      <c r="K245" s="163">
        <f>H245-F245</f>
        <v>260</v>
      </c>
      <c r="L245" s="164">
        <f>K245/F245</f>
        <v>0.20717131474103587</v>
      </c>
      <c r="M245" s="159" t="s">
        <v>594</v>
      </c>
      <c r="N245" s="165">
        <v>44834</v>
      </c>
      <c r="O245" s="37"/>
      <c r="S245" s="205"/>
    </row>
    <row r="246" spans="1:19" ht="12.75" customHeight="1">
      <c r="A246">
        <v>176</v>
      </c>
      <c r="B246" s="213">
        <v>44670</v>
      </c>
      <c r="C246" s="213"/>
      <c r="D246" s="53" t="s">
        <v>551</v>
      </c>
      <c r="E246" s="217" t="s">
        <v>591</v>
      </c>
      <c r="F246" s="51" t="s">
        <v>833</v>
      </c>
      <c r="G246" s="51"/>
      <c r="H246" s="51"/>
      <c r="I246" s="51">
        <v>553</v>
      </c>
      <c r="J246" s="51" t="s">
        <v>592</v>
      </c>
      <c r="K246" s="51"/>
      <c r="L246" s="51"/>
      <c r="M246" s="51"/>
      <c r="N246" s="51"/>
      <c r="O246" s="37"/>
      <c r="S246" s="205"/>
    </row>
    <row r="247" spans="1:19" ht="12.75" customHeight="1">
      <c r="A247" s="187">
        <v>177</v>
      </c>
      <c r="B247" s="188">
        <v>44746</v>
      </c>
      <c r="C247" s="188"/>
      <c r="D247" s="189" t="s">
        <v>834</v>
      </c>
      <c r="E247" s="190" t="s">
        <v>591</v>
      </c>
      <c r="F247" s="160">
        <v>207.5</v>
      </c>
      <c r="G247" s="190"/>
      <c r="H247" s="190">
        <v>254</v>
      </c>
      <c r="I247" s="192">
        <v>254</v>
      </c>
      <c r="J247" s="162" t="s">
        <v>679</v>
      </c>
      <c r="K247" s="163">
        <f t="shared" ref="K247:K249" si="33">H247-F247</f>
        <v>46.5</v>
      </c>
      <c r="L247" s="164">
        <f t="shared" ref="L247:L249" si="34">K247/F247</f>
        <v>0.22409638554216868</v>
      </c>
      <c r="M247" s="159" t="s">
        <v>594</v>
      </c>
      <c r="N247" s="165">
        <v>44792</v>
      </c>
      <c r="O247" s="1"/>
      <c r="S247" s="205"/>
    </row>
    <row r="248" spans="1:19" ht="12.75" customHeight="1">
      <c r="A248" s="187">
        <v>178</v>
      </c>
      <c r="B248" s="188">
        <v>44775</v>
      </c>
      <c r="C248" s="188"/>
      <c r="D248" s="189" t="s">
        <v>490</v>
      </c>
      <c r="E248" s="190" t="s">
        <v>591</v>
      </c>
      <c r="F248" s="160">
        <v>31.25</v>
      </c>
      <c r="G248" s="190"/>
      <c r="H248" s="190">
        <v>38.75</v>
      </c>
      <c r="I248" s="192">
        <v>38</v>
      </c>
      <c r="J248" s="162" t="s">
        <v>679</v>
      </c>
      <c r="K248" s="163">
        <f t="shared" si="33"/>
        <v>7.5</v>
      </c>
      <c r="L248" s="164">
        <f t="shared" si="34"/>
        <v>0.24</v>
      </c>
      <c r="M248" s="159" t="s">
        <v>594</v>
      </c>
      <c r="N248" s="165">
        <v>44844</v>
      </c>
      <c r="O248" s="37"/>
      <c r="S248" s="55"/>
    </row>
    <row r="249" spans="1:19" ht="12.75" customHeight="1">
      <c r="A249" s="187">
        <v>179</v>
      </c>
      <c r="B249" s="188">
        <v>44841</v>
      </c>
      <c r="C249" s="188"/>
      <c r="D249" s="189" t="s">
        <v>835</v>
      </c>
      <c r="E249" s="190" t="s">
        <v>591</v>
      </c>
      <c r="F249" s="160">
        <v>665</v>
      </c>
      <c r="G249" s="190"/>
      <c r="H249" s="190">
        <v>807.5</v>
      </c>
      <c r="I249" s="192">
        <v>840</v>
      </c>
      <c r="J249" s="162" t="s">
        <v>832</v>
      </c>
      <c r="K249" s="163">
        <f t="shared" si="33"/>
        <v>142.5</v>
      </c>
      <c r="L249" s="164">
        <f t="shared" si="34"/>
        <v>0.21428571428571427</v>
      </c>
      <c r="M249" s="159" t="s">
        <v>594</v>
      </c>
      <c r="N249" s="165">
        <v>45097</v>
      </c>
      <c r="O249" s="37"/>
      <c r="S249" s="55"/>
    </row>
    <row r="250" spans="1:19" ht="12.75" customHeight="1">
      <c r="A250" s="187">
        <v>180</v>
      </c>
      <c r="B250" s="188">
        <v>44844</v>
      </c>
      <c r="C250" s="188"/>
      <c r="D250" s="189" t="s">
        <v>437</v>
      </c>
      <c r="E250" s="190" t="s">
        <v>591</v>
      </c>
      <c r="F250" s="160">
        <v>227.5</v>
      </c>
      <c r="G250" s="190"/>
      <c r="H250" s="190">
        <v>270</v>
      </c>
      <c r="I250" s="192">
        <v>291</v>
      </c>
      <c r="J250" s="162" t="s">
        <v>868</v>
      </c>
      <c r="K250" s="163">
        <f t="shared" ref="K250" si="35">H250-F250</f>
        <v>42.5</v>
      </c>
      <c r="L250" s="164">
        <f t="shared" ref="L250" si="36">K250/F250</f>
        <v>0.18681318681318682</v>
      </c>
      <c r="M250" s="159" t="s">
        <v>594</v>
      </c>
      <c r="N250" s="165">
        <v>45160</v>
      </c>
      <c r="O250" s="37"/>
      <c r="R250" s="37"/>
      <c r="S250" s="55"/>
    </row>
    <row r="251" spans="1:19" ht="12.75" customHeight="1">
      <c r="A251" s="187">
        <v>181</v>
      </c>
      <c r="B251" s="188">
        <v>44845</v>
      </c>
      <c r="C251" s="188"/>
      <c r="D251" s="189" t="s">
        <v>435</v>
      </c>
      <c r="E251" s="190" t="s">
        <v>591</v>
      </c>
      <c r="F251" s="160">
        <v>555</v>
      </c>
      <c r="G251" s="190"/>
      <c r="H251" s="190">
        <v>700</v>
      </c>
      <c r="I251" s="192">
        <v>765</v>
      </c>
      <c r="J251" s="162" t="s">
        <v>867</v>
      </c>
      <c r="K251" s="163">
        <f t="shared" ref="K251" si="37">H251-F251</f>
        <v>145</v>
      </c>
      <c r="L251" s="164">
        <f t="shared" ref="L251" si="38">K251/F251</f>
        <v>0.26126126126126126</v>
      </c>
      <c r="M251" s="159" t="s">
        <v>594</v>
      </c>
      <c r="N251" s="165">
        <v>45159</v>
      </c>
      <c r="O251" s="37"/>
      <c r="R251" s="37"/>
      <c r="S251" s="55"/>
    </row>
    <row r="252" spans="1:19" ht="12.75" customHeight="1">
      <c r="A252" s="187">
        <v>182</v>
      </c>
      <c r="B252" s="188">
        <v>44981</v>
      </c>
      <c r="C252" s="188"/>
      <c r="D252" s="189" t="s">
        <v>452</v>
      </c>
      <c r="E252" s="190" t="s">
        <v>591</v>
      </c>
      <c r="F252" s="160">
        <v>1675</v>
      </c>
      <c r="G252" s="190"/>
      <c r="H252" s="190">
        <v>2080</v>
      </c>
      <c r="I252" s="192">
        <v>2080</v>
      </c>
      <c r="J252" s="162" t="s">
        <v>679</v>
      </c>
      <c r="K252" s="163">
        <f>H252-F252</f>
        <v>405</v>
      </c>
      <c r="L252" s="164">
        <f>K252/F252</f>
        <v>0.2417910447761194</v>
      </c>
      <c r="M252" s="159" t="s">
        <v>594</v>
      </c>
      <c r="N252" s="165">
        <v>45119</v>
      </c>
      <c r="O252" s="37"/>
      <c r="S252" s="55" t="s">
        <v>864</v>
      </c>
    </row>
    <row r="253" spans="1:19" ht="12.75" customHeight="1">
      <c r="A253" s="187">
        <v>183</v>
      </c>
      <c r="B253" s="188">
        <v>44986</v>
      </c>
      <c r="C253" s="188"/>
      <c r="D253" s="189" t="s">
        <v>490</v>
      </c>
      <c r="E253" s="190" t="s">
        <v>591</v>
      </c>
      <c r="F253" s="160">
        <v>57.5</v>
      </c>
      <c r="G253" s="190"/>
      <c r="H253" s="190">
        <v>120</v>
      </c>
      <c r="I253" s="192">
        <v>120</v>
      </c>
      <c r="J253" s="162" t="s">
        <v>679</v>
      </c>
      <c r="K253" s="163">
        <f>H253-F253</f>
        <v>62.5</v>
      </c>
      <c r="L253" s="164">
        <f>K253/F253</f>
        <v>1.0869565217391304</v>
      </c>
      <c r="M253" s="159" t="s">
        <v>594</v>
      </c>
      <c r="N253" s="165">
        <v>45049</v>
      </c>
      <c r="O253" s="37"/>
      <c r="S253" s="55" t="s">
        <v>864</v>
      </c>
    </row>
    <row r="254" spans="1:19" ht="12.75" customHeight="1">
      <c r="A254" s="187">
        <v>184</v>
      </c>
      <c r="B254" s="188">
        <v>45008</v>
      </c>
      <c r="C254" s="188"/>
      <c r="D254" s="189" t="s">
        <v>507</v>
      </c>
      <c r="E254" s="190" t="s">
        <v>591</v>
      </c>
      <c r="F254" s="160">
        <v>2765</v>
      </c>
      <c r="G254" s="190"/>
      <c r="H254" s="190">
        <v>3547.5</v>
      </c>
      <c r="I254" s="192">
        <v>3523</v>
      </c>
      <c r="J254" s="162" t="s">
        <v>679</v>
      </c>
      <c r="K254" s="163">
        <f>H254-F254</f>
        <v>782.5</v>
      </c>
      <c r="L254" s="164">
        <f>K254/F254</f>
        <v>0.28300180831826399</v>
      </c>
      <c r="M254" s="159" t="s">
        <v>594</v>
      </c>
      <c r="N254" s="165">
        <v>45177</v>
      </c>
      <c r="O254" s="37"/>
      <c r="S254" s="55" t="s">
        <v>864</v>
      </c>
    </row>
    <row r="255" spans="1:19" ht="12.75" customHeight="1">
      <c r="A255" s="187">
        <v>185</v>
      </c>
      <c r="B255" s="188">
        <v>45027</v>
      </c>
      <c r="C255" s="188"/>
      <c r="D255" s="189" t="s">
        <v>836</v>
      </c>
      <c r="E255" s="190" t="s">
        <v>591</v>
      </c>
      <c r="F255" s="160">
        <v>460</v>
      </c>
      <c r="G255" s="190"/>
      <c r="H255" s="190">
        <v>825</v>
      </c>
      <c r="I255" s="192">
        <v>810</v>
      </c>
      <c r="J255" s="162" t="s">
        <v>679</v>
      </c>
      <c r="K255" s="163">
        <f>H255-F255</f>
        <v>365</v>
      </c>
      <c r="L255" s="164">
        <f>K255/F255</f>
        <v>0.79347826086956519</v>
      </c>
      <c r="M255" s="159" t="s">
        <v>594</v>
      </c>
      <c r="N255" s="165">
        <v>45155</v>
      </c>
      <c r="O255" s="37"/>
      <c r="S255" s="55" t="s">
        <v>864</v>
      </c>
    </row>
    <row r="256" spans="1:19" ht="12.75" customHeight="1">
      <c r="A256" s="212">
        <v>186</v>
      </c>
      <c r="B256" s="213">
        <v>45050</v>
      </c>
      <c r="C256" s="53"/>
      <c r="D256" s="53" t="s">
        <v>42</v>
      </c>
      <c r="E256" s="217" t="s">
        <v>591</v>
      </c>
      <c r="F256" s="51" t="s">
        <v>837</v>
      </c>
      <c r="G256" s="51"/>
      <c r="H256" s="51"/>
      <c r="I256" s="51">
        <v>5040</v>
      </c>
      <c r="J256" s="51" t="s">
        <v>592</v>
      </c>
      <c r="K256" s="51"/>
      <c r="L256" s="51"/>
      <c r="M256" s="51"/>
      <c r="N256" s="51"/>
      <c r="O256" s="37"/>
      <c r="S256" s="55" t="s">
        <v>864</v>
      </c>
    </row>
    <row r="257" spans="1:39" ht="12.75" customHeight="1">
      <c r="A257" s="187">
        <v>187</v>
      </c>
      <c r="B257" s="188">
        <v>45075</v>
      </c>
      <c r="C257" s="188"/>
      <c r="D257" s="189" t="s">
        <v>838</v>
      </c>
      <c r="E257" s="190" t="s">
        <v>591</v>
      </c>
      <c r="F257" s="160">
        <v>585</v>
      </c>
      <c r="G257" s="190"/>
      <c r="H257" s="190">
        <v>732</v>
      </c>
      <c r="I257" s="192">
        <v>732</v>
      </c>
      <c r="J257" s="162" t="s">
        <v>679</v>
      </c>
      <c r="K257" s="163">
        <f>H257-F257</f>
        <v>147</v>
      </c>
      <c r="L257" s="164">
        <f>K257/F257</f>
        <v>0.25128205128205128</v>
      </c>
      <c r="M257" s="159" t="s">
        <v>594</v>
      </c>
      <c r="N257" s="165">
        <v>45152</v>
      </c>
      <c r="O257" s="37"/>
      <c r="R257" s="37"/>
      <c r="S257" s="55" t="s">
        <v>864</v>
      </c>
      <c r="U257" s="37"/>
      <c r="W257" s="37"/>
      <c r="X257" s="55"/>
      <c r="Z257" s="37"/>
      <c r="AB257" s="37"/>
      <c r="AC257" s="55"/>
      <c r="AE257" s="37"/>
      <c r="AG257" s="37"/>
      <c r="AH257" s="55"/>
      <c r="AJ257" s="37"/>
      <c r="AL257" s="37"/>
      <c r="AM257" s="55"/>
    </row>
    <row r="258" spans="1:39" ht="12.75" customHeight="1">
      <c r="A258" s="212">
        <v>188</v>
      </c>
      <c r="B258" s="213">
        <v>45078</v>
      </c>
      <c r="C258" s="53"/>
      <c r="D258" s="53" t="s">
        <v>539</v>
      </c>
      <c r="E258" s="217" t="s">
        <v>591</v>
      </c>
      <c r="F258" s="51" t="s">
        <v>839</v>
      </c>
      <c r="G258" s="51"/>
      <c r="H258" s="51"/>
      <c r="I258" s="51">
        <v>4300</v>
      </c>
      <c r="J258" s="51" t="s">
        <v>592</v>
      </c>
      <c r="K258" s="51"/>
      <c r="L258" s="51"/>
      <c r="M258" s="51"/>
      <c r="N258" s="51"/>
      <c r="O258" s="37"/>
      <c r="R258" s="37"/>
      <c r="S258" s="55" t="s">
        <v>864</v>
      </c>
      <c r="U258" s="37"/>
      <c r="W258" s="37"/>
      <c r="X258" s="55"/>
      <c r="Z258" s="37"/>
      <c r="AB258" s="37"/>
      <c r="AC258" s="55"/>
      <c r="AE258" s="37"/>
      <c r="AG258" s="37"/>
      <c r="AH258" s="55"/>
      <c r="AJ258" s="37"/>
      <c r="AL258" s="37"/>
      <c r="AM258" s="55"/>
    </row>
    <row r="259" spans="1:39" ht="12.75" customHeight="1">
      <c r="A259" s="212">
        <v>189</v>
      </c>
      <c r="B259" s="213">
        <v>45103</v>
      </c>
      <c r="C259" s="53"/>
      <c r="D259" s="53" t="s">
        <v>861</v>
      </c>
      <c r="E259" s="217" t="s">
        <v>591</v>
      </c>
      <c r="F259" s="51" t="s">
        <v>659</v>
      </c>
      <c r="G259" s="51"/>
      <c r="H259" s="51"/>
      <c r="I259" s="51">
        <v>383</v>
      </c>
      <c r="J259" s="51" t="s">
        <v>592</v>
      </c>
      <c r="K259" s="51"/>
      <c r="L259" s="51"/>
      <c r="M259" s="51"/>
      <c r="N259" s="51"/>
      <c r="O259" s="37"/>
      <c r="R259" s="37"/>
      <c r="S259" s="55" t="s">
        <v>864</v>
      </c>
      <c r="U259" s="37"/>
      <c r="W259" s="37"/>
      <c r="X259" s="55"/>
      <c r="Z259" s="37"/>
      <c r="AB259" s="37"/>
      <c r="AC259" s="55"/>
      <c r="AE259" s="37"/>
      <c r="AG259" s="37"/>
      <c r="AH259" s="55"/>
      <c r="AJ259" s="37"/>
      <c r="AL259" s="37"/>
      <c r="AM259" s="55"/>
    </row>
    <row r="260" spans="1:39" ht="12.75" customHeight="1">
      <c r="A260" s="187">
        <v>190</v>
      </c>
      <c r="B260" s="188">
        <v>45120</v>
      </c>
      <c r="C260" s="188"/>
      <c r="D260" s="189" t="s">
        <v>538</v>
      </c>
      <c r="E260" s="190" t="s">
        <v>591</v>
      </c>
      <c r="F260" s="160">
        <v>2312.5</v>
      </c>
      <c r="G260" s="190"/>
      <c r="H260" s="190">
        <v>2935</v>
      </c>
      <c r="I260" s="192">
        <v>2935</v>
      </c>
      <c r="J260" s="162" t="s">
        <v>679</v>
      </c>
      <c r="K260" s="163">
        <f>H260-F260</f>
        <v>622.5</v>
      </c>
      <c r="L260" s="164">
        <f>K260/F260</f>
        <v>0.26918918918918922</v>
      </c>
      <c r="M260" s="159" t="s">
        <v>594</v>
      </c>
      <c r="N260" s="165">
        <v>45177</v>
      </c>
      <c r="O260" s="37"/>
      <c r="R260" s="37"/>
      <c r="S260" s="55" t="s">
        <v>864</v>
      </c>
      <c r="U260" s="37"/>
      <c r="W260" s="37"/>
      <c r="X260" s="55"/>
      <c r="Z260" s="37"/>
      <c r="AB260" s="37"/>
      <c r="AC260" s="55"/>
      <c r="AE260" s="37"/>
      <c r="AG260" s="37"/>
      <c r="AH260" s="55"/>
      <c r="AJ260" s="37"/>
      <c r="AL260" s="37"/>
      <c r="AM260" s="55"/>
    </row>
    <row r="261" spans="1:39" ht="12.75" customHeight="1">
      <c r="A261" s="187">
        <v>191</v>
      </c>
      <c r="B261" s="188">
        <v>45125</v>
      </c>
      <c r="C261" s="188"/>
      <c r="D261" s="189" t="s">
        <v>203</v>
      </c>
      <c r="E261" s="190" t="s">
        <v>591</v>
      </c>
      <c r="F261" s="160">
        <v>3980</v>
      </c>
      <c r="G261" s="190"/>
      <c r="H261" s="190">
        <v>4895</v>
      </c>
      <c r="I261" s="192">
        <v>4895</v>
      </c>
      <c r="J261" s="162" t="s">
        <v>679</v>
      </c>
      <c r="K261" s="163">
        <f>H261-F261</f>
        <v>915</v>
      </c>
      <c r="L261" s="164">
        <f>K261/F261</f>
        <v>0.22989949748743718</v>
      </c>
      <c r="M261" s="159" t="s">
        <v>594</v>
      </c>
      <c r="N261" s="165">
        <v>45155</v>
      </c>
      <c r="O261" s="37"/>
      <c r="S261" s="55" t="s">
        <v>864</v>
      </c>
      <c r="U261" s="37"/>
      <c r="X261" s="55"/>
      <c r="Z261" s="37"/>
      <c r="AC261" s="55"/>
      <c r="AE261" s="37"/>
      <c r="AH261" s="55"/>
      <c r="AJ261" s="37"/>
      <c r="AM261" s="55"/>
    </row>
    <row r="262" spans="1:39" ht="12.75" customHeight="1">
      <c r="A262" s="187">
        <v>192</v>
      </c>
      <c r="B262" s="188">
        <v>45145</v>
      </c>
      <c r="C262" s="188"/>
      <c r="D262" s="189" t="s">
        <v>865</v>
      </c>
      <c r="E262" s="190" t="s">
        <v>591</v>
      </c>
      <c r="F262" s="160">
        <v>565</v>
      </c>
      <c r="G262" s="190"/>
      <c r="H262" s="190">
        <v>725</v>
      </c>
      <c r="I262" s="192">
        <v>725</v>
      </c>
      <c r="J262" s="162" t="s">
        <v>679</v>
      </c>
      <c r="K262" s="163">
        <f>H262-F262</f>
        <v>160</v>
      </c>
      <c r="L262" s="164">
        <f>K262/F262</f>
        <v>0.2831858407079646</v>
      </c>
      <c r="M262" s="159" t="s">
        <v>594</v>
      </c>
      <c r="N262" s="165">
        <v>45169</v>
      </c>
      <c r="O262" s="37"/>
      <c r="S262" s="55" t="s">
        <v>864</v>
      </c>
      <c r="U262" s="37"/>
      <c r="X262" s="55"/>
      <c r="Z262" s="37"/>
      <c r="AC262" s="55"/>
      <c r="AE262" s="37"/>
      <c r="AH262" s="55"/>
      <c r="AJ262" s="37"/>
      <c r="AM262" s="55"/>
    </row>
    <row r="263" spans="1:39" ht="12.75" customHeight="1">
      <c r="A263" s="212">
        <v>193</v>
      </c>
      <c r="B263" s="213">
        <v>45167</v>
      </c>
      <c r="C263" s="53"/>
      <c r="D263" s="53" t="s">
        <v>869</v>
      </c>
      <c r="E263" s="217" t="s">
        <v>591</v>
      </c>
      <c r="F263" s="51" t="s">
        <v>870</v>
      </c>
      <c r="G263" s="51"/>
      <c r="H263" s="51"/>
      <c r="I263" s="51">
        <v>950</v>
      </c>
      <c r="J263" s="51" t="s">
        <v>592</v>
      </c>
      <c r="K263" s="51"/>
      <c r="L263" s="51"/>
      <c r="M263" s="51"/>
      <c r="N263" s="51"/>
      <c r="O263" s="37"/>
      <c r="S263" s="55" t="s">
        <v>864</v>
      </c>
      <c r="U263" s="37"/>
      <c r="X263" s="55"/>
      <c r="Z263" s="37"/>
      <c r="AC263" s="55"/>
      <c r="AE263" s="37"/>
      <c r="AH263" s="55"/>
      <c r="AJ263" s="37"/>
      <c r="AM263" s="55"/>
    </row>
    <row r="264" spans="1:39" ht="12.75" customHeight="1">
      <c r="A264" s="212">
        <v>194</v>
      </c>
      <c r="B264" s="213">
        <v>45184</v>
      </c>
      <c r="C264" s="53"/>
      <c r="D264" s="53" t="s">
        <v>541</v>
      </c>
      <c r="E264" s="217" t="s">
        <v>591</v>
      </c>
      <c r="F264" s="51" t="s">
        <v>879</v>
      </c>
      <c r="G264" s="51"/>
      <c r="H264" s="51"/>
      <c r="I264" s="51">
        <v>480</v>
      </c>
      <c r="J264" s="51" t="s">
        <v>592</v>
      </c>
      <c r="K264" s="51"/>
      <c r="L264" s="51"/>
      <c r="M264" s="51"/>
      <c r="N264" s="51"/>
      <c r="O264" s="37"/>
      <c r="S264" s="55" t="s">
        <v>864</v>
      </c>
      <c r="U264" s="37"/>
      <c r="X264" s="55"/>
      <c r="Z264" s="37"/>
      <c r="AC264" s="55"/>
      <c r="AE264" s="37"/>
      <c r="AH264" s="55"/>
      <c r="AJ264" s="37"/>
      <c r="AM264" s="55"/>
    </row>
    <row r="265" spans="1:39" ht="12.75" customHeight="1">
      <c r="A265" s="212">
        <v>195</v>
      </c>
      <c r="B265" s="213">
        <v>45203</v>
      </c>
      <c r="C265" s="53"/>
      <c r="D265" s="53" t="s">
        <v>176</v>
      </c>
      <c r="E265" s="217" t="s">
        <v>591</v>
      </c>
      <c r="F265" s="51" t="s">
        <v>885</v>
      </c>
      <c r="G265" s="51"/>
      <c r="H265" s="51"/>
      <c r="I265" s="51">
        <v>1198</v>
      </c>
      <c r="J265" s="51" t="s">
        <v>592</v>
      </c>
      <c r="K265" s="51"/>
      <c r="L265" s="51"/>
      <c r="M265" s="51"/>
      <c r="N265" s="51"/>
      <c r="O265" s="37"/>
      <c r="S265" s="55" t="s">
        <v>925</v>
      </c>
      <c r="U265" s="37"/>
      <c r="X265" s="55"/>
      <c r="Z265" s="37"/>
      <c r="AC265" s="55"/>
      <c r="AE265" s="37"/>
      <c r="AH265" s="55"/>
      <c r="AJ265" s="37"/>
      <c r="AM265" s="55"/>
    </row>
    <row r="266" spans="1:39" ht="12.75" customHeight="1">
      <c r="A266" s="212">
        <v>196</v>
      </c>
      <c r="B266" s="213">
        <v>45216</v>
      </c>
      <c r="C266" s="53"/>
      <c r="D266" s="53" t="s">
        <v>107</v>
      </c>
      <c r="E266" s="217" t="s">
        <v>591</v>
      </c>
      <c r="F266" s="51" t="s">
        <v>890</v>
      </c>
      <c r="G266" s="51"/>
      <c r="H266" s="51"/>
      <c r="I266" s="51">
        <v>6870</v>
      </c>
      <c r="J266" s="51" t="s">
        <v>592</v>
      </c>
      <c r="K266" s="51"/>
      <c r="L266" s="51"/>
      <c r="M266" s="51"/>
      <c r="N266" s="51"/>
      <c r="O266" s="37"/>
      <c r="S266" s="55" t="s">
        <v>925</v>
      </c>
      <c r="U266" s="37"/>
      <c r="X266" s="55"/>
      <c r="Z266" s="37"/>
      <c r="AC266" s="55"/>
      <c r="AE266" s="37"/>
      <c r="AH266" s="55"/>
      <c r="AJ266" s="37"/>
      <c r="AM266" s="55"/>
    </row>
    <row r="267" spans="1:39" ht="12.75" customHeight="1">
      <c r="A267" s="212">
        <v>197</v>
      </c>
      <c r="B267" s="213">
        <v>45216</v>
      </c>
      <c r="C267" s="53"/>
      <c r="D267" s="53" t="s">
        <v>891</v>
      </c>
      <c r="E267" s="217" t="s">
        <v>591</v>
      </c>
      <c r="F267" s="51" t="s">
        <v>892</v>
      </c>
      <c r="G267" s="51"/>
      <c r="H267" s="51"/>
      <c r="I267" s="51">
        <v>1415</v>
      </c>
      <c r="J267" s="51" t="s">
        <v>592</v>
      </c>
      <c r="K267" s="51"/>
      <c r="L267" s="51"/>
      <c r="M267" s="51"/>
      <c r="N267" s="51"/>
      <c r="O267" s="37"/>
      <c r="S267" s="55" t="s">
        <v>864</v>
      </c>
      <c r="U267" s="37"/>
      <c r="X267" s="55"/>
      <c r="Z267" s="37"/>
      <c r="AC267" s="55"/>
      <c r="AE267" s="37"/>
      <c r="AH267" s="55"/>
      <c r="AJ267" s="37"/>
      <c r="AM267" s="55"/>
    </row>
    <row r="268" spans="1:39" ht="12.75" customHeight="1">
      <c r="A268" s="212"/>
      <c r="B268" s="213"/>
      <c r="C268" s="53"/>
      <c r="D268" s="53"/>
      <c r="E268" s="217"/>
      <c r="F268" s="51"/>
      <c r="G268" s="51"/>
      <c r="H268" s="51"/>
      <c r="I268" s="51"/>
      <c r="J268" s="51"/>
      <c r="K268" s="51"/>
      <c r="L268" s="51"/>
      <c r="M268" s="51"/>
      <c r="N268" s="51"/>
      <c r="O268" s="37"/>
      <c r="S268" s="55"/>
      <c r="U268" s="37"/>
      <c r="X268" s="55"/>
      <c r="Z268" s="37"/>
      <c r="AC268" s="55"/>
      <c r="AE268" s="37"/>
      <c r="AH268" s="55"/>
      <c r="AJ268" s="37"/>
      <c r="AM268" s="55"/>
    </row>
    <row r="269" spans="1:39" ht="12.75" customHeight="1">
      <c r="A269" s="53"/>
      <c r="B269" s="53"/>
      <c r="C269" s="53"/>
      <c r="D269" s="53"/>
      <c r="E269" s="53"/>
      <c r="F269" s="51"/>
      <c r="G269" s="51"/>
      <c r="H269" s="51"/>
      <c r="I269" s="51"/>
      <c r="J269" s="31"/>
      <c r="K269" s="51"/>
      <c r="L269" s="51"/>
      <c r="M269" s="51"/>
      <c r="N269" s="53"/>
      <c r="O269" s="37"/>
      <c r="S269" s="55"/>
      <c r="U269" s="37"/>
      <c r="X269" s="55"/>
      <c r="Z269" s="37"/>
      <c r="AC269" s="55"/>
      <c r="AE269" s="37"/>
      <c r="AH269" s="55"/>
      <c r="AJ269" s="37"/>
      <c r="AM269" s="55"/>
    </row>
    <row r="270" spans="1:39" ht="12.75" customHeight="1">
      <c r="B270" s="218" t="s">
        <v>840</v>
      </c>
      <c r="F270" s="55"/>
      <c r="G270" s="55"/>
      <c r="H270" s="55"/>
      <c r="I270" s="55"/>
      <c r="J270" s="37"/>
      <c r="K270" s="55"/>
      <c r="L270" s="55"/>
      <c r="M270" s="55"/>
      <c r="O270" s="37"/>
      <c r="S270" s="55"/>
      <c r="U270" s="37"/>
      <c r="X270" s="55"/>
      <c r="Z270" s="37"/>
      <c r="AC270" s="55"/>
      <c r="AE270" s="37"/>
      <c r="AH270" s="55"/>
      <c r="AJ270" s="37"/>
      <c r="AM270" s="55"/>
    </row>
    <row r="271" spans="1:39" ht="12.75" customHeight="1">
      <c r="A271" s="219"/>
      <c r="F271" s="55"/>
      <c r="G271" s="55"/>
      <c r="H271" s="55"/>
      <c r="I271" s="55"/>
      <c r="J271" s="37"/>
      <c r="K271" s="55"/>
      <c r="L271" s="55"/>
      <c r="M271" s="55"/>
      <c r="O271" s="37"/>
      <c r="S271" s="55"/>
      <c r="U271" s="37"/>
      <c r="X271" s="55"/>
      <c r="Z271" s="37"/>
      <c r="AC271" s="55"/>
      <c r="AE271" s="37"/>
      <c r="AH271" s="55"/>
      <c r="AJ271" s="37"/>
      <c r="AM271" s="55"/>
    </row>
    <row r="272" spans="1:39" ht="12.75" customHeight="1">
      <c r="A272" s="219"/>
      <c r="F272" s="55"/>
      <c r="G272" s="55"/>
      <c r="H272" s="55"/>
      <c r="I272" s="55"/>
      <c r="J272" s="37"/>
      <c r="K272" s="55"/>
      <c r="L272" s="55"/>
      <c r="M272" s="55"/>
      <c r="O272" s="37"/>
      <c r="S272" s="55"/>
    </row>
    <row r="273" spans="1:19" ht="12.75" customHeight="1">
      <c r="A273" s="51"/>
      <c r="F273" s="55"/>
      <c r="G273" s="55"/>
      <c r="H273" s="55"/>
      <c r="I273" s="55"/>
      <c r="J273" s="37"/>
      <c r="K273" s="55"/>
      <c r="L273" s="55"/>
      <c r="M273" s="55"/>
      <c r="O273" s="37"/>
      <c r="S273" s="55"/>
    </row>
    <row r="274" spans="1:19" ht="12.75" customHeight="1">
      <c r="F274" s="55"/>
      <c r="G274" s="55"/>
      <c r="H274" s="55"/>
      <c r="I274" s="55"/>
      <c r="J274" s="37"/>
      <c r="K274" s="55"/>
      <c r="L274" s="55"/>
      <c r="M274" s="55"/>
      <c r="O274" s="37"/>
      <c r="S274" s="55"/>
    </row>
    <row r="275" spans="1:19" ht="12.75" customHeight="1">
      <c r="F275" s="55"/>
      <c r="G275" s="55"/>
      <c r="H275" s="55"/>
      <c r="I275" s="55"/>
      <c r="J275" s="37"/>
      <c r="K275" s="55"/>
      <c r="L275" s="55"/>
      <c r="M275" s="55"/>
      <c r="O275" s="37"/>
      <c r="S275" s="55"/>
    </row>
    <row r="276" spans="1:19" ht="12.75" customHeight="1">
      <c r="F276" s="55"/>
      <c r="G276" s="55"/>
      <c r="H276" s="55"/>
      <c r="I276" s="55"/>
      <c r="J276" s="37"/>
      <c r="K276" s="55"/>
      <c r="L276" s="55"/>
      <c r="M276" s="55"/>
      <c r="O276" s="37"/>
      <c r="S276" s="55"/>
    </row>
    <row r="277" spans="1:19" ht="12.75" customHeight="1">
      <c r="F277" s="55"/>
      <c r="G277" s="55"/>
      <c r="H277" s="55"/>
      <c r="I277" s="55"/>
      <c r="J277" s="37"/>
      <c r="K277" s="55"/>
      <c r="L277" s="55"/>
      <c r="M277" s="55"/>
      <c r="O277" s="37"/>
      <c r="S277" s="55"/>
    </row>
    <row r="278" spans="1:19" ht="12.75" customHeight="1">
      <c r="F278" s="55"/>
      <c r="G278" s="55"/>
      <c r="H278" s="55"/>
      <c r="I278" s="55"/>
      <c r="J278" s="37"/>
      <c r="K278" s="55"/>
      <c r="L278" s="55"/>
      <c r="M278" s="55"/>
      <c r="O278" s="37"/>
      <c r="S278" s="55"/>
    </row>
    <row r="279" spans="1:19" ht="12.75" customHeight="1">
      <c r="F279" s="55"/>
      <c r="G279" s="55"/>
      <c r="H279" s="55"/>
      <c r="I279" s="55"/>
      <c r="J279" s="37"/>
      <c r="K279" s="55"/>
      <c r="L279" s="55"/>
      <c r="M279" s="55"/>
      <c r="O279" s="37"/>
      <c r="S279" s="55"/>
    </row>
    <row r="280" spans="1:19" ht="12.75" customHeight="1">
      <c r="F280" s="55"/>
      <c r="G280" s="55"/>
      <c r="H280" s="55"/>
      <c r="I280" s="55"/>
      <c r="J280" s="37"/>
      <c r="K280" s="55"/>
      <c r="L280" s="55"/>
      <c r="M280" s="55"/>
      <c r="O280" s="37"/>
      <c r="S280" s="55"/>
    </row>
    <row r="281" spans="1:19" ht="12.75" customHeight="1">
      <c r="F281" s="55"/>
      <c r="G281" s="55"/>
      <c r="H281" s="55"/>
      <c r="I281" s="55"/>
      <c r="J281" s="37"/>
      <c r="K281" s="55"/>
      <c r="L281" s="55"/>
      <c r="M281" s="55"/>
      <c r="O281" s="37"/>
      <c r="S281" s="55"/>
    </row>
    <row r="282" spans="1:19" ht="12.75" customHeight="1">
      <c r="F282" s="55"/>
      <c r="G282" s="55"/>
      <c r="H282" s="55"/>
      <c r="I282" s="55"/>
      <c r="J282" s="37"/>
      <c r="K282" s="55"/>
      <c r="L282" s="55"/>
      <c r="M282" s="55"/>
      <c r="O282" s="37"/>
      <c r="S282" s="55"/>
    </row>
    <row r="283" spans="1:19" ht="12.75" customHeight="1">
      <c r="F283" s="55"/>
      <c r="G283" s="55"/>
      <c r="H283" s="55"/>
      <c r="I283" s="55"/>
      <c r="J283" s="37"/>
      <c r="K283" s="55"/>
      <c r="L283" s="55"/>
      <c r="M283" s="55"/>
      <c r="O283" s="37"/>
      <c r="S283" s="55"/>
    </row>
    <row r="284" spans="1:19" ht="12.75" customHeight="1">
      <c r="F284" s="55"/>
      <c r="G284" s="55"/>
      <c r="H284" s="55"/>
      <c r="I284" s="55"/>
      <c r="J284" s="37"/>
      <c r="K284" s="55"/>
      <c r="L284" s="55"/>
      <c r="M284" s="55"/>
      <c r="O284" s="37"/>
      <c r="S284" s="55"/>
    </row>
    <row r="285" spans="1:19" ht="12.75" customHeight="1">
      <c r="F285" s="55"/>
      <c r="G285" s="55"/>
      <c r="H285" s="55"/>
      <c r="I285" s="55"/>
      <c r="J285" s="37"/>
      <c r="K285" s="55"/>
      <c r="L285" s="55"/>
      <c r="M285" s="55"/>
      <c r="O285" s="37"/>
      <c r="S285" s="55"/>
    </row>
    <row r="286" spans="1:19" ht="12.75" customHeight="1">
      <c r="F286" s="55"/>
      <c r="G286" s="55"/>
      <c r="H286" s="55"/>
      <c r="I286" s="55"/>
      <c r="J286" s="37"/>
      <c r="K286" s="55"/>
      <c r="L286" s="55"/>
      <c r="M286" s="55"/>
      <c r="O286" s="37"/>
      <c r="S286" s="55"/>
    </row>
    <row r="287" spans="1:19" ht="12.75" customHeight="1">
      <c r="F287" s="55"/>
      <c r="G287" s="55"/>
      <c r="H287" s="55"/>
      <c r="I287" s="55"/>
      <c r="J287" s="37"/>
      <c r="K287" s="55"/>
      <c r="L287" s="55"/>
      <c r="M287" s="55"/>
      <c r="O287" s="37"/>
      <c r="S287" s="55"/>
    </row>
    <row r="288" spans="1:19" ht="12.75" customHeight="1">
      <c r="F288" s="55"/>
      <c r="G288" s="55"/>
      <c r="H288" s="55"/>
      <c r="I288" s="55"/>
      <c r="J288" s="37"/>
      <c r="K288" s="55"/>
      <c r="L288" s="55"/>
      <c r="M288" s="55"/>
      <c r="O288" s="37"/>
      <c r="S288" s="55"/>
    </row>
    <row r="289" spans="6:19" ht="12.75" customHeight="1">
      <c r="F289" s="55"/>
      <c r="G289" s="55"/>
      <c r="H289" s="55"/>
      <c r="I289" s="55"/>
      <c r="J289" s="37"/>
      <c r="K289" s="55"/>
      <c r="L289" s="55"/>
      <c r="M289" s="55"/>
      <c r="O289" s="37"/>
      <c r="S289" s="55"/>
    </row>
    <row r="290" spans="6:19" ht="12.75" customHeight="1">
      <c r="F290" s="55"/>
      <c r="G290" s="55"/>
      <c r="H290" s="55"/>
      <c r="I290" s="55"/>
      <c r="J290" s="37"/>
      <c r="K290" s="55"/>
      <c r="L290" s="55"/>
      <c r="M290" s="55"/>
      <c r="O290" s="37"/>
      <c r="S290" s="55"/>
    </row>
    <row r="291" spans="6:19" ht="12.75" customHeight="1">
      <c r="F291" s="55"/>
      <c r="G291" s="55"/>
      <c r="H291" s="55"/>
      <c r="I291" s="55"/>
      <c r="J291" s="37"/>
      <c r="K291" s="55"/>
      <c r="L291" s="55"/>
      <c r="M291" s="55"/>
      <c r="O291" s="37"/>
      <c r="S291" s="55"/>
    </row>
    <row r="292" spans="6:19" ht="12.75" customHeight="1">
      <c r="F292" s="55"/>
      <c r="G292" s="55"/>
      <c r="H292" s="55"/>
      <c r="I292" s="55"/>
      <c r="J292" s="37"/>
      <c r="K292" s="55"/>
      <c r="L292" s="55"/>
      <c r="M292" s="55"/>
      <c r="O292" s="37"/>
      <c r="S292" s="55"/>
    </row>
    <row r="293" spans="6:19" ht="12.75" customHeight="1">
      <c r="F293" s="55"/>
      <c r="G293" s="55"/>
      <c r="H293" s="55"/>
      <c r="I293" s="55"/>
      <c r="J293" s="37"/>
      <c r="K293" s="55"/>
      <c r="L293" s="55"/>
      <c r="M293" s="55"/>
      <c r="O293" s="37"/>
      <c r="S293" s="55"/>
    </row>
    <row r="294" spans="6:19" ht="12.75" customHeight="1">
      <c r="F294" s="55"/>
      <c r="G294" s="55"/>
      <c r="H294" s="55"/>
      <c r="I294" s="55"/>
      <c r="J294" s="37"/>
      <c r="K294" s="55"/>
      <c r="L294" s="55"/>
      <c r="M294" s="55"/>
      <c r="O294" s="37"/>
      <c r="S294" s="55"/>
    </row>
    <row r="295" spans="6:19" ht="12.75" customHeight="1">
      <c r="F295" s="55"/>
      <c r="G295" s="55"/>
      <c r="H295" s="55"/>
      <c r="I295" s="55"/>
      <c r="J295" s="37"/>
      <c r="K295" s="55"/>
      <c r="L295" s="55"/>
      <c r="M295" s="55"/>
      <c r="O295" s="37"/>
      <c r="S295" s="55"/>
    </row>
    <row r="296" spans="6:19" ht="12.75" customHeight="1">
      <c r="F296" s="55"/>
      <c r="G296" s="55"/>
      <c r="H296" s="55"/>
      <c r="I296" s="55"/>
      <c r="J296" s="37"/>
      <c r="K296" s="55"/>
      <c r="L296" s="55"/>
      <c r="M296" s="55"/>
      <c r="O296" s="37"/>
      <c r="S296" s="55"/>
    </row>
    <row r="297" spans="6:19" ht="12.75" customHeight="1">
      <c r="F297" s="55"/>
      <c r="G297" s="55"/>
      <c r="H297" s="55"/>
      <c r="I297" s="55"/>
      <c r="J297" s="37"/>
      <c r="K297" s="55"/>
      <c r="L297" s="55"/>
      <c r="M297" s="55"/>
      <c r="O297" s="37"/>
      <c r="S297" s="55"/>
    </row>
    <row r="298" spans="6:19" ht="12.75" customHeight="1">
      <c r="F298" s="55"/>
      <c r="G298" s="55"/>
      <c r="H298" s="55"/>
      <c r="I298" s="55"/>
      <c r="J298" s="37"/>
      <c r="K298" s="55"/>
      <c r="L298" s="55"/>
      <c r="M298" s="55"/>
      <c r="O298" s="37"/>
      <c r="S298" s="55"/>
    </row>
    <row r="299" spans="6:19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S299" s="55"/>
    </row>
    <row r="300" spans="6:19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S300" s="55"/>
    </row>
    <row r="301" spans="6:19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S301" s="55"/>
    </row>
    <row r="302" spans="6:19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S302" s="55"/>
    </row>
    <row r="303" spans="6:19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S303" s="55"/>
    </row>
    <row r="304" spans="6:19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6:19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6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6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6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6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6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6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6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6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6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6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6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6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6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6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6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</sheetData>
  <autoFilter ref="S1:S269" xr:uid="{00000000-0009-0000-0000-000005000000}"/>
  <mergeCells count="14">
    <mergeCell ref="P45:P46"/>
    <mergeCell ref="A45:A46"/>
    <mergeCell ref="B45:B46"/>
    <mergeCell ref="J48:J49"/>
    <mergeCell ref="A48:A49"/>
    <mergeCell ref="B48:B49"/>
    <mergeCell ref="M43:M44"/>
    <mergeCell ref="O43:O44"/>
    <mergeCell ref="A33:A34"/>
    <mergeCell ref="B33:B34"/>
    <mergeCell ref="J33:J34"/>
    <mergeCell ref="J43:J44"/>
    <mergeCell ref="A43:A44"/>
    <mergeCell ref="B43:B44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2023-11-02T16:16:43Z</dcterms:modified>
</cp:coreProperties>
</file>