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F&amp;O)'!$R$1:$R$269</definedName>
  </definedNames>
  <calcPr calcId="191029"/>
</workbook>
</file>

<file path=xl/calcChain.xml><?xml version="1.0" encoding="utf-8"?>
<calcChain xmlns="http://schemas.openxmlformats.org/spreadsheetml/2006/main">
  <c r="L38" i="6" l="1"/>
  <c r="K38" i="6"/>
  <c r="L37" i="6"/>
  <c r="K37" i="6"/>
  <c r="L13" i="6"/>
  <c r="K13" i="6"/>
  <c r="L35" i="6"/>
  <c r="K35" i="6"/>
  <c r="L34" i="6"/>
  <c r="K34" i="6"/>
  <c r="M38" i="6" l="1"/>
  <c r="M37" i="6"/>
  <c r="M13" i="6"/>
  <c r="M35" i="6"/>
  <c r="M34" i="6"/>
  <c r="K49" i="6"/>
  <c r="K50" i="6"/>
  <c r="K48" i="6" l="1"/>
  <c r="K46" i="6"/>
  <c r="K45" i="6"/>
  <c r="K52" i="6"/>
  <c r="K51" i="6"/>
  <c r="K47" i="6"/>
  <c r="L19" i="6"/>
  <c r="K19" i="6"/>
  <c r="M19" i="6" l="1"/>
  <c r="P18" i="6"/>
  <c r="P17" i="6" l="1"/>
  <c r="P16" i="6" l="1"/>
  <c r="P14" i="6" l="1"/>
  <c r="P15" i="6"/>
  <c r="P11" i="6" l="1"/>
  <c r="P12" i="6"/>
  <c r="K263" i="6" l="1"/>
  <c r="L263" i="6" s="1"/>
  <c r="K257" i="6"/>
  <c r="L257" i="6" s="1"/>
  <c r="P10" i="6" l="1"/>
  <c r="L33" i="6" l="1"/>
  <c r="K33" i="6"/>
  <c r="M33" i="6" l="1"/>
  <c r="K265" i="6" l="1"/>
  <c r="L265" i="6" s="1"/>
  <c r="K253" i="6" l="1"/>
  <c r="L253" i="6" s="1"/>
  <c r="K254" i="6" l="1"/>
  <c r="L254" i="6" s="1"/>
  <c r="K247" i="6"/>
  <c r="L247" i="6" s="1"/>
  <c r="K264" i="6" l="1"/>
  <c r="L264" i="6" s="1"/>
  <c r="K258" i="6"/>
  <c r="L258" i="6" s="1"/>
  <c r="K260" i="6" l="1"/>
  <c r="L260" i="6" s="1"/>
  <c r="L6" i="2" l="1"/>
  <c r="K6" i="3"/>
  <c r="D7" i="5" l="1"/>
  <c r="M7" i="6"/>
  <c r="K255" i="6" l="1"/>
  <c r="L255" i="6" s="1"/>
  <c r="K252" i="6" l="1"/>
  <c r="L252" i="6" s="1"/>
  <c r="K256" i="6" l="1"/>
  <c r="L256" i="6" s="1"/>
  <c r="K251" i="6"/>
  <c r="L251" i="6" s="1"/>
  <c r="K250" i="6"/>
  <c r="L250" i="6" s="1"/>
  <c r="K248" i="6"/>
  <c r="L248" i="6" s="1"/>
  <c r="H246" i="6"/>
  <c r="K246" i="6" s="1"/>
  <c r="L246" i="6" s="1"/>
  <c r="K245" i="6"/>
  <c r="L245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F208" i="6"/>
  <c r="K208" i="6" s="1"/>
  <c r="L208" i="6" s="1"/>
  <c r="F207" i="6"/>
  <c r="K207" i="6" s="1"/>
  <c r="L207" i="6" s="1"/>
  <c r="K206" i="6"/>
  <c r="L206" i="6" s="1"/>
  <c r="F205" i="6"/>
  <c r="K205" i="6" s="1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89" i="6"/>
  <c r="L189" i="6" s="1"/>
  <c r="K187" i="6"/>
  <c r="L187" i="6" s="1"/>
  <c r="K186" i="6"/>
  <c r="L186" i="6" s="1"/>
  <c r="F185" i="6"/>
  <c r="K185" i="6" s="1"/>
  <c r="L185" i="6" s="1"/>
  <c r="K184" i="6"/>
  <c r="L184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7" i="6"/>
  <c r="L157" i="6" s="1"/>
  <c r="K155" i="6"/>
  <c r="L155" i="6" s="1"/>
  <c r="K153" i="6"/>
  <c r="L153" i="6" s="1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K145" i="6"/>
  <c r="L145" i="6" s="1"/>
  <c r="K144" i="6"/>
  <c r="L144" i="6" s="1"/>
  <c r="K142" i="6"/>
  <c r="L142" i="6" s="1"/>
  <c r="K141" i="6"/>
  <c r="L141" i="6" s="1"/>
  <c r="K140" i="6"/>
  <c r="L140" i="6" s="1"/>
  <c r="K139" i="6"/>
  <c r="L139" i="6" s="1"/>
  <c r="K138" i="6"/>
  <c r="L138" i="6" s="1"/>
  <c r="F137" i="6"/>
  <c r="K137" i="6" s="1"/>
  <c r="L137" i="6" s="1"/>
  <c r="H136" i="6"/>
  <c r="K136" i="6" s="1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H102" i="6"/>
  <c r="K102" i="6" s="1"/>
  <c r="L102" i="6" s="1"/>
  <c r="F101" i="6"/>
  <c r="K101" i="6" s="1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6" i="4"/>
</calcChain>
</file>

<file path=xl/sharedStrings.xml><?xml version="1.0" encoding="utf-8"?>
<sst xmlns="http://schemas.openxmlformats.org/spreadsheetml/2006/main" count="2925" uniqueCount="1100">
  <si>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</si>
  <si>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</si>
  <si>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</si>
  <si>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</si>
  <si>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</si>
  <si>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</si>
  <si>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</si>
  <si>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</si>
  <si>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</si>
  <si>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</si>
  <si>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</si>
  <si>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</si>
  <si>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</si>
  <si>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</si>
  <si>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</si>
  <si>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</si>
  <si>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</si>
  <si>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</si>
  <si>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</si>
  <si>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</si>
  <si>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</si>
  <si>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</si>
  <si>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</si>
  <si>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</si>
  <si>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</si>
  <si>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</si>
  <si>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</si>
  <si>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</si>
  <si>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</si>
  <si>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</si>
  <si>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</si>
  <si>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</si>
  <si>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</si>
  <si>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</si>
  <si>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</si>
  <si>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</si>
  <si>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</si>
  <si>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</si>
  <si>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</si>
  <si>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</si>
  <si>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</si>
  <si>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</si>
  <si>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</si>
  <si>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</si>
  <si>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</si>
  <si>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</si>
  <si>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</si>
  <si>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</si>
  <si>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</si>
  <si>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</si>
  <si>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</si>
  <si>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</si>
  <si>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</si>
  <si>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</si>
  <si>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</si>
  <si>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</si>
  <si>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</si>
  <si>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</si>
  <si>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</si>
  <si>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</si>
  <si>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</si>
  <si>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</si>
  <si>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</si>
  <si>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</si>
  <si>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</si>
  <si>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</si>
  <si>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</si>
  <si>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</si>
  <si>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</si>
  <si>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</si>
  <si>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</si>
  <si>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</si>
  <si>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</si>
  <si>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</si>
  <si>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</si>
  <si>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</si>
  <si>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</si>
  <si>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</si>
  <si>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</si>
  <si>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</si>
  <si>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</si>
  <si>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</si>
  <si>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</si>
  <si>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</si>
  <si>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</si>
  <si>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</si>
  <si>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</si>
  <si>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</si>
  <si>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</si>
  <si>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</si>
  <si>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</si>
  <si>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</si>
  <si>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</si>
  <si>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</si>
  <si>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</si>
  <si>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</si>
  <si>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</si>
  <si>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</si>
  <si>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</si>
  <si>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</si>
  <si>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</si>
  <si>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</si>
  <si>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</si>
  <si>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</si>
  <si>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</si>
  <si>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</si>
  <si>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</si>
  <si>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</si>
  <si>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</si>
  <si>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</si>
  <si>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</si>
  <si>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</si>
  <si>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</si>
  <si>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</si>
  <si>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</si>
  <si>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</si>
  <si>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</si>
  <si>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</si>
  <si>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</si>
  <si>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</si>
  <si>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</si>
  <si>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</si>
  <si>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</si>
  <si>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</si>
  <si>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</si>
  <si>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</si>
  <si>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</si>
  <si>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</si>
  <si>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</si>
  <si>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</si>
  <si>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</si>
  <si>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</si>
  <si>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</si>
  <si>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</si>
  <si>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</si>
  <si>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</si>
  <si>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</si>
  <si>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</si>
  <si>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</si>
  <si>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</si>
  <si>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</si>
  <si>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</si>
  <si>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</si>
  <si>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</si>
  <si>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</si>
  <si>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</si>
  <si>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</si>
  <si>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</si>
  <si>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</si>
  <si>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</si>
  <si>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</si>
  <si>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</si>
  <si>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</si>
  <si>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</si>
  <si>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</si>
  <si>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</si>
  <si>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</si>
  <si>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</si>
  <si>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</si>
  <si>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</si>
  <si>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</si>
  <si>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</si>
  <si>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</si>
  <si>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</si>
  <si>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</si>
  <si>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</si>
  <si>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</si>
  <si>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</si>
  <si>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</si>
  <si>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</si>
  <si>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</si>
  <si>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</si>
  <si>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</si>
  <si>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</si>
  <si>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</si>
  <si>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</si>
  <si>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</si>
  <si>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</si>
  <si>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</si>
  <si>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</si>
  <si>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</si>
  <si>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</si>
  <si>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</si>
  <si>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</si>
  <si>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</si>
  <si>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</si>
  <si>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</si>
  <si>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</si>
  <si>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</si>
  <si>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</si>
  <si>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</si>
  <si>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</si>
  <si>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</si>
  <si>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</si>
  <si>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</si>
  <si>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</si>
  <si>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</si>
  <si>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</si>
  <si>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</si>
  <si>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</si>
  <si>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</si>
  <si>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</si>
  <si>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</si>
  <si>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</si>
  <si>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</si>
  <si>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</si>
  <si>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</si>
  <si>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</si>
  <si>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</si>
  <si>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</si>
  <si>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</si>
  <si>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</si>
  <si>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</si>
  <si>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</si>
  <si>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</si>
  <si>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</si>
  <si>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</si>
  <si>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</si>
  <si>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</si>
  <si>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</si>
  <si>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</si>
  <si>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</si>
  <si>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</si>
  <si>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</si>
  <si>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</si>
  <si>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</si>
  <si>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</si>
  <si>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</si>
  <si>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</si>
  <si>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</si>
  <si>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</si>
  <si>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</si>
  <si>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</si>
  <si>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</si>
  <si>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</si>
  <si>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</si>
  <si>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</si>
  <si>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</si>
  <si>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</si>
  <si>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</si>
  <si>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</si>
  <si>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</si>
  <si>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</si>
  <si>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</si>
  <si>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</si>
  <si>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</si>
  <si>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</si>
  <si>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</si>
  <si>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</si>
  <si>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</si>
  <si>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</si>
  <si>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</si>
  <si>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</si>
  <si>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</si>
  <si>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</si>
  <si>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</si>
  <si>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</si>
  <si>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</si>
  <si>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</si>
  <si>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</si>
  <si>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</si>
  <si>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</si>
  <si>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</si>
  <si>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</si>
  <si>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</si>
  <si>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</si>
  <si>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</si>
  <si>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</si>
  <si>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</si>
  <si>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</si>
  <si>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</si>
  <si>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</si>
  <si>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</si>
  <si>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</si>
  <si>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</si>
  <si>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</si>
  <si>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</si>
  <si>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</si>
  <si>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</si>
  <si>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</si>
  <si>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</si>
  <si>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</si>
  <si>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</si>
  <si>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</si>
  <si>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</si>
  <si>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</si>
  <si>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</si>
  <si>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</si>
  <si>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</si>
  <si>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</si>
  <si>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</si>
  <si>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</si>
  <si>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</si>
  <si>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</si>
  <si>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</si>
  <si>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</si>
  <si>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</si>
  <si>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</si>
  <si>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</si>
  <si>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</si>
  <si>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</si>
  <si>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</si>
  <si>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</si>
  <si>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</si>
  <si>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</si>
  <si>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</si>
  <si>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</si>
  <si>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</si>
  <si>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</si>
  <si>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</si>
  <si>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</si>
  <si>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</si>
  <si>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</si>
  <si>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</si>
  <si>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</si>
  <si>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</si>
  <si>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</si>
  <si>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</si>
  <si>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</si>
  <si>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</si>
  <si>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</si>
  <si>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</si>
  <si>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</si>
  <si>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</si>
  <si>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</si>
  <si>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</si>
  <si>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</si>
  <si>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</si>
  <si>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</si>
  <si>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</si>
  <si>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</si>
  <si>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</si>
  <si>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</si>
  <si>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</si>
  <si>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</si>
  <si>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</si>
  <si>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</si>
  <si>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</si>
  <si>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</si>
  <si>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</si>
  <si>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</si>
  <si>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</si>
  <si>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</si>
  <si>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</si>
  <si>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</si>
  <si>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</si>
  <si>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</si>
  <si>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</si>
  <si>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</si>
  <si>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</si>
  <si>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</si>
  <si>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</si>
  <si>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</si>
  <si>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</si>
  <si>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</si>
  <si>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</si>
  <si>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</si>
  <si>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</si>
  <si>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</si>
  <si>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</si>
  <si>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</si>
  <si>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</si>
  <si>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</si>
  <si>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</si>
  <si>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</si>
  <si>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</si>
  <si>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</si>
  <si>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</si>
  <si>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</si>
  <si>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</si>
  <si>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</si>
  <si>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</si>
  <si>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</si>
  <si>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</si>
  <si>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</si>
  <si>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</si>
  <si>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</si>
  <si>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</si>
  <si>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</si>
  <si>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</si>
  <si>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</si>
  <si>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</si>
  <si>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</si>
  <si>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</si>
  <si>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</si>
  <si>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</si>
  <si>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</si>
  <si>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</si>
  <si>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</si>
  <si>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</si>
  <si>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</si>
  <si>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</si>
  <si>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</si>
  <si>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</si>
  <si>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</si>
  <si>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</si>
  <si>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</si>
  <si>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</si>
  <si>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</si>
  <si>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</si>
  <si>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</si>
  <si>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</si>
  <si>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</si>
  <si>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</si>
  <si>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</si>
  <si>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</si>
  <si>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</si>
  <si>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</si>
  <si>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</si>
  <si>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</si>
  <si>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</si>
  <si>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</si>
  <si>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</si>
  <si>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</si>
  <si>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</si>
  <si>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</si>
  <si>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</si>
  <si>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</si>
  <si>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</si>
  <si>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</si>
  <si>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</si>
  <si>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</si>
  <si>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</si>
  <si>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</si>
  <si>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</si>
  <si>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</si>
  <si>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</si>
  <si>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</si>
  <si>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</si>
  <si>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</si>
  <si>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</si>
  <si>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</si>
  <si>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</si>
  <si>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</si>
  <si>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</si>
  <si>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</si>
  <si>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</si>
  <si>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</si>
  <si>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</si>
  <si>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</si>
  <si>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</si>
  <si>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</si>
  <si>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</si>
  <si>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</si>
  <si>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</si>
  <si>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</si>
  <si>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</si>
  <si>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</si>
  <si>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</si>
  <si>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</si>
  <si>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</si>
  <si>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</si>
  <si>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</si>
  <si>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</si>
  <si>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</si>
  <si>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</si>
  <si>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</si>
  <si>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</si>
  <si>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</si>
  <si>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</si>
  <si>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</si>
  <si>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</si>
  <si>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</si>
  <si>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</si>
  <si>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</si>
  <si>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</si>
  <si>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</si>
  <si>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</si>
  <si>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</si>
  <si>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</si>
  <si>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</si>
  <si>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</si>
  <si>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</si>
  <si>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</si>
  <si>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</si>
  <si>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</si>
  <si>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</si>
  <si>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</si>
  <si>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</si>
  <si>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</si>
  <si>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</si>
  <si>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</si>
  <si>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</si>
  <si>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</si>
  <si>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</si>
  <si>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</si>
  <si>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</si>
  <si>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</si>
  <si>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</si>
  <si>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</si>
  <si>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</si>
  <si>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</si>
  <si>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</si>
  <si>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</si>
  <si>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</si>
  <si>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</si>
  <si>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</si>
  <si>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</si>
  <si>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</si>
  <si>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</si>
  <si>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</si>
  <si>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</si>
  <si>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</si>
  <si>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</si>
  <si>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</si>
  <si>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</si>
  <si>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</si>
  <si>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</si>
  <si>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</si>
  <si>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</si>
  <si>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</si>
  <si>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</si>
  <si>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</si>
  <si>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</si>
  <si>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</si>
  <si>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</si>
  <si>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</si>
  <si>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</si>
  <si>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</si>
  <si>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</si>
  <si>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</si>
  <si>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</si>
  <si>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</si>
  <si>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</si>
  <si>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</si>
  <si>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</si>
  <si>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</si>
  <si>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</si>
  <si>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</si>
  <si>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</si>
  <si>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</si>
  <si>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</si>
  <si>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</si>
  <si>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</si>
  <si>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</si>
  <si>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</si>
  <si>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</si>
  <si>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</si>
  <si>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</si>
  <si>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</si>
  <si>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</si>
  <si>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</si>
  <si>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</si>
  <si>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</si>
  <si>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</si>
  <si>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</si>
  <si>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</si>
  <si>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</si>
  <si>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</si>
  <si>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</si>
  <si>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</si>
  <si>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</si>
  <si>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</si>
  <si>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</si>
  <si>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</si>
  <si>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</si>
  <si>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</si>
  <si>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</si>
  <si>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</si>
  <si>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</si>
  <si>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</si>
  <si>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</si>
  <si>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</si>
  <si>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</si>
  <si>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</si>
  <si>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</si>
  <si>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</si>
  <si>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</si>
  <si>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</si>
  <si>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</si>
  <si>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</si>
  <si>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</si>
  <si>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</si>
  <si>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</si>
  <si>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</si>
  <si>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</si>
  <si>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</si>
  <si>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</si>
  <si>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</si>
  <si>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</si>
  <si>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</si>
  <si>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</si>
  <si>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</si>
  <si>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</si>
  <si>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</si>
  <si>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</si>
  <si>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</si>
  <si>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</si>
  <si>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</si>
  <si>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</si>
  <si>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</si>
  <si>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</si>
  <si>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</si>
  <si>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</si>
  <si>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</si>
  <si>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</si>
  <si>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</si>
  <si>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</si>
  <si>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</si>
  <si>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</si>
  <si>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</si>
  <si>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</si>
  <si>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</si>
  <si>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</si>
  <si>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</si>
  <si>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</si>
  <si>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</si>
  <si>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</si>
  <si>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</si>
  <si>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</si>
  <si>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</si>
  <si>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</si>
  <si>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</si>
  <si>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</si>
  <si>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</si>
  <si>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</si>
  <si>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</si>
  <si>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</si>
  <si>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</si>
  <si>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</si>
  <si>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</si>
  <si>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</si>
  <si>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</si>
  <si>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</si>
  <si>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</si>
  <si>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</si>
  <si>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</si>
  <si>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</si>
  <si>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</si>
  <si>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</si>
  <si>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</si>
  <si>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</si>
  <si>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</si>
  <si>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</si>
  <si>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</si>
  <si>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</si>
  <si>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</si>
  <si>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</si>
  <si>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</si>
  <si>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</si>
  <si>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</si>
  <si>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</si>
  <si>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</si>
  <si>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</si>
  <si>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</si>
  <si>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</si>
  <si>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</si>
  <si>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</si>
  <si>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</si>
  <si>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</si>
  <si>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</si>
  <si>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</si>
  <si>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</si>
  <si>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</si>
  <si>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</si>
  <si>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</si>
  <si>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</si>
  <si>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</si>
  <si>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</si>
  <si>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</si>
  <si>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</si>
  <si>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</si>
  <si>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</si>
  <si>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</si>
  <si>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</si>
  <si>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</si>
  <si>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</si>
  <si>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</si>
  <si>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</si>
  <si>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</si>
  <si>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</si>
  <si>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</si>
  <si>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</si>
  <si>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</si>
  <si>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</si>
  <si>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</si>
  <si>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</si>
  <si>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</si>
  <si>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</si>
  <si>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</si>
  <si>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</si>
  <si>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</si>
  <si>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</si>
  <si>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</si>
  <si>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</si>
  <si>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</si>
  <si>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</si>
  <si>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</si>
  <si>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</si>
  <si>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</si>
  <si>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</si>
  <si>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</si>
  <si>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</si>
  <si>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</si>
  <si>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</si>
  <si>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</si>
  <si>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</si>
  <si>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</si>
  <si>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</si>
  <si>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</si>
  <si>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</si>
  <si>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</si>
  <si>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</si>
  <si>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</si>
  <si>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</si>
  <si>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</si>
  <si>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</si>
  <si>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</si>
  <si>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</si>
  <si>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</si>
  <si>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</si>
  <si>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</si>
  <si>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</si>
  <si>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</si>
  <si>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</si>
  <si>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</si>
  <si>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</si>
  <si>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</si>
  <si>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</si>
  <si>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</si>
  <si>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</si>
  <si>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</si>
  <si>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</si>
  <si>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</si>
  <si>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</si>
  <si>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</si>
  <si>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</si>
  <si>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</si>
  <si>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</si>
  <si>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</si>
  <si>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</si>
  <si>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</si>
  <si>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</si>
  <si>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</si>
  <si>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</si>
  <si>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</si>
  <si>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</si>
  <si>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</si>
  <si>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</si>
  <si>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</si>
  <si>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</si>
  <si>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</si>
  <si>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</si>
  <si>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</si>
  <si>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</si>
  <si>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</si>
  <si>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</si>
  <si>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</si>
  <si>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</si>
  <si>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</si>
  <si>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</si>
  <si>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</si>
  <si>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</si>
  <si>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</si>
  <si>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</si>
  <si>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</si>
  <si>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</si>
  <si>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</si>
  <si>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</si>
  <si>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</si>
  <si>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</si>
  <si>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</si>
  <si>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</si>
  <si>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</si>
  <si>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</si>
  <si>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</si>
  <si>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</si>
  <si>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</si>
  <si>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</si>
  <si>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</si>
  <si>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</si>
  <si>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</si>
  <si>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</si>
  <si>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</si>
  <si>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</si>
  <si>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</si>
  <si>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</si>
  <si>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</si>
  <si>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</si>
  <si>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</si>
  <si>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</si>
  <si>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</si>
  <si>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</si>
  <si>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</si>
  <si>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</si>
  <si>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</si>
  <si>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</si>
  <si>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</si>
  <si>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</si>
  <si>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</si>
  <si>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</si>
  <si>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</si>
  <si>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</si>
  <si>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</si>
  <si>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</si>
  <si>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</si>
  <si>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</si>
  <si>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</si>
  <si>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</si>
  <si>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</si>
  <si>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</si>
  <si>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</si>
  <si>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</si>
  <si>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</si>
  <si>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</si>
  <si>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</si>
  <si>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</si>
  <si>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</si>
  <si>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</si>
  <si>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</si>
  <si>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</si>
  <si>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</si>
  <si>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</si>
  <si>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</si>
  <si>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</si>
  <si>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</si>
  <si>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</si>
  <si>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</si>
  <si>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</si>
  <si>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</si>
  <si>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</si>
  <si>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</si>
  <si>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</si>
  <si>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</si>
  <si>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</si>
  <si>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</si>
  <si>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</si>
  <si>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</si>
  <si>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</si>
  <si>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</si>
  <si>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</si>
  <si>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</si>
  <si>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</si>
  <si>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</si>
  <si>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</si>
  <si>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</si>
  <si>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</si>
  <si>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</si>
  <si>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</si>
  <si>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</si>
  <si>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</si>
  <si>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</si>
  <si>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</si>
  <si>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</si>
  <si>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</si>
  <si>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</si>
  <si>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</si>
  <si>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</si>
  <si>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</si>
  <si>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</si>
  <si>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</si>
  <si>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</si>
  <si>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</si>
  <si>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</si>
  <si>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</si>
  <si>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</si>
  <si>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</si>
  <si>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</si>
  <si>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</si>
  <si>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</si>
  <si>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</si>
  <si>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</si>
  <si>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</si>
  <si>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</si>
  <si>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</si>
  <si>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</si>
  <si>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</si>
  <si>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</si>
  <si>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</si>
  <si>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</si>
  <si>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</si>
  <si>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HRTI PRIVATE LIMITED</t>
  </si>
  <si>
    <t>ISGEC</t>
  </si>
  <si>
    <t>695-705</t>
  </si>
  <si>
    <t>124-130</t>
  </si>
  <si>
    <t xml:space="preserve">LATENTVIEW </t>
  </si>
  <si>
    <t>500-550</t>
  </si>
  <si>
    <t>380-425</t>
  </si>
  <si>
    <t>5020-5270</t>
  </si>
  <si>
    <t>5700-6000</t>
  </si>
  <si>
    <t>Retail Research Technical Calls &amp; Fundamental Performance Report for the month of September-2023</t>
  </si>
  <si>
    <t>2915-3015</t>
  </si>
  <si>
    <t>3200-3400</t>
  </si>
  <si>
    <t>Profit of Rs.20/-</t>
  </si>
  <si>
    <t>629-649</t>
  </si>
  <si>
    <t>690-720</t>
  </si>
  <si>
    <t>660-700</t>
  </si>
  <si>
    <t>601-621</t>
  </si>
  <si>
    <t>EPIGRAL</t>
  </si>
  <si>
    <t>370-375</t>
  </si>
  <si>
    <t>2800-2950</t>
  </si>
  <si>
    <t>2285-2385</t>
  </si>
  <si>
    <t>2550-2700</t>
  </si>
  <si>
    <t>3430-3530</t>
  </si>
  <si>
    <t>3700-3900</t>
  </si>
  <si>
    <t>285-305</t>
  </si>
  <si>
    <t>330-350</t>
  </si>
  <si>
    <t>Sell</t>
  </si>
  <si>
    <t>502-530</t>
  </si>
  <si>
    <t>565-600</t>
  </si>
  <si>
    <t>MULTIPLIER SHARE &amp; STOCK ADVISORS PRIVATE LIMITED</t>
  </si>
  <si>
    <t>110-5-117.5</t>
  </si>
  <si>
    <t>CRONY VYAPAR PVT LTD</t>
  </si>
  <si>
    <t>FOODSIN</t>
  </si>
  <si>
    <t>Foods &amp; Inns Limited</t>
  </si>
  <si>
    <t>FINNIFTY 19700 CE 03-OCT</t>
  </si>
  <si>
    <t>MANSI SHARE AND STOCK ADVISORS PVT LTD</t>
  </si>
  <si>
    <t>BANKNIFTY 44600 PE 04-OCT</t>
  </si>
  <si>
    <t>NIKHIL RAJESH SINGH</t>
  </si>
  <si>
    <t>NIFTY 18900 PE 26-OCT</t>
  </si>
  <si>
    <t>NIFTY 20200 CE 26-OCT</t>
  </si>
  <si>
    <t>BANKNIFTY 44400 PE 04-OCT</t>
  </si>
  <si>
    <t>FINNIFTY 19850 CE 03-OCT</t>
  </si>
  <si>
    <t>FINNIFTY 19850 PE 03-OCT</t>
  </si>
  <si>
    <t>240-260</t>
  </si>
  <si>
    <t>VISAGAR</t>
  </si>
  <si>
    <t>MASTER</t>
  </si>
  <si>
    <t>Master Components Limited</t>
  </si>
  <si>
    <t>S K GROWTH FUND PVT.LTD.</t>
  </si>
  <si>
    <t>RPPL</t>
  </si>
  <si>
    <t>Rajshree PolyPack Ltd</t>
  </si>
  <si>
    <t>Profit of Rs.12.50/-</t>
  </si>
  <si>
    <t>HCLTECH OCT FUT</t>
  </si>
  <si>
    <t>1247-1262</t>
  </si>
  <si>
    <t>Profit of Rs.13.5/-</t>
  </si>
  <si>
    <t>LALPATHLAB OCT FUT</t>
  </si>
  <si>
    <t>2551-2586</t>
  </si>
  <si>
    <t>DIXON OCT FUT</t>
  </si>
  <si>
    <t>5353-5405</t>
  </si>
  <si>
    <t>Loss of Rs.7/-</t>
  </si>
  <si>
    <t>Loss of Rs.4.5/-</t>
  </si>
  <si>
    <t>INDXTRA</t>
  </si>
  <si>
    <t>MANISHKUMAR INDRAVADAN MEHTA</t>
  </si>
  <si>
    <t>VIVEK AGARWAL</t>
  </si>
  <si>
    <t>DHANBANK</t>
  </si>
  <si>
    <t>Dhanlaxmi Bank Limited</t>
  </si>
  <si>
    <t>CITADEL SECURITIES INDIA MARKETS PRIVATE LIMITED</t>
  </si>
  <si>
    <t>INNOVATIVE</t>
  </si>
  <si>
    <t>YUGA STOCKS AND COMMODITIES PRIVATE LIMITED  .</t>
  </si>
  <si>
    <t>ONELIFECAP</t>
  </si>
  <si>
    <t>Onelife Cap Advisors Ltd</t>
  </si>
  <si>
    <t>MITTAL RIMPY</t>
  </si>
  <si>
    <t>SAAKSHI</t>
  </si>
  <si>
    <t>Saakshi Medtec N Panels L</t>
  </si>
  <si>
    <t>BHANDA-RE</t>
  </si>
  <si>
    <t>Bhandari Hosiery Exp Ltd</t>
  </si>
  <si>
    <t>GATECHDVR</t>
  </si>
  <si>
    <t>GACM Technologies Limited</t>
  </si>
  <si>
    <t>ACHINTYA SECURITIES PRIVATE LIMITED</t>
  </si>
  <si>
    <t>Profit of Rs.26.5/-</t>
  </si>
  <si>
    <t>PIDILITIND OCT FUT</t>
  </si>
  <si>
    <t>2472-2514</t>
  </si>
  <si>
    <t>Loss of Rs 50/-</t>
  </si>
  <si>
    <t>2428-2432</t>
  </si>
  <si>
    <t>2540-2575</t>
  </si>
  <si>
    <t>1241-1256</t>
  </si>
  <si>
    <t>990-995</t>
  </si>
  <si>
    <t>SANSERA</t>
  </si>
  <si>
    <t>894-924</t>
  </si>
  <si>
    <t>1000-1080</t>
  </si>
  <si>
    <t>Loss of Rs 33/-</t>
  </si>
  <si>
    <t>Profit of Rs.0.5/-</t>
  </si>
  <si>
    <t>ABBOTINDIA OCT FUT</t>
  </si>
  <si>
    <t>22850-22900</t>
  </si>
  <si>
    <t>23150-23400</t>
  </si>
  <si>
    <t>ACHYUT</t>
  </si>
  <si>
    <t>SERA INVESTMENTS &amp; FINANCE INDIA LIMITED</t>
  </si>
  <si>
    <t>ASHNI</t>
  </si>
  <si>
    <t>TAPAN SURESHSINHJI DESAI</t>
  </si>
  <si>
    <t>BNL</t>
  </si>
  <si>
    <t>B B COMMERCIAL LTD</t>
  </si>
  <si>
    <t>CDG</t>
  </si>
  <si>
    <t>ANISHA FINCAP CONSULTANTS LLP</t>
  </si>
  <si>
    <t>DASAROJU NAGAMANI</t>
  </si>
  <si>
    <t>DHYAANI</t>
  </si>
  <si>
    <t>SAFAL CAPITAL (INDIA) LIMITED</t>
  </si>
  <si>
    <t>ANTARA INDIA EVERGREEN FUND LTD</t>
  </si>
  <si>
    <t>ELEFLOR</t>
  </si>
  <si>
    <t>PREETI JAIN</t>
  </si>
  <si>
    <t>ZENAB AIYUB YACOOBALI</t>
  </si>
  <si>
    <t>BONANZA PORTFOLIO LIMITED</t>
  </si>
  <si>
    <t>GITA KIRTI AMBANI</t>
  </si>
  <si>
    <t>BP EQUITIES PVT. LTD.</t>
  </si>
  <si>
    <t>JONJUA</t>
  </si>
  <si>
    <t>JTAPARIA</t>
  </si>
  <si>
    <t>EPITOME TRADING AND INVESTMENTS</t>
  </si>
  <si>
    <t>VISHAL BIPINCHANDRA DOSHI</t>
  </si>
  <si>
    <t>JYOTI</t>
  </si>
  <si>
    <t>KERALAYUR</t>
  </si>
  <si>
    <t>SETU SECURITIES PVT. LTD.</t>
  </si>
  <si>
    <t>SHON RANDHAWA</t>
  </si>
  <si>
    <t>PORINJUV VELIYATH</t>
  </si>
  <si>
    <t>MEFCOMCAP</t>
  </si>
  <si>
    <t>MRCAGRO</t>
  </si>
  <si>
    <t>REENA VISHAL JAIN</t>
  </si>
  <si>
    <t>SCC</t>
  </si>
  <si>
    <t>SUREKHA CHAUDHARY</t>
  </si>
  <si>
    <t>CROCHET TRADE &amp; INVESTMENT PVT LTD</t>
  </si>
  <si>
    <t>SHINDL</t>
  </si>
  <si>
    <t>ZYANA STOCKS AND COMMODITIES</t>
  </si>
  <si>
    <t>SUMUKA</t>
  </si>
  <si>
    <t>HAXCO INVEST PRIVATE LIMITED</t>
  </si>
  <si>
    <t>YOGIN KOTHARI</t>
  </si>
  <si>
    <t>MEENA LACHHMANDAS UTWANI</t>
  </si>
  <si>
    <t>SVPHOUSING</t>
  </si>
  <si>
    <t>ASHISH CHUGH</t>
  </si>
  <si>
    <t>SYLPH</t>
  </si>
  <si>
    <t>BAPNA TRUST</t>
  </si>
  <si>
    <t>SYTIXSE</t>
  </si>
  <si>
    <t>KANCHAN DEVI</t>
  </si>
  <si>
    <t>SULEKHARANI</t>
  </si>
  <si>
    <t>TECHKGREEN</t>
  </si>
  <si>
    <t>YUGA STOCKS AND COMMODITIES PRIVATE LIMITED .</t>
  </si>
  <si>
    <t>KANJIBHAI RABADIYA</t>
  </si>
  <si>
    <t>ULTRACAB</t>
  </si>
  <si>
    <t>CHANDULAL RAGHAVJIBHAI PATEL</t>
  </si>
  <si>
    <t>VEL</t>
  </si>
  <si>
    <t>SANJAY KARANRAJ SAKARIA</t>
  </si>
  <si>
    <t>DEEP AGARWAL .</t>
  </si>
  <si>
    <t>AHLADA</t>
  </si>
  <si>
    <t>Ahlada Engineers Limited</t>
  </si>
  <si>
    <t>AMRITA JAIN</t>
  </si>
  <si>
    <t>BAIDFIN</t>
  </si>
  <si>
    <t>Baid Finserv Limited</t>
  </si>
  <si>
    <t>BHAMINI KAMAL PAREKH</t>
  </si>
  <si>
    <t>PAWAN  SHARMA</t>
  </si>
  <si>
    <t xml:space="preserve"> SHILPI</t>
  </si>
  <si>
    <t>PRANAV GIRISH BALDAWA</t>
  </si>
  <si>
    <t>DIGIKORE</t>
  </si>
  <si>
    <t>Digikore Studios Limited</t>
  </si>
  <si>
    <t>SAHASTRAA ADVISORS PRIVATE LIMITED</t>
  </si>
  <si>
    <t>KHUSHBOO NAHAR</t>
  </si>
  <si>
    <t>EDELWEISS</t>
  </si>
  <si>
    <t>Edelweiss Fin Serv Ltd</t>
  </si>
  <si>
    <t>NAMARTA JAIN</t>
  </si>
  <si>
    <t>L7 HITECH PRIVATE LIMITED</t>
  </si>
  <si>
    <t>GICL-RE</t>
  </si>
  <si>
    <t>Globe Intl Car Ltd-RE</t>
  </si>
  <si>
    <t>SHRENI CONSTRUCTION PRIVATE LIMITED .</t>
  </si>
  <si>
    <t>GOODLUCK</t>
  </si>
  <si>
    <t>Goodluck India Limited</t>
  </si>
  <si>
    <t>SAGEONE INVESTMENT MANAGERS LLP</t>
  </si>
  <si>
    <t>Indiabulls Hsg Fin Ltd</t>
  </si>
  <si>
    <t>JAIPURKURT</t>
  </si>
  <si>
    <t>Nandani Creation Limited</t>
  </si>
  <si>
    <t>PIYUSH SECURITIES PRIVATE LIMITED</t>
  </si>
  <si>
    <t>JPPOWER</t>
  </si>
  <si>
    <t>Jaiprakash Power Ven. Lt</t>
  </si>
  <si>
    <t>KANANIIND</t>
  </si>
  <si>
    <t>Kanani Industries Ltd</t>
  </si>
  <si>
    <t>KODYTECH</t>
  </si>
  <si>
    <t>Kody Technolab Limited</t>
  </si>
  <si>
    <t>MAHENDRAKUMAR ROOPCHAND KANKARIA</t>
  </si>
  <si>
    <t>LAL</t>
  </si>
  <si>
    <t>Lorenzini Apparels Ltd</t>
  </si>
  <si>
    <t>DISCOVERY BUILDCON PRIVATE LIMITED</t>
  </si>
  <si>
    <t>MAL</t>
  </si>
  <si>
    <t>Mangalam Alloys Limited</t>
  </si>
  <si>
    <t>SOMANI VENTURES AND INNOVATIONS LIMITED</t>
  </si>
  <si>
    <t>BLACKBERRY SAREES PRIVATE LIMITED</t>
  </si>
  <si>
    <t>MTNL</t>
  </si>
  <si>
    <t>Maha Tel Nigam Ltd.</t>
  </si>
  <si>
    <t>PRAMARA</t>
  </si>
  <si>
    <t>Pramara Promotions Ltd</t>
  </si>
  <si>
    <t>PURE BROKING PVT LTD</t>
  </si>
  <si>
    <t>PARTH INFIN BROKERS PVT LTD</t>
  </si>
  <si>
    <t>JAIDEEP SAMPAT</t>
  </si>
  <si>
    <t>HEM FINLEASE PVT LTD</t>
  </si>
  <si>
    <t>SASKEN</t>
  </si>
  <si>
    <t>Sasken Technologies Ltd</t>
  </si>
  <si>
    <t>SOUTHBANK</t>
  </si>
  <si>
    <t>South Indian Bank Ltd.</t>
  </si>
  <si>
    <t>TRU</t>
  </si>
  <si>
    <t>TruCap Finance Limited</t>
  </si>
  <si>
    <t>NAVINCHANDRA RAMJIBHAI CHAUHAN</t>
  </si>
  <si>
    <t>VCL</t>
  </si>
  <si>
    <t>Vaxtex Cotfab Limited</t>
  </si>
  <si>
    <t>N J SHARES &amp; SECURITIES PVT.LTD.</t>
  </si>
  <si>
    <t>SUBHAWATI RAI</t>
  </si>
  <si>
    <t>VIKASLIFE</t>
  </si>
  <si>
    <t>Vikas Lifecare Limited</t>
  </si>
  <si>
    <t>VISHWAS FINCAP SERVICES PRIVATE LIMITED</t>
  </si>
  <si>
    <t>VASUDHA GURUDAS DESAI</t>
  </si>
  <si>
    <t>GEETA RADHAKRISHNA DESAI</t>
  </si>
  <si>
    <t>BKMINDST</t>
  </si>
  <si>
    <t>BKM Industries Limited</t>
  </si>
  <si>
    <t>GARG BROTHERS PVT LTD</t>
  </si>
  <si>
    <t>GRETEX SHARE BROKING PRIVATE LIMITED</t>
  </si>
  <si>
    <t>WILSON HOLDINGS PRIVATE LIMITED</t>
  </si>
  <si>
    <t>AGRAWAL SALONI</t>
  </si>
  <si>
    <t>HEADSUP</t>
  </si>
  <si>
    <t>Heads UP Ventures Limited</t>
  </si>
  <si>
    <t>INDUS COSMECEUTICALS PRIVATE LIMITED</t>
  </si>
  <si>
    <t>CAPRI GLOBAL HOLDINGS PRIVATE LIMITED</t>
  </si>
  <si>
    <t>TOPGAIN FINANCE PRIVATE LIMITED</t>
  </si>
  <si>
    <t>PARVEEN KUMAR AGARWAL</t>
  </si>
  <si>
    <t>RASHMIKANT AMRATLAL THAKKAR</t>
  </si>
  <si>
    <t>SRPL</t>
  </si>
  <si>
    <t>Shree Ram Proteins Ltd.</t>
  </si>
  <si>
    <t>SHIVANG R VACHHETA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</si>
</sst>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5" tint="0.59999389629810485"/>
        <bgColor rgb="FF92D050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7" borderId="35" applyNumberFormat="0" applyAlignment="0" applyProtection="0"/>
    <xf numFmtId="0" fontId="47" fillId="18" borderId="36" applyNumberFormat="0" applyAlignment="0" applyProtection="0"/>
    <xf numFmtId="0" fontId="48" fillId="18" borderId="35" applyNumberFormat="0" applyAlignment="0" applyProtection="0"/>
    <xf numFmtId="0" fontId="49" fillId="0" borderId="37" applyNumberFormat="0" applyFill="0" applyAlignment="0" applyProtection="0"/>
    <xf numFmtId="0" fontId="50" fillId="19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54" fillId="44" borderId="23" applyNumberFormat="0" applyBorder="0" applyAlignment="0" applyProtection="0"/>
    <xf numFmtId="0" fontId="54" fillId="21" borderId="23" applyNumberFormat="0" applyBorder="0" applyAlignment="0" applyProtection="0"/>
    <xf numFmtId="0" fontId="54" fillId="25" borderId="23" applyNumberFormat="0" applyBorder="0" applyAlignment="0" applyProtection="0"/>
    <xf numFmtId="0" fontId="54" fillId="29" borderId="23" applyNumberFormat="0" applyBorder="0" applyAlignment="0" applyProtection="0"/>
    <xf numFmtId="0" fontId="54" fillId="33" borderId="23" applyNumberFormat="0" applyBorder="0" applyAlignment="0" applyProtection="0"/>
    <xf numFmtId="0" fontId="54" fillId="37" borderId="23" applyNumberFormat="0" applyBorder="0" applyAlignment="0" applyProtection="0"/>
    <xf numFmtId="0" fontId="54" fillId="41" borderId="23" applyNumberFormat="0" applyBorder="0" applyAlignment="0" applyProtection="0"/>
    <xf numFmtId="0" fontId="44" fillId="15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4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6" borderId="23" applyNumberFormat="0" applyBorder="0" applyAlignment="0" applyProtection="0"/>
    <xf numFmtId="0" fontId="3" fillId="0" borderId="23"/>
    <xf numFmtId="0" fontId="3" fillId="0" borderId="23"/>
    <xf numFmtId="0" fontId="2" fillId="20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20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6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44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0" borderId="16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4" fontId="3" fillId="0" borderId="2" xfId="0" applyNumberFormat="1" applyFont="1" applyBorder="1" applyAlignment="1">
      <alignment horizontal="left"/>
    </xf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36" fillId="12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165" fontId="36" fillId="0" borderId="5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41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36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165" fontId="36" fillId="11" borderId="31" xfId="0" applyNumberFormat="1" applyFont="1" applyFill="1" applyBorder="1" applyAlignment="1">
      <alignment horizontal="center" vertical="center"/>
    </xf>
    <xf numFmtId="15" fontId="3" fillId="11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/>
    </xf>
    <xf numFmtId="43" fontId="36" fillId="11" borderId="31" xfId="0" applyNumberFormat="1" applyFont="1" applyFill="1" applyBorder="1" applyAlignment="1">
      <alignment horizontal="center" vertical="top"/>
    </xf>
    <xf numFmtId="0" fontId="37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10" fontId="37" fillId="6" borderId="7" xfId="0" applyNumberFormat="1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2" fontId="37" fillId="11" borderId="31" xfId="0" applyNumberFormat="1" applyFont="1" applyFill="1" applyBorder="1" applyAlignment="1">
      <alignment horizontal="center" vertical="center"/>
    </xf>
    <xf numFmtId="0" fontId="0" fillId="0" borderId="30" xfId="0" applyBorder="1"/>
    <xf numFmtId="0" fontId="36" fillId="45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7" fillId="45" borderId="2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5" fontId="36" fillId="46" borderId="2" xfId="0" applyNumberFormat="1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6" fontId="36" fillId="0" borderId="23" xfId="0" applyNumberFormat="1" applyFont="1" applyBorder="1" applyAlignment="1">
      <alignment horizontal="center" vertical="center"/>
    </xf>
    <xf numFmtId="0" fontId="36" fillId="0" borderId="23" xfId="0" applyFont="1" applyBorder="1"/>
    <xf numFmtId="0" fontId="37" fillId="0" borderId="23" xfId="0" applyFont="1" applyBorder="1" applyAlignment="1">
      <alignment horizontal="center" vertical="center"/>
    </xf>
    <xf numFmtId="2" fontId="36" fillId="0" borderId="23" xfId="0" applyNumberFormat="1" applyFont="1" applyBorder="1" applyAlignment="1">
      <alignment horizontal="center" vertical="center"/>
    </xf>
    <xf numFmtId="16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2" xfId="0" applyFont="1" applyFill="1" applyBorder="1"/>
    <xf numFmtId="0" fontId="37" fillId="47" borderId="2" xfId="0" applyFont="1" applyFill="1" applyBorder="1" applyAlignment="1">
      <alignment horizontal="center" vertical="center"/>
    </xf>
    <xf numFmtId="0" fontId="37" fillId="48" borderId="26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49" borderId="26" xfId="0" applyFont="1" applyFill="1" applyBorder="1" applyAlignment="1">
      <alignment horizontal="center" vertical="center"/>
    </xf>
    <xf numFmtId="0" fontId="36" fillId="49" borderId="2" xfId="0" applyFont="1" applyFill="1" applyBorder="1" applyAlignment="1">
      <alignment horizontal="center" vertical="center"/>
    </xf>
    <xf numFmtId="2" fontId="37" fillId="49" borderId="2" xfId="0" applyNumberFormat="1" applyFont="1" applyFill="1" applyBorder="1" applyAlignment="1">
      <alignment horizontal="center" vertical="center"/>
    </xf>
    <xf numFmtId="166" fontId="36" fillId="49" borderId="2" xfId="0" applyNumberFormat="1" applyFont="1" applyFill="1" applyBorder="1" applyAlignment="1">
      <alignment horizontal="center" vertical="center"/>
    </xf>
    <xf numFmtId="0" fontId="37" fillId="49" borderId="2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12" borderId="31" xfId="0" applyFont="1" applyFill="1" applyBorder="1"/>
    <xf numFmtId="2" fontId="36" fillId="12" borderId="7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2" xfId="0" applyNumberFormat="1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42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2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7" xfId="0" applyFont="1" applyFill="1" applyBorder="1" applyAlignment="1">
      <alignment horizontal="center" vertical="center"/>
    </xf>
    <xf numFmtId="16" fontId="36" fillId="12" borderId="47" xfId="0" applyNumberFormat="1" applyFont="1" applyFill="1" applyBorder="1" applyAlignment="1">
      <alignment horizontal="center" vertical="center"/>
    </xf>
    <xf numFmtId="0" fontId="37" fillId="12" borderId="47" xfId="0" applyFont="1" applyFill="1" applyBorder="1" applyAlignment="1">
      <alignment horizontal="center" vertical="center"/>
    </xf>
    <xf numFmtId="166" fontId="36" fillId="11" borderId="43" xfId="0" applyNumberFormat="1" applyFont="1" applyFill="1" applyBorder="1" applyAlignment="1">
      <alignment horizontal="center" vertical="center"/>
    </xf>
    <xf numFmtId="166" fontId="36" fillId="11" borderId="44" xfId="0" applyNumberFormat="1" applyFont="1" applyFill="1" applyBorder="1" applyAlignment="1">
      <alignment horizontal="center" vertical="center"/>
    </xf>
    <xf numFmtId="166" fontId="36" fillId="12" borderId="43" xfId="0" applyNumberFormat="1" applyFont="1" applyFill="1" applyBorder="1" applyAlignment="1">
      <alignment horizontal="center" vertical="center"/>
    </xf>
    <xf numFmtId="166" fontId="36" fillId="12" borderId="44" xfId="0" applyNumberFormat="1" applyFont="1" applyFill="1" applyBorder="1" applyAlignment="1">
      <alignment horizontal="center" vertical="center"/>
    </xf>
    <xf numFmtId="166" fontId="36" fillId="12" borderId="48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0" fontId="37" fillId="13" borderId="45" xfId="0" applyFont="1" applyFill="1" applyBorder="1" applyAlignment="1">
      <alignment horizontal="center" vertical="center"/>
    </xf>
    <xf numFmtId="0" fontId="37" fillId="13" borderId="46" xfId="0" applyFont="1" applyFill="1" applyBorder="1" applyAlignment="1">
      <alignment horizontal="center" vertical="center"/>
    </xf>
    <xf numFmtId="0" fontId="37" fillId="13" borderId="47" xfId="0" applyFont="1" applyFill="1" applyBorder="1" applyAlignment="1">
      <alignment horizontal="center" vertical="center"/>
    </xf>
    <xf numFmtId="0" fontId="36" fillId="12" borderId="42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45204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45204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6" t="s">
        <v>16</v>
      </c>
      <c r="B9" s="358" t="s">
        <v>17</v>
      </c>
      <c r="C9" s="358" t="s">
        <v>18</v>
      </c>
      <c r="D9" s="358" t="s">
        <v>19</v>
      </c>
      <c r="E9" s="26" t="s">
        <v>20</v>
      </c>
      <c r="F9" s="26" t="s">
        <v>21</v>
      </c>
      <c r="G9" s="353" t="s">
        <v>22</v>
      </c>
      <c r="H9" s="354"/>
      <c r="I9" s="355"/>
      <c r="J9" s="353" t="s">
        <v>23</v>
      </c>
      <c r="K9" s="354"/>
      <c r="L9" s="355"/>
      <c r="M9" s="26"/>
      <c r="N9" s="27"/>
      <c r="O9" s="27"/>
      <c r="P9" s="27"/>
    </row>
    <row r="10" spans="1:16" ht="38.25">
      <c r="A10" s="357"/>
      <c r="B10" s="359"/>
      <c r="C10" s="359"/>
      <c r="D10" s="359"/>
      <c r="E10" s="28" t="s">
        <v>24</v>
      </c>
      <c r="F10" s="28" t="s">
        <v>24</v>
      </c>
      <c r="G10" s="268" t="s">
        <v>25</v>
      </c>
      <c r="H10" s="268" t="s">
        <v>26</v>
      </c>
      <c r="I10" s="268" t="s">
        <v>27</v>
      </c>
      <c r="J10" s="268" t="s">
        <v>28</v>
      </c>
      <c r="K10" s="268" t="s">
        <v>29</v>
      </c>
      <c r="L10" s="268" t="s">
        <v>30</v>
      </c>
      <c r="M10" s="268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275">
        <v>1</v>
      </c>
      <c r="B11" s="289" t="s">
        <v>34</v>
      </c>
      <c r="C11" s="262" t="s">
        <v>35</v>
      </c>
      <c r="D11" s="280">
        <v>45225</v>
      </c>
      <c r="E11" s="262">
        <v>19469.25</v>
      </c>
      <c r="F11" s="262">
        <v>19437.683333333334</v>
      </c>
      <c r="G11" s="261">
        <v>19394.366666666669</v>
      </c>
      <c r="H11" s="261">
        <v>19319.483333333334</v>
      </c>
      <c r="I11" s="261">
        <v>19276.166666666668</v>
      </c>
      <c r="J11" s="261">
        <v>19512.566666666669</v>
      </c>
      <c r="K11" s="261">
        <v>19555.883333333335</v>
      </c>
      <c r="L11" s="261">
        <v>19630.76666666667</v>
      </c>
      <c r="M11" s="260">
        <v>19481</v>
      </c>
      <c r="N11" s="260">
        <v>19362.8</v>
      </c>
      <c r="O11" s="260">
        <v>11408850</v>
      </c>
      <c r="P11" s="263">
        <v>3.8598615365708223E-2</v>
      </c>
    </row>
    <row r="12" spans="1:16" ht="12.75" customHeight="1">
      <c r="A12" s="275">
        <v>2</v>
      </c>
      <c r="B12" s="289" t="s">
        <v>34</v>
      </c>
      <c r="C12" s="262" t="s">
        <v>36</v>
      </c>
      <c r="D12" s="280">
        <v>45225</v>
      </c>
      <c r="E12" s="262">
        <v>44214.15</v>
      </c>
      <c r="F12" s="262">
        <v>44218.133333333331</v>
      </c>
      <c r="G12" s="261">
        <v>44046.266666666663</v>
      </c>
      <c r="H12" s="261">
        <v>43878.383333333331</v>
      </c>
      <c r="I12" s="261">
        <v>43706.516666666663</v>
      </c>
      <c r="J12" s="261">
        <v>44386.016666666663</v>
      </c>
      <c r="K12" s="261">
        <v>44557.883333333331</v>
      </c>
      <c r="L12" s="261">
        <v>44725.766666666663</v>
      </c>
      <c r="M12" s="260">
        <v>44390</v>
      </c>
      <c r="N12" s="260">
        <v>44050.25</v>
      </c>
      <c r="O12" s="260">
        <v>2873145</v>
      </c>
      <c r="P12" s="263">
        <v>0.27705549777315519</v>
      </c>
    </row>
    <row r="13" spans="1:16" ht="12.75" customHeight="1">
      <c r="A13" s="275">
        <v>3</v>
      </c>
      <c r="B13" s="289" t="s">
        <v>34</v>
      </c>
      <c r="C13" s="288" t="s">
        <v>37</v>
      </c>
      <c r="D13" s="282">
        <v>45230</v>
      </c>
      <c r="E13" s="281">
        <v>19715.5</v>
      </c>
      <c r="F13" s="281">
        <v>19706.883333333331</v>
      </c>
      <c r="G13" s="283">
        <v>19638.166666666664</v>
      </c>
      <c r="H13" s="283">
        <v>19560.833333333332</v>
      </c>
      <c r="I13" s="283">
        <v>19492.116666666665</v>
      </c>
      <c r="J13" s="283">
        <v>19784.216666666664</v>
      </c>
      <c r="K13" s="283">
        <v>19852.933333333331</v>
      </c>
      <c r="L13" s="283">
        <v>19930.266666666663</v>
      </c>
      <c r="M13" s="284">
        <v>19775.599999999999</v>
      </c>
      <c r="N13" s="284">
        <v>19629.55</v>
      </c>
      <c r="O13" s="284">
        <v>59840</v>
      </c>
      <c r="P13" s="285">
        <v>0.12312312312312312</v>
      </c>
    </row>
    <row r="14" spans="1:16" ht="12.75" customHeight="1">
      <c r="A14" s="275">
        <v>4</v>
      </c>
      <c r="B14" s="289" t="s">
        <v>34</v>
      </c>
      <c r="C14" s="288" t="s">
        <v>38</v>
      </c>
      <c r="D14" s="282">
        <v>45229</v>
      </c>
      <c r="E14" s="281">
        <v>8974.5</v>
      </c>
      <c r="F14" s="281">
        <v>8968.0833333333339</v>
      </c>
      <c r="G14" s="283">
        <v>8886.2166666666672</v>
      </c>
      <c r="H14" s="283">
        <v>8797.9333333333325</v>
      </c>
      <c r="I14" s="283">
        <v>8716.0666666666657</v>
      </c>
      <c r="J14" s="283">
        <v>9056.3666666666686</v>
      </c>
      <c r="K14" s="283">
        <v>9138.2333333333336</v>
      </c>
      <c r="L14" s="283">
        <v>9226.5166666666701</v>
      </c>
      <c r="M14" s="284">
        <v>9049.9500000000007</v>
      </c>
      <c r="N14" s="284">
        <v>8879.7999999999993</v>
      </c>
      <c r="O14" s="284">
        <v>436200</v>
      </c>
      <c r="P14" s="285">
        <v>-2.1204981487714575E-2</v>
      </c>
    </row>
    <row r="15" spans="1:16" ht="12.75" customHeight="1">
      <c r="A15" s="275">
        <v>5</v>
      </c>
      <c r="B15" s="289" t="s">
        <v>39</v>
      </c>
      <c r="C15" s="281" t="s">
        <v>40</v>
      </c>
      <c r="D15" s="282">
        <v>45225</v>
      </c>
      <c r="E15" s="281">
        <v>488.15</v>
      </c>
      <c r="F15" s="281">
        <v>487.08333333333331</v>
      </c>
      <c r="G15" s="283">
        <v>482.56666666666661</v>
      </c>
      <c r="H15" s="283">
        <v>476.98333333333329</v>
      </c>
      <c r="I15" s="283">
        <v>472.46666666666658</v>
      </c>
      <c r="J15" s="283">
        <v>492.66666666666663</v>
      </c>
      <c r="K15" s="283">
        <v>497.18333333333339</v>
      </c>
      <c r="L15" s="283">
        <v>502.76666666666665</v>
      </c>
      <c r="M15" s="284">
        <v>491.6</v>
      </c>
      <c r="N15" s="284">
        <v>481.5</v>
      </c>
      <c r="O15" s="284">
        <v>14652000</v>
      </c>
      <c r="P15" s="285">
        <v>5.2140504939626785E-3</v>
      </c>
    </row>
    <row r="16" spans="1:16" ht="12.75" customHeight="1">
      <c r="A16" s="275">
        <v>6</v>
      </c>
      <c r="B16" s="289" t="s">
        <v>41</v>
      </c>
      <c r="C16" s="286" t="s">
        <v>42</v>
      </c>
      <c r="D16" s="282">
        <v>45225</v>
      </c>
      <c r="E16" s="281">
        <v>4020.15</v>
      </c>
      <c r="F16" s="281">
        <v>4049.3333333333335</v>
      </c>
      <c r="G16" s="283">
        <v>3967.2166666666672</v>
      </c>
      <c r="H16" s="283">
        <v>3914.2833333333338</v>
      </c>
      <c r="I16" s="283">
        <v>3832.1666666666674</v>
      </c>
      <c r="J16" s="283">
        <v>4102.2666666666664</v>
      </c>
      <c r="K16" s="283">
        <v>4184.3833333333332</v>
      </c>
      <c r="L16" s="283">
        <v>4237.3166666666666</v>
      </c>
      <c r="M16" s="284">
        <v>4131.45</v>
      </c>
      <c r="N16" s="284">
        <v>3996.4</v>
      </c>
      <c r="O16" s="284">
        <v>1336250</v>
      </c>
      <c r="P16" s="285">
        <v>8.616134931924406E-2</v>
      </c>
    </row>
    <row r="17" spans="1:16" ht="12.75" customHeight="1">
      <c r="A17" s="275">
        <v>7</v>
      </c>
      <c r="B17" s="289" t="s">
        <v>43</v>
      </c>
      <c r="C17" s="286" t="s">
        <v>44</v>
      </c>
      <c r="D17" s="282">
        <v>45225</v>
      </c>
      <c r="E17" s="281">
        <v>22917.1</v>
      </c>
      <c r="F17" s="281">
        <v>23166.366666666669</v>
      </c>
      <c r="G17" s="283">
        <v>22530.733333333337</v>
      </c>
      <c r="H17" s="283">
        <v>22144.366666666669</v>
      </c>
      <c r="I17" s="283">
        <v>21508.733333333337</v>
      </c>
      <c r="J17" s="283">
        <v>23552.733333333337</v>
      </c>
      <c r="K17" s="283">
        <v>24188.366666666669</v>
      </c>
      <c r="L17" s="283">
        <v>24574.733333333337</v>
      </c>
      <c r="M17" s="284">
        <v>23802</v>
      </c>
      <c r="N17" s="284">
        <v>22780</v>
      </c>
      <c r="O17" s="284">
        <v>75240</v>
      </c>
      <c r="P17" s="285">
        <v>5.3447354355959384E-3</v>
      </c>
    </row>
    <row r="18" spans="1:16" ht="12.75" customHeight="1">
      <c r="A18" s="275">
        <v>8</v>
      </c>
      <c r="B18" s="289" t="s">
        <v>45</v>
      </c>
      <c r="C18" s="287" t="s">
        <v>46</v>
      </c>
      <c r="D18" s="282">
        <v>45225</v>
      </c>
      <c r="E18" s="281">
        <v>176.2</v>
      </c>
      <c r="F18" s="281">
        <v>177.23333333333335</v>
      </c>
      <c r="G18" s="283">
        <v>173.41666666666669</v>
      </c>
      <c r="H18" s="283">
        <v>170.63333333333333</v>
      </c>
      <c r="I18" s="283">
        <v>166.81666666666666</v>
      </c>
      <c r="J18" s="283">
        <v>180.01666666666671</v>
      </c>
      <c r="K18" s="283">
        <v>183.83333333333337</v>
      </c>
      <c r="L18" s="283">
        <v>186.61666666666673</v>
      </c>
      <c r="M18" s="284">
        <v>181.05</v>
      </c>
      <c r="N18" s="284">
        <v>174.45</v>
      </c>
      <c r="O18" s="284">
        <v>39549600</v>
      </c>
      <c r="P18" s="285">
        <v>5.6244591866166711E-2</v>
      </c>
    </row>
    <row r="19" spans="1:16" ht="12.75" customHeight="1">
      <c r="A19" s="275">
        <v>9</v>
      </c>
      <c r="B19" s="289" t="s">
        <v>47</v>
      </c>
      <c r="C19" s="284" t="s">
        <v>48</v>
      </c>
      <c r="D19" s="282">
        <v>45225</v>
      </c>
      <c r="E19" s="281">
        <v>213.4</v>
      </c>
      <c r="F19" s="281">
        <v>213.08333333333334</v>
      </c>
      <c r="G19" s="283">
        <v>210.91666666666669</v>
      </c>
      <c r="H19" s="283">
        <v>208.43333333333334</v>
      </c>
      <c r="I19" s="283">
        <v>206.26666666666668</v>
      </c>
      <c r="J19" s="283">
        <v>215.56666666666669</v>
      </c>
      <c r="K19" s="283">
        <v>217.73333333333338</v>
      </c>
      <c r="L19" s="283">
        <v>220.2166666666667</v>
      </c>
      <c r="M19" s="284">
        <v>215.25</v>
      </c>
      <c r="N19" s="284">
        <v>210.6</v>
      </c>
      <c r="O19" s="284">
        <v>30820400</v>
      </c>
      <c r="P19" s="285">
        <v>3.087224976084877E-2</v>
      </c>
    </row>
    <row r="20" spans="1:16" ht="12.75" customHeight="1">
      <c r="A20" s="275">
        <v>10</v>
      </c>
      <c r="B20" s="289" t="s">
        <v>49</v>
      </c>
      <c r="C20" s="281" t="s">
        <v>50</v>
      </c>
      <c r="D20" s="282">
        <v>45225</v>
      </c>
      <c r="E20" s="281">
        <v>2017.6</v>
      </c>
      <c r="F20" s="281">
        <v>2019.6666666666667</v>
      </c>
      <c r="G20" s="283">
        <v>1992.3333333333335</v>
      </c>
      <c r="H20" s="283">
        <v>1967.0666666666668</v>
      </c>
      <c r="I20" s="283">
        <v>1939.7333333333336</v>
      </c>
      <c r="J20" s="283">
        <v>2044.9333333333334</v>
      </c>
      <c r="K20" s="283">
        <v>2072.2666666666669</v>
      </c>
      <c r="L20" s="283">
        <v>2097.5333333333333</v>
      </c>
      <c r="M20" s="284">
        <v>2047</v>
      </c>
      <c r="N20" s="284">
        <v>1994.4</v>
      </c>
      <c r="O20" s="284">
        <v>5789700</v>
      </c>
      <c r="P20" s="285">
        <v>3.6403349108117948E-3</v>
      </c>
    </row>
    <row r="21" spans="1:16" ht="12.75" customHeight="1">
      <c r="A21" s="275">
        <v>11</v>
      </c>
      <c r="B21" s="289" t="s">
        <v>45</v>
      </c>
      <c r="C21" s="281" t="s">
        <v>51</v>
      </c>
      <c r="D21" s="282">
        <v>45225</v>
      </c>
      <c r="E21" s="281">
        <v>2478.4</v>
      </c>
      <c r="F21" s="281">
        <v>2464.5333333333333</v>
      </c>
      <c r="G21" s="283">
        <v>2413.0666666666666</v>
      </c>
      <c r="H21" s="283">
        <v>2347.7333333333331</v>
      </c>
      <c r="I21" s="283">
        <v>2296.2666666666664</v>
      </c>
      <c r="J21" s="283">
        <v>2529.8666666666668</v>
      </c>
      <c r="K21" s="283">
        <v>2581.333333333333</v>
      </c>
      <c r="L21" s="283">
        <v>2646.666666666667</v>
      </c>
      <c r="M21" s="284">
        <v>2516</v>
      </c>
      <c r="N21" s="284">
        <v>2399.1999999999998</v>
      </c>
      <c r="O21" s="284">
        <v>9413700</v>
      </c>
      <c r="P21" s="285">
        <v>-5.1076569493165601E-2</v>
      </c>
    </row>
    <row r="22" spans="1:16" ht="12.75" customHeight="1">
      <c r="A22" s="275">
        <v>12</v>
      </c>
      <c r="B22" s="289" t="s">
        <v>45</v>
      </c>
      <c r="C22" s="281" t="s">
        <v>52</v>
      </c>
      <c r="D22" s="282">
        <v>45225</v>
      </c>
      <c r="E22" s="281">
        <v>829.3</v>
      </c>
      <c r="F22" s="281">
        <v>833.36666666666667</v>
      </c>
      <c r="G22" s="283">
        <v>817.23333333333335</v>
      </c>
      <c r="H22" s="283">
        <v>805.16666666666663</v>
      </c>
      <c r="I22" s="283">
        <v>789.0333333333333</v>
      </c>
      <c r="J22" s="283">
        <v>845.43333333333339</v>
      </c>
      <c r="K22" s="283">
        <v>861.56666666666683</v>
      </c>
      <c r="L22" s="283">
        <v>873.63333333333344</v>
      </c>
      <c r="M22" s="284">
        <v>849.5</v>
      </c>
      <c r="N22" s="284">
        <v>821.3</v>
      </c>
      <c r="O22" s="284">
        <v>52402400</v>
      </c>
      <c r="P22" s="285">
        <v>1.1723094031879402E-2</v>
      </c>
    </row>
    <row r="23" spans="1:16" ht="12.75" customHeight="1">
      <c r="A23" s="275">
        <v>13</v>
      </c>
      <c r="B23" s="289" t="s">
        <v>43</v>
      </c>
      <c r="C23" s="281" t="s">
        <v>53</v>
      </c>
      <c r="D23" s="282">
        <v>45225</v>
      </c>
      <c r="E23" s="281">
        <v>3487.7</v>
      </c>
      <c r="F23" s="281">
        <v>3511.8999999999996</v>
      </c>
      <c r="G23" s="283">
        <v>3445.9499999999994</v>
      </c>
      <c r="H23" s="283">
        <v>3404.2</v>
      </c>
      <c r="I23" s="283">
        <v>3338.2499999999995</v>
      </c>
      <c r="J23" s="283">
        <v>3553.6499999999992</v>
      </c>
      <c r="K23" s="283">
        <v>3619.6</v>
      </c>
      <c r="L23" s="283">
        <v>3661.349999999999</v>
      </c>
      <c r="M23" s="284">
        <v>3577.85</v>
      </c>
      <c r="N23" s="284">
        <v>3470.15</v>
      </c>
      <c r="O23" s="284">
        <v>835400</v>
      </c>
      <c r="P23" s="285">
        <v>3.442298167409609E-2</v>
      </c>
    </row>
    <row r="24" spans="1:16" ht="12.75" customHeight="1">
      <c r="A24" s="275">
        <v>14</v>
      </c>
      <c r="B24" s="289" t="s">
        <v>49</v>
      </c>
      <c r="C24" s="281" t="s">
        <v>54</v>
      </c>
      <c r="D24" s="282">
        <v>45225</v>
      </c>
      <c r="E24" s="281">
        <v>431.8</v>
      </c>
      <c r="F24" s="281">
        <v>431.01666666666665</v>
      </c>
      <c r="G24" s="283">
        <v>426.0333333333333</v>
      </c>
      <c r="H24" s="283">
        <v>420.26666666666665</v>
      </c>
      <c r="I24" s="283">
        <v>415.2833333333333</v>
      </c>
      <c r="J24" s="283">
        <v>436.7833333333333</v>
      </c>
      <c r="K24" s="283">
        <v>441.76666666666665</v>
      </c>
      <c r="L24" s="283">
        <v>447.5333333333333</v>
      </c>
      <c r="M24" s="284">
        <v>436</v>
      </c>
      <c r="N24" s="284">
        <v>425.25</v>
      </c>
      <c r="O24" s="284">
        <v>64600200</v>
      </c>
      <c r="P24" s="285">
        <v>1.0957746478873239E-2</v>
      </c>
    </row>
    <row r="25" spans="1:16" ht="12.75" customHeight="1">
      <c r="A25" s="275">
        <v>15</v>
      </c>
      <c r="B25" s="289" t="s">
        <v>45</v>
      </c>
      <c r="C25" s="281" t="s">
        <v>55</v>
      </c>
      <c r="D25" s="282">
        <v>45225</v>
      </c>
      <c r="E25" s="281">
        <v>5073.55</v>
      </c>
      <c r="F25" s="281">
        <v>5063.7333333333336</v>
      </c>
      <c r="G25" s="283">
        <v>5017.3166666666675</v>
      </c>
      <c r="H25" s="283">
        <v>4961.0833333333339</v>
      </c>
      <c r="I25" s="283">
        <v>4914.6666666666679</v>
      </c>
      <c r="J25" s="283">
        <v>5119.9666666666672</v>
      </c>
      <c r="K25" s="283">
        <v>5166.3833333333332</v>
      </c>
      <c r="L25" s="283">
        <v>5222.6166666666668</v>
      </c>
      <c r="M25" s="284">
        <v>5110.1499999999996</v>
      </c>
      <c r="N25" s="284">
        <v>5007.5</v>
      </c>
      <c r="O25" s="284">
        <v>2283375</v>
      </c>
      <c r="P25" s="285">
        <v>9.9518991540885719E-3</v>
      </c>
    </row>
    <row r="26" spans="1:16" ht="12.75" customHeight="1">
      <c r="A26" s="275">
        <v>16</v>
      </c>
      <c r="B26" s="289" t="s">
        <v>56</v>
      </c>
      <c r="C26" s="281" t="s">
        <v>57</v>
      </c>
      <c r="D26" s="282">
        <v>45225</v>
      </c>
      <c r="E26" s="281">
        <v>371.2</v>
      </c>
      <c r="F26" s="281">
        <v>370.01666666666665</v>
      </c>
      <c r="G26" s="283">
        <v>367.23333333333329</v>
      </c>
      <c r="H26" s="283">
        <v>363.26666666666665</v>
      </c>
      <c r="I26" s="283">
        <v>360.48333333333329</v>
      </c>
      <c r="J26" s="283">
        <v>373.98333333333329</v>
      </c>
      <c r="K26" s="283">
        <v>376.76666666666659</v>
      </c>
      <c r="L26" s="283">
        <v>380.73333333333329</v>
      </c>
      <c r="M26" s="284">
        <v>372.8</v>
      </c>
      <c r="N26" s="284">
        <v>366.05</v>
      </c>
      <c r="O26" s="284">
        <v>10492400</v>
      </c>
      <c r="P26" s="285">
        <v>-3.5172737220572146E-2</v>
      </c>
    </row>
    <row r="27" spans="1:16" ht="12.75" customHeight="1">
      <c r="A27" s="275">
        <v>17</v>
      </c>
      <c r="B27" s="289" t="s">
        <v>56</v>
      </c>
      <c r="C27" s="281" t="s">
        <v>58</v>
      </c>
      <c r="D27" s="282">
        <v>45225</v>
      </c>
      <c r="E27" s="281">
        <v>173.9</v>
      </c>
      <c r="F27" s="281">
        <v>174.88333333333335</v>
      </c>
      <c r="G27" s="283">
        <v>171.56666666666672</v>
      </c>
      <c r="H27" s="283">
        <v>169.23333333333338</v>
      </c>
      <c r="I27" s="283">
        <v>165.91666666666674</v>
      </c>
      <c r="J27" s="283">
        <v>177.2166666666667</v>
      </c>
      <c r="K27" s="283">
        <v>180.53333333333336</v>
      </c>
      <c r="L27" s="283">
        <v>182.86666666666667</v>
      </c>
      <c r="M27" s="284">
        <v>178.2</v>
      </c>
      <c r="N27" s="284">
        <v>172.55</v>
      </c>
      <c r="O27" s="284">
        <v>76735000</v>
      </c>
      <c r="P27" s="285">
        <v>1.6424928803232004E-2</v>
      </c>
    </row>
    <row r="28" spans="1:16" ht="12.75" customHeight="1">
      <c r="A28" s="275">
        <v>18</v>
      </c>
      <c r="B28" s="289" t="s">
        <v>59</v>
      </c>
      <c r="C28" s="281" t="s">
        <v>60</v>
      </c>
      <c r="D28" s="282">
        <v>45225</v>
      </c>
      <c r="E28" s="281">
        <v>3185.25</v>
      </c>
      <c r="F28" s="281">
        <v>3181.5499999999997</v>
      </c>
      <c r="G28" s="283">
        <v>3167.0499999999993</v>
      </c>
      <c r="H28" s="283">
        <v>3148.8499999999995</v>
      </c>
      <c r="I28" s="283">
        <v>3134.349999999999</v>
      </c>
      <c r="J28" s="283">
        <v>3199.7499999999995</v>
      </c>
      <c r="K28" s="283">
        <v>3214.2500000000005</v>
      </c>
      <c r="L28" s="283">
        <v>3232.45</v>
      </c>
      <c r="M28" s="284">
        <v>3196.05</v>
      </c>
      <c r="N28" s="284">
        <v>3163.35</v>
      </c>
      <c r="O28" s="284">
        <v>6008200</v>
      </c>
      <c r="P28" s="285">
        <v>-2.8522459011092068E-2</v>
      </c>
    </row>
    <row r="29" spans="1:16" ht="12.75" customHeight="1">
      <c r="A29" s="275">
        <v>19</v>
      </c>
      <c r="B29" s="289" t="s">
        <v>45</v>
      </c>
      <c r="C29" s="281" t="s">
        <v>61</v>
      </c>
      <c r="D29" s="282">
        <v>45225</v>
      </c>
      <c r="E29" s="281">
        <v>1877.8</v>
      </c>
      <c r="F29" s="281">
        <v>1881.8</v>
      </c>
      <c r="G29" s="283">
        <v>1854.75</v>
      </c>
      <c r="H29" s="283">
        <v>1831.7</v>
      </c>
      <c r="I29" s="283">
        <v>1804.65</v>
      </c>
      <c r="J29" s="283">
        <v>1904.85</v>
      </c>
      <c r="K29" s="283">
        <v>1931.8999999999996</v>
      </c>
      <c r="L29" s="283">
        <v>1954.9499999999998</v>
      </c>
      <c r="M29" s="284">
        <v>1908.85</v>
      </c>
      <c r="N29" s="284">
        <v>1858.75</v>
      </c>
      <c r="O29" s="284">
        <v>3169779</v>
      </c>
      <c r="P29" s="285">
        <v>-1.9080068143100513E-2</v>
      </c>
    </row>
    <row r="30" spans="1:16" ht="12.75" customHeight="1">
      <c r="A30" s="275">
        <v>20</v>
      </c>
      <c r="B30" s="289" t="s">
        <v>45</v>
      </c>
      <c r="C30" s="286" t="s">
        <v>62</v>
      </c>
      <c r="D30" s="282">
        <v>45225</v>
      </c>
      <c r="E30" s="281">
        <v>6883.6</v>
      </c>
      <c r="F30" s="281">
        <v>6855.55</v>
      </c>
      <c r="G30" s="283">
        <v>6788.05</v>
      </c>
      <c r="H30" s="283">
        <v>6692.5</v>
      </c>
      <c r="I30" s="283">
        <v>6625</v>
      </c>
      <c r="J30" s="283">
        <v>6951.1</v>
      </c>
      <c r="K30" s="283">
        <v>7018.6</v>
      </c>
      <c r="L30" s="283">
        <v>7114.1500000000005</v>
      </c>
      <c r="M30" s="284">
        <v>6923.05</v>
      </c>
      <c r="N30" s="284">
        <v>6760</v>
      </c>
      <c r="O30" s="284">
        <v>411225</v>
      </c>
      <c r="P30" s="285">
        <v>2.7356192617575416E-2</v>
      </c>
    </row>
    <row r="31" spans="1:16" ht="12.75" customHeight="1">
      <c r="A31" s="275">
        <v>21</v>
      </c>
      <c r="B31" s="289" t="s">
        <v>63</v>
      </c>
      <c r="C31" s="281" t="s">
        <v>64</v>
      </c>
      <c r="D31" s="282">
        <v>45225</v>
      </c>
      <c r="E31" s="281">
        <v>703.2</v>
      </c>
      <c r="F31" s="281">
        <v>698.76666666666677</v>
      </c>
      <c r="G31" s="283">
        <v>690.23333333333358</v>
      </c>
      <c r="H31" s="283">
        <v>677.26666666666677</v>
      </c>
      <c r="I31" s="283">
        <v>668.73333333333358</v>
      </c>
      <c r="J31" s="283">
        <v>711.73333333333358</v>
      </c>
      <c r="K31" s="283">
        <v>720.26666666666665</v>
      </c>
      <c r="L31" s="283">
        <v>733.23333333333358</v>
      </c>
      <c r="M31" s="284">
        <v>707.3</v>
      </c>
      <c r="N31" s="284">
        <v>685.8</v>
      </c>
      <c r="O31" s="284">
        <v>14901000</v>
      </c>
      <c r="P31" s="285">
        <v>9.2689007846300506E-2</v>
      </c>
    </row>
    <row r="32" spans="1:16" ht="12.75" customHeight="1">
      <c r="A32" s="275">
        <v>22</v>
      </c>
      <c r="B32" s="289" t="s">
        <v>43</v>
      </c>
      <c r="C32" s="281" t="s">
        <v>65</v>
      </c>
      <c r="D32" s="282">
        <v>45225</v>
      </c>
      <c r="E32" s="281">
        <v>885</v>
      </c>
      <c r="F32" s="281">
        <v>890.2833333333333</v>
      </c>
      <c r="G32" s="283">
        <v>867.76666666666665</v>
      </c>
      <c r="H32" s="283">
        <v>850.5333333333333</v>
      </c>
      <c r="I32" s="283">
        <v>828.01666666666665</v>
      </c>
      <c r="J32" s="283">
        <v>907.51666666666665</v>
      </c>
      <c r="K32" s="283">
        <v>930.0333333333333</v>
      </c>
      <c r="L32" s="283">
        <v>947.26666666666665</v>
      </c>
      <c r="M32" s="284">
        <v>912.8</v>
      </c>
      <c r="N32" s="284">
        <v>873.05</v>
      </c>
      <c r="O32" s="284">
        <v>14535400</v>
      </c>
      <c r="P32" s="285">
        <v>5.5551327905030059E-3</v>
      </c>
    </row>
    <row r="33" spans="1:16" ht="12.75" customHeight="1">
      <c r="A33" s="275">
        <v>23</v>
      </c>
      <c r="B33" s="289" t="s">
        <v>63</v>
      </c>
      <c r="C33" s="281" t="s">
        <v>66</v>
      </c>
      <c r="D33" s="282">
        <v>45225</v>
      </c>
      <c r="E33" s="281">
        <v>997.75</v>
      </c>
      <c r="F33" s="281">
        <v>1010.5833333333334</v>
      </c>
      <c r="G33" s="283">
        <v>979.66666666666674</v>
      </c>
      <c r="H33" s="283">
        <v>961.58333333333337</v>
      </c>
      <c r="I33" s="283">
        <v>930.66666666666674</v>
      </c>
      <c r="J33" s="283">
        <v>1028.6666666666667</v>
      </c>
      <c r="K33" s="283">
        <v>1059.5833333333335</v>
      </c>
      <c r="L33" s="283">
        <v>1077.6666666666667</v>
      </c>
      <c r="M33" s="284">
        <v>1041.5</v>
      </c>
      <c r="N33" s="284">
        <v>992.5</v>
      </c>
      <c r="O33" s="284">
        <v>52965625</v>
      </c>
      <c r="P33" s="285">
        <v>0.24968663825520179</v>
      </c>
    </row>
    <row r="34" spans="1:16" ht="12.75" customHeight="1">
      <c r="A34" s="275">
        <v>24</v>
      </c>
      <c r="B34" s="289" t="s">
        <v>56</v>
      </c>
      <c r="C34" s="281" t="s">
        <v>67</v>
      </c>
      <c r="D34" s="282">
        <v>45225</v>
      </c>
      <c r="E34" s="281">
        <v>4942</v>
      </c>
      <c r="F34" s="281">
        <v>4966.5666666666666</v>
      </c>
      <c r="G34" s="283">
        <v>4903.1333333333332</v>
      </c>
      <c r="H34" s="283">
        <v>4864.2666666666664</v>
      </c>
      <c r="I34" s="283">
        <v>4800.833333333333</v>
      </c>
      <c r="J34" s="283">
        <v>5005.4333333333334</v>
      </c>
      <c r="K34" s="283">
        <v>5068.8666666666659</v>
      </c>
      <c r="L34" s="283">
        <v>5107.7333333333336</v>
      </c>
      <c r="M34" s="284">
        <v>5030</v>
      </c>
      <c r="N34" s="284">
        <v>4927.7</v>
      </c>
      <c r="O34" s="284">
        <v>2223500</v>
      </c>
      <c r="P34" s="285">
        <v>-1.2216792536650378E-2</v>
      </c>
    </row>
    <row r="35" spans="1:16" ht="12.75" customHeight="1">
      <c r="A35" s="275">
        <v>25</v>
      </c>
      <c r="B35" s="289" t="s">
        <v>68</v>
      </c>
      <c r="C35" s="281" t="s">
        <v>69</v>
      </c>
      <c r="D35" s="282">
        <v>45225</v>
      </c>
      <c r="E35" s="281">
        <v>1536</v>
      </c>
      <c r="F35" s="281">
        <v>1541.1166666666668</v>
      </c>
      <c r="G35" s="283">
        <v>1519.2833333333335</v>
      </c>
      <c r="H35" s="283">
        <v>1502.5666666666668</v>
      </c>
      <c r="I35" s="283">
        <v>1480.7333333333336</v>
      </c>
      <c r="J35" s="283">
        <v>1557.8333333333335</v>
      </c>
      <c r="K35" s="283">
        <v>1579.6666666666665</v>
      </c>
      <c r="L35" s="283">
        <v>1596.3833333333334</v>
      </c>
      <c r="M35" s="284">
        <v>1562.95</v>
      </c>
      <c r="N35" s="284">
        <v>1524.4</v>
      </c>
      <c r="O35" s="284">
        <v>10443000</v>
      </c>
      <c r="P35" s="285">
        <v>3.3960396039603963E-2</v>
      </c>
    </row>
    <row r="36" spans="1:16" ht="12.75" customHeight="1">
      <c r="A36" s="275">
        <v>26</v>
      </c>
      <c r="B36" s="289" t="s">
        <v>68</v>
      </c>
      <c r="C36" s="281" t="s">
        <v>70</v>
      </c>
      <c r="D36" s="282">
        <v>45225</v>
      </c>
      <c r="E36" s="281">
        <v>7872.25</v>
      </c>
      <c r="F36" s="281">
        <v>7924.95</v>
      </c>
      <c r="G36" s="283">
        <v>7781.15</v>
      </c>
      <c r="H36" s="283">
        <v>7690.05</v>
      </c>
      <c r="I36" s="283">
        <v>7546.25</v>
      </c>
      <c r="J36" s="283">
        <v>8016.0499999999993</v>
      </c>
      <c r="K36" s="283">
        <v>8159.85</v>
      </c>
      <c r="L36" s="283">
        <v>8250.9499999999989</v>
      </c>
      <c r="M36" s="284">
        <v>8068.75</v>
      </c>
      <c r="N36" s="284">
        <v>7833.85</v>
      </c>
      <c r="O36" s="284">
        <v>4226625</v>
      </c>
      <c r="P36" s="285">
        <v>3.3847000550357734E-2</v>
      </c>
    </row>
    <row r="37" spans="1:16" ht="12.75" customHeight="1">
      <c r="A37" s="275">
        <v>27</v>
      </c>
      <c r="B37" s="289" t="s">
        <v>56</v>
      </c>
      <c r="C37" s="281" t="s">
        <v>71</v>
      </c>
      <c r="D37" s="282">
        <v>45225</v>
      </c>
      <c r="E37" s="281">
        <v>2528.25</v>
      </c>
      <c r="F37" s="281">
        <v>2522.1999999999998</v>
      </c>
      <c r="G37" s="283">
        <v>2506.9999999999995</v>
      </c>
      <c r="H37" s="283">
        <v>2485.7499999999995</v>
      </c>
      <c r="I37" s="283">
        <v>2470.5499999999993</v>
      </c>
      <c r="J37" s="283">
        <v>2543.4499999999998</v>
      </c>
      <c r="K37" s="283">
        <v>2558.6500000000005</v>
      </c>
      <c r="L37" s="283">
        <v>2579.9</v>
      </c>
      <c r="M37" s="284">
        <v>2537.4</v>
      </c>
      <c r="N37" s="284">
        <v>2500.9499999999998</v>
      </c>
      <c r="O37" s="284">
        <v>1804500</v>
      </c>
      <c r="P37" s="285">
        <v>2.7151639344262294E-2</v>
      </c>
    </row>
    <row r="38" spans="1:16" ht="12.75" customHeight="1">
      <c r="A38" s="275">
        <v>28</v>
      </c>
      <c r="B38" s="289" t="s">
        <v>45</v>
      </c>
      <c r="C38" s="287" t="s">
        <v>72</v>
      </c>
      <c r="D38" s="282">
        <v>45225</v>
      </c>
      <c r="E38" s="281">
        <v>427.95</v>
      </c>
      <c r="F38" s="281">
        <v>429.4666666666667</v>
      </c>
      <c r="G38" s="283">
        <v>420.48333333333341</v>
      </c>
      <c r="H38" s="283">
        <v>413.01666666666671</v>
      </c>
      <c r="I38" s="283">
        <v>404.03333333333342</v>
      </c>
      <c r="J38" s="283">
        <v>436.93333333333339</v>
      </c>
      <c r="K38" s="283">
        <v>445.91666666666674</v>
      </c>
      <c r="L38" s="283">
        <v>453.38333333333338</v>
      </c>
      <c r="M38" s="284">
        <v>438.45</v>
      </c>
      <c r="N38" s="284">
        <v>422</v>
      </c>
      <c r="O38" s="284">
        <v>10350400</v>
      </c>
      <c r="P38" s="285">
        <v>8.1034751441483553E-3</v>
      </c>
    </row>
    <row r="39" spans="1:16" ht="12.75" customHeight="1">
      <c r="A39" s="275">
        <v>29</v>
      </c>
      <c r="B39" s="289" t="s">
        <v>63</v>
      </c>
      <c r="C39" s="281" t="s">
        <v>73</v>
      </c>
      <c r="D39" s="282">
        <v>45225</v>
      </c>
      <c r="E39" s="281">
        <v>254.85</v>
      </c>
      <c r="F39" s="281">
        <v>253.71666666666667</v>
      </c>
      <c r="G39" s="283">
        <v>250.73333333333335</v>
      </c>
      <c r="H39" s="283">
        <v>246.61666666666667</v>
      </c>
      <c r="I39" s="283">
        <v>243.63333333333335</v>
      </c>
      <c r="J39" s="283">
        <v>257.83333333333337</v>
      </c>
      <c r="K39" s="283">
        <v>260.81666666666661</v>
      </c>
      <c r="L39" s="283">
        <v>264.93333333333334</v>
      </c>
      <c r="M39" s="284">
        <v>256.7</v>
      </c>
      <c r="N39" s="284">
        <v>249.6</v>
      </c>
      <c r="O39" s="284">
        <v>67937500</v>
      </c>
      <c r="P39" s="285">
        <v>2.4582437884100593E-2</v>
      </c>
    </row>
    <row r="40" spans="1:16" ht="12.75" customHeight="1">
      <c r="A40" s="275">
        <v>30</v>
      </c>
      <c r="B40" s="289" t="s">
        <v>63</v>
      </c>
      <c r="C40" s="281" t="s">
        <v>74</v>
      </c>
      <c r="D40" s="282">
        <v>45225</v>
      </c>
      <c r="E40" s="281">
        <v>213.15</v>
      </c>
      <c r="F40" s="281">
        <v>214.41666666666666</v>
      </c>
      <c r="G40" s="283">
        <v>210.2833333333333</v>
      </c>
      <c r="H40" s="283">
        <v>207.41666666666666</v>
      </c>
      <c r="I40" s="283">
        <v>203.2833333333333</v>
      </c>
      <c r="J40" s="283">
        <v>217.2833333333333</v>
      </c>
      <c r="K40" s="283">
        <v>221.41666666666669</v>
      </c>
      <c r="L40" s="283">
        <v>224.2833333333333</v>
      </c>
      <c r="M40" s="284">
        <v>218.55</v>
      </c>
      <c r="N40" s="284">
        <v>211.55</v>
      </c>
      <c r="O40" s="284">
        <v>117906750</v>
      </c>
      <c r="P40" s="285">
        <v>4.4950228121111574E-2</v>
      </c>
    </row>
    <row r="41" spans="1:16" ht="12.75" customHeight="1">
      <c r="A41" s="275">
        <v>31</v>
      </c>
      <c r="B41" s="289" t="s">
        <v>59</v>
      </c>
      <c r="C41" s="281" t="s">
        <v>75</v>
      </c>
      <c r="D41" s="282">
        <v>45225</v>
      </c>
      <c r="E41" s="281">
        <v>1617.4</v>
      </c>
      <c r="F41" s="281">
        <v>1614.0833333333333</v>
      </c>
      <c r="G41" s="283">
        <v>1606.5666666666666</v>
      </c>
      <c r="H41" s="283">
        <v>1595.7333333333333</v>
      </c>
      <c r="I41" s="283">
        <v>1588.2166666666667</v>
      </c>
      <c r="J41" s="283">
        <v>1624.9166666666665</v>
      </c>
      <c r="K41" s="283">
        <v>1632.4333333333334</v>
      </c>
      <c r="L41" s="283">
        <v>1643.2666666666664</v>
      </c>
      <c r="M41" s="284">
        <v>1621.6</v>
      </c>
      <c r="N41" s="284">
        <v>1603.25</v>
      </c>
      <c r="O41" s="284">
        <v>1284375</v>
      </c>
      <c r="P41" s="285">
        <v>-3.2485875706214688E-2</v>
      </c>
    </row>
    <row r="42" spans="1:16" ht="12.75" customHeight="1">
      <c r="A42" s="275">
        <v>32</v>
      </c>
      <c r="B42" s="289" t="s">
        <v>41</v>
      </c>
      <c r="C42" s="281" t="s">
        <v>76</v>
      </c>
      <c r="D42" s="282">
        <v>45225</v>
      </c>
      <c r="E42" s="281">
        <v>139.15</v>
      </c>
      <c r="F42" s="281">
        <v>138.46666666666667</v>
      </c>
      <c r="G42" s="283">
        <v>137.53333333333333</v>
      </c>
      <c r="H42" s="283">
        <v>135.91666666666666</v>
      </c>
      <c r="I42" s="283">
        <v>134.98333333333332</v>
      </c>
      <c r="J42" s="283">
        <v>140.08333333333334</v>
      </c>
      <c r="K42" s="283">
        <v>141.01666666666668</v>
      </c>
      <c r="L42" s="283">
        <v>142.63333333333335</v>
      </c>
      <c r="M42" s="284">
        <v>139.4</v>
      </c>
      <c r="N42" s="284">
        <v>136.85</v>
      </c>
      <c r="O42" s="284">
        <v>63475200</v>
      </c>
      <c r="P42" s="285">
        <v>-2.5807016009098068E-2</v>
      </c>
    </row>
    <row r="43" spans="1:16" ht="12.75" customHeight="1">
      <c r="A43" s="275">
        <v>33</v>
      </c>
      <c r="B43" s="289" t="s">
        <v>59</v>
      </c>
      <c r="C43" s="281" t="s">
        <v>77</v>
      </c>
      <c r="D43" s="282">
        <v>45225</v>
      </c>
      <c r="E43" s="281">
        <v>559.6</v>
      </c>
      <c r="F43" s="281">
        <v>558.66666666666674</v>
      </c>
      <c r="G43" s="283">
        <v>553.88333333333344</v>
      </c>
      <c r="H43" s="283">
        <v>548.16666666666674</v>
      </c>
      <c r="I43" s="283">
        <v>543.38333333333344</v>
      </c>
      <c r="J43" s="283">
        <v>564.38333333333344</v>
      </c>
      <c r="K43" s="283">
        <v>569.16666666666674</v>
      </c>
      <c r="L43" s="283">
        <v>574.88333333333344</v>
      </c>
      <c r="M43" s="284">
        <v>563.45000000000005</v>
      </c>
      <c r="N43" s="284">
        <v>552.95000000000005</v>
      </c>
      <c r="O43" s="284">
        <v>12306360</v>
      </c>
      <c r="P43" s="285">
        <v>-9.6442348906986713E-4</v>
      </c>
    </row>
    <row r="44" spans="1:16" ht="12.75" customHeight="1">
      <c r="A44" s="275">
        <v>34</v>
      </c>
      <c r="B44" s="289" t="s">
        <v>56</v>
      </c>
      <c r="C44" s="281" t="s">
        <v>78</v>
      </c>
      <c r="D44" s="282">
        <v>45225</v>
      </c>
      <c r="E44" s="281">
        <v>1064.25</v>
      </c>
      <c r="F44" s="281">
        <v>1068.8833333333334</v>
      </c>
      <c r="G44" s="283">
        <v>1052.7166666666669</v>
      </c>
      <c r="H44" s="283">
        <v>1041.1833333333334</v>
      </c>
      <c r="I44" s="283">
        <v>1025.0166666666669</v>
      </c>
      <c r="J44" s="283">
        <v>1080.416666666667</v>
      </c>
      <c r="K44" s="283">
        <v>1096.5833333333335</v>
      </c>
      <c r="L44" s="283">
        <v>1108.116666666667</v>
      </c>
      <c r="M44" s="284">
        <v>1085.05</v>
      </c>
      <c r="N44" s="284">
        <v>1057.3499999999999</v>
      </c>
      <c r="O44" s="284">
        <v>9227000</v>
      </c>
      <c r="P44" s="285">
        <v>-4.1014570966001083E-3</v>
      </c>
    </row>
    <row r="45" spans="1:16" ht="12.75" customHeight="1">
      <c r="A45" s="275">
        <v>35</v>
      </c>
      <c r="B45" s="289" t="s">
        <v>79</v>
      </c>
      <c r="C45" s="281" t="s">
        <v>80</v>
      </c>
      <c r="D45" s="282">
        <v>45225</v>
      </c>
      <c r="E45" s="281">
        <v>925</v>
      </c>
      <c r="F45" s="281">
        <v>924.08333333333337</v>
      </c>
      <c r="G45" s="283">
        <v>921.16666666666674</v>
      </c>
      <c r="H45" s="283">
        <v>917.33333333333337</v>
      </c>
      <c r="I45" s="283">
        <v>914.41666666666674</v>
      </c>
      <c r="J45" s="283">
        <v>927.91666666666674</v>
      </c>
      <c r="K45" s="283">
        <v>930.83333333333348</v>
      </c>
      <c r="L45" s="283">
        <v>934.66666666666674</v>
      </c>
      <c r="M45" s="284">
        <v>927</v>
      </c>
      <c r="N45" s="284">
        <v>920.25</v>
      </c>
      <c r="O45" s="284">
        <v>36075300</v>
      </c>
      <c r="P45" s="285">
        <v>1.8233496004719258E-2</v>
      </c>
    </row>
    <row r="46" spans="1:16" ht="12.75" customHeight="1">
      <c r="A46" s="275">
        <v>36</v>
      </c>
      <c r="B46" s="289" t="s">
        <v>41</v>
      </c>
      <c r="C46" s="281" t="s">
        <v>81</v>
      </c>
      <c r="D46" s="282">
        <v>45225</v>
      </c>
      <c r="E46" s="281">
        <v>128.25</v>
      </c>
      <c r="F46" s="281">
        <v>128.51666666666668</v>
      </c>
      <c r="G46" s="283">
        <v>125.68333333333337</v>
      </c>
      <c r="H46" s="283">
        <v>123.11666666666669</v>
      </c>
      <c r="I46" s="283">
        <v>120.28333333333337</v>
      </c>
      <c r="J46" s="283">
        <v>131.08333333333337</v>
      </c>
      <c r="K46" s="283">
        <v>133.91666666666669</v>
      </c>
      <c r="L46" s="283">
        <v>136.48333333333335</v>
      </c>
      <c r="M46" s="284">
        <v>131.35</v>
      </c>
      <c r="N46" s="284">
        <v>125.95</v>
      </c>
      <c r="O46" s="284">
        <v>110974500</v>
      </c>
      <c r="P46" s="285">
        <v>-2.020951144896635E-2</v>
      </c>
    </row>
    <row r="47" spans="1:16" ht="12.75" customHeight="1">
      <c r="A47" s="275">
        <v>37</v>
      </c>
      <c r="B47" s="289" t="s">
        <v>43</v>
      </c>
      <c r="C47" s="281" t="s">
        <v>82</v>
      </c>
      <c r="D47" s="282">
        <v>45225</v>
      </c>
      <c r="E47" s="281">
        <v>266.35000000000002</v>
      </c>
      <c r="F47" s="281">
        <v>267.65000000000003</v>
      </c>
      <c r="G47" s="283">
        <v>262.50000000000006</v>
      </c>
      <c r="H47" s="283">
        <v>258.65000000000003</v>
      </c>
      <c r="I47" s="283">
        <v>253.50000000000006</v>
      </c>
      <c r="J47" s="283">
        <v>271.50000000000006</v>
      </c>
      <c r="K47" s="283">
        <v>276.65000000000003</v>
      </c>
      <c r="L47" s="283">
        <v>280.50000000000006</v>
      </c>
      <c r="M47" s="284">
        <v>272.8</v>
      </c>
      <c r="N47" s="284">
        <v>263.8</v>
      </c>
      <c r="O47" s="284">
        <v>27840000</v>
      </c>
      <c r="P47" s="285">
        <v>3.168426903835464E-2</v>
      </c>
    </row>
    <row r="48" spans="1:16" ht="12.75" customHeight="1">
      <c r="A48" s="275">
        <v>38</v>
      </c>
      <c r="B48" s="289" t="s">
        <v>56</v>
      </c>
      <c r="C48" s="281" t="s">
        <v>83</v>
      </c>
      <c r="D48" s="282">
        <v>45225</v>
      </c>
      <c r="E48" s="281">
        <v>18795.3</v>
      </c>
      <c r="F48" s="281">
        <v>18736.399999999998</v>
      </c>
      <c r="G48" s="283">
        <v>18612.899999999994</v>
      </c>
      <c r="H48" s="283">
        <v>18430.499999999996</v>
      </c>
      <c r="I48" s="283">
        <v>18306.999999999993</v>
      </c>
      <c r="J48" s="283">
        <v>18918.799999999996</v>
      </c>
      <c r="K48" s="283">
        <v>19042.300000000003</v>
      </c>
      <c r="L48" s="283">
        <v>19224.699999999997</v>
      </c>
      <c r="M48" s="284">
        <v>18859.900000000001</v>
      </c>
      <c r="N48" s="284">
        <v>18554</v>
      </c>
      <c r="O48" s="284">
        <v>118350</v>
      </c>
      <c r="P48" s="285">
        <v>-2.3514851485148515E-2</v>
      </c>
    </row>
    <row r="49" spans="1:16" ht="12.75" customHeight="1">
      <c r="A49" s="275">
        <v>39</v>
      </c>
      <c r="B49" s="289" t="s">
        <v>84</v>
      </c>
      <c r="C49" s="281" t="s">
        <v>85</v>
      </c>
      <c r="D49" s="282">
        <v>45225</v>
      </c>
      <c r="E49" s="281">
        <v>343</v>
      </c>
      <c r="F49" s="281">
        <v>343.2</v>
      </c>
      <c r="G49" s="283">
        <v>340.09999999999997</v>
      </c>
      <c r="H49" s="283">
        <v>337.2</v>
      </c>
      <c r="I49" s="283">
        <v>334.09999999999997</v>
      </c>
      <c r="J49" s="283">
        <v>346.09999999999997</v>
      </c>
      <c r="K49" s="283">
        <v>349.2</v>
      </c>
      <c r="L49" s="283">
        <v>352.09999999999997</v>
      </c>
      <c r="M49" s="284">
        <v>346.3</v>
      </c>
      <c r="N49" s="284">
        <v>340.3</v>
      </c>
      <c r="O49" s="284">
        <v>28488600</v>
      </c>
      <c r="P49" s="285">
        <v>-1.1985766901804107E-2</v>
      </c>
    </row>
    <row r="50" spans="1:16" ht="12.75" customHeight="1">
      <c r="A50" s="275">
        <v>40</v>
      </c>
      <c r="B50" s="289" t="s">
        <v>59</v>
      </c>
      <c r="C50" s="281" t="s">
        <v>86</v>
      </c>
      <c r="D50" s="282">
        <v>45225</v>
      </c>
      <c r="E50" s="281">
        <v>4554.45</v>
      </c>
      <c r="F50" s="281">
        <v>4534.9833333333336</v>
      </c>
      <c r="G50" s="283">
        <v>4507.9666666666672</v>
      </c>
      <c r="H50" s="283">
        <v>4461.4833333333336</v>
      </c>
      <c r="I50" s="283">
        <v>4434.4666666666672</v>
      </c>
      <c r="J50" s="283">
        <v>4581.4666666666672</v>
      </c>
      <c r="K50" s="283">
        <v>4608.4833333333336</v>
      </c>
      <c r="L50" s="283">
        <v>4654.9666666666672</v>
      </c>
      <c r="M50" s="284">
        <v>4562</v>
      </c>
      <c r="N50" s="284">
        <v>4488.5</v>
      </c>
      <c r="O50" s="284">
        <v>1911200</v>
      </c>
      <c r="P50" s="285">
        <v>-8.9193113461937361E-3</v>
      </c>
    </row>
    <row r="51" spans="1:16" ht="12.75" customHeight="1">
      <c r="A51" s="275">
        <v>41</v>
      </c>
      <c r="B51" s="289" t="s">
        <v>87</v>
      </c>
      <c r="C51" s="286" t="s">
        <v>88</v>
      </c>
      <c r="D51" s="282">
        <v>45225</v>
      </c>
      <c r="E51" s="281">
        <v>494.6</v>
      </c>
      <c r="F51" s="281">
        <v>493.58333333333331</v>
      </c>
      <c r="G51" s="283">
        <v>488.16666666666663</v>
      </c>
      <c r="H51" s="283">
        <v>481.73333333333329</v>
      </c>
      <c r="I51" s="283">
        <v>476.31666666666661</v>
      </c>
      <c r="J51" s="283">
        <v>500.01666666666665</v>
      </c>
      <c r="K51" s="283">
        <v>505.43333333333328</v>
      </c>
      <c r="L51" s="283">
        <v>511.86666666666667</v>
      </c>
      <c r="M51" s="284">
        <v>499</v>
      </c>
      <c r="N51" s="284">
        <v>487.15</v>
      </c>
      <c r="O51" s="284">
        <v>8402000</v>
      </c>
      <c r="P51" s="285">
        <v>2.3136872868972237E-2</v>
      </c>
    </row>
    <row r="52" spans="1:16" ht="12.75" customHeight="1">
      <c r="A52" s="275">
        <v>42</v>
      </c>
      <c r="B52" s="289" t="s">
        <v>63</v>
      </c>
      <c r="C52" s="281" t="s">
        <v>89</v>
      </c>
      <c r="D52" s="282">
        <v>45225</v>
      </c>
      <c r="E52" s="281">
        <v>374.35</v>
      </c>
      <c r="F52" s="281">
        <v>377.11666666666673</v>
      </c>
      <c r="G52" s="283">
        <v>368.43333333333345</v>
      </c>
      <c r="H52" s="283">
        <v>362.51666666666671</v>
      </c>
      <c r="I52" s="283">
        <v>353.83333333333343</v>
      </c>
      <c r="J52" s="283">
        <v>383.03333333333347</v>
      </c>
      <c r="K52" s="283">
        <v>391.71666666666675</v>
      </c>
      <c r="L52" s="283">
        <v>397.6333333333335</v>
      </c>
      <c r="M52" s="284">
        <v>385.8</v>
      </c>
      <c r="N52" s="284">
        <v>371.2</v>
      </c>
      <c r="O52" s="284">
        <v>50452200</v>
      </c>
      <c r="P52" s="285">
        <v>-2.6686592655849701E-3</v>
      </c>
    </row>
    <row r="53" spans="1:16" ht="12.75" customHeight="1">
      <c r="A53" s="275">
        <v>43</v>
      </c>
      <c r="B53" s="289" t="s">
        <v>68</v>
      </c>
      <c r="C53" s="288" t="s">
        <v>90</v>
      </c>
      <c r="D53" s="282">
        <v>45225</v>
      </c>
      <c r="E53" s="281">
        <v>756.6</v>
      </c>
      <c r="F53" s="281">
        <v>757.51666666666677</v>
      </c>
      <c r="G53" s="283">
        <v>747.28333333333353</v>
      </c>
      <c r="H53" s="283">
        <v>737.96666666666681</v>
      </c>
      <c r="I53" s="283">
        <v>727.73333333333358</v>
      </c>
      <c r="J53" s="283">
        <v>766.83333333333348</v>
      </c>
      <c r="K53" s="283">
        <v>777.06666666666683</v>
      </c>
      <c r="L53" s="283">
        <v>786.38333333333344</v>
      </c>
      <c r="M53" s="284">
        <v>767.75</v>
      </c>
      <c r="N53" s="284">
        <v>748.2</v>
      </c>
      <c r="O53" s="284">
        <v>3911700</v>
      </c>
      <c r="P53" s="285">
        <v>-1.4932802389248383E-3</v>
      </c>
    </row>
    <row r="54" spans="1:16" ht="12.75" customHeight="1">
      <c r="A54" s="275">
        <v>44</v>
      </c>
      <c r="B54" s="289" t="s">
        <v>45</v>
      </c>
      <c r="C54" s="286" t="s">
        <v>91</v>
      </c>
      <c r="D54" s="282">
        <v>45225</v>
      </c>
      <c r="E54" s="281">
        <v>273.05</v>
      </c>
      <c r="F54" s="281">
        <v>273.38333333333338</v>
      </c>
      <c r="G54" s="283">
        <v>270.11666666666679</v>
      </c>
      <c r="H54" s="283">
        <v>267.18333333333339</v>
      </c>
      <c r="I54" s="283">
        <v>263.9166666666668</v>
      </c>
      <c r="J54" s="283">
        <v>276.31666666666678</v>
      </c>
      <c r="K54" s="283">
        <v>279.58333333333331</v>
      </c>
      <c r="L54" s="283">
        <v>282.51666666666677</v>
      </c>
      <c r="M54" s="284">
        <v>276.64999999999998</v>
      </c>
      <c r="N54" s="284">
        <v>270.45</v>
      </c>
      <c r="O54" s="284">
        <v>11947200</v>
      </c>
      <c r="P54" s="285">
        <v>-1.2717852096090438E-2</v>
      </c>
    </row>
    <row r="55" spans="1:16" ht="12.75" customHeight="1">
      <c r="A55" s="275">
        <v>45</v>
      </c>
      <c r="B55" s="289" t="s">
        <v>68</v>
      </c>
      <c r="C55" s="281" t="s">
        <v>92</v>
      </c>
      <c r="D55" s="282">
        <v>45225</v>
      </c>
      <c r="E55" s="281">
        <v>1214.55</v>
      </c>
      <c r="F55" s="281">
        <v>1222.6166666666666</v>
      </c>
      <c r="G55" s="283">
        <v>1195.2833333333331</v>
      </c>
      <c r="H55" s="283">
        <v>1176.0166666666664</v>
      </c>
      <c r="I55" s="283">
        <v>1148.6833333333329</v>
      </c>
      <c r="J55" s="283">
        <v>1241.8833333333332</v>
      </c>
      <c r="K55" s="283">
        <v>1269.2166666666667</v>
      </c>
      <c r="L55" s="283">
        <v>1288.4833333333333</v>
      </c>
      <c r="M55" s="284">
        <v>1249.95</v>
      </c>
      <c r="N55" s="284">
        <v>1203.3499999999999</v>
      </c>
      <c r="O55" s="284">
        <v>14612500</v>
      </c>
      <c r="P55" s="285">
        <v>6.5051020408163268E-2</v>
      </c>
    </row>
    <row r="56" spans="1:16" ht="12.75" customHeight="1">
      <c r="A56" s="275">
        <v>46</v>
      </c>
      <c r="B56" s="289" t="s">
        <v>43</v>
      </c>
      <c r="C56" s="281" t="s">
        <v>93</v>
      </c>
      <c r="D56" s="282">
        <v>45225</v>
      </c>
      <c r="E56" s="281">
        <v>1171.05</v>
      </c>
      <c r="F56" s="281">
        <v>1174.1833333333332</v>
      </c>
      <c r="G56" s="283">
        <v>1160.4666666666662</v>
      </c>
      <c r="H56" s="283">
        <v>1149.883333333333</v>
      </c>
      <c r="I56" s="283">
        <v>1136.1666666666661</v>
      </c>
      <c r="J56" s="283">
        <v>1184.7666666666664</v>
      </c>
      <c r="K56" s="283">
        <v>1198.4833333333331</v>
      </c>
      <c r="L56" s="283">
        <v>1209.0666666666666</v>
      </c>
      <c r="M56" s="284">
        <v>1187.9000000000001</v>
      </c>
      <c r="N56" s="284">
        <v>1163.5999999999999</v>
      </c>
      <c r="O56" s="284">
        <v>9731800</v>
      </c>
      <c r="P56" s="285">
        <v>2.0748276554447493E-3</v>
      </c>
    </row>
    <row r="57" spans="1:16" ht="12.75" customHeight="1">
      <c r="A57" s="275">
        <v>47</v>
      </c>
      <c r="B57" s="289" t="s">
        <v>45</v>
      </c>
      <c r="C57" s="281" t="s">
        <v>94</v>
      </c>
      <c r="D57" s="282">
        <v>45225</v>
      </c>
      <c r="E57" s="281">
        <v>289.5</v>
      </c>
      <c r="F57" s="281">
        <v>289.58333333333331</v>
      </c>
      <c r="G57" s="283">
        <v>286.91666666666663</v>
      </c>
      <c r="H57" s="283">
        <v>284.33333333333331</v>
      </c>
      <c r="I57" s="283">
        <v>281.66666666666663</v>
      </c>
      <c r="J57" s="283">
        <v>292.16666666666663</v>
      </c>
      <c r="K57" s="283">
        <v>294.83333333333326</v>
      </c>
      <c r="L57" s="283">
        <v>297.41666666666663</v>
      </c>
      <c r="M57" s="284">
        <v>292.25</v>
      </c>
      <c r="N57" s="284">
        <v>287</v>
      </c>
      <c r="O57" s="284">
        <v>75822600</v>
      </c>
      <c r="P57" s="285">
        <v>1.2450227132522012E-2</v>
      </c>
    </row>
    <row r="58" spans="1:16" ht="12.75" customHeight="1">
      <c r="A58" s="275">
        <v>48</v>
      </c>
      <c r="B58" s="289" t="s">
        <v>87</v>
      </c>
      <c r="C58" s="281" t="s">
        <v>95</v>
      </c>
      <c r="D58" s="282">
        <v>45225</v>
      </c>
      <c r="E58" s="281">
        <v>5145.5</v>
      </c>
      <c r="F58" s="281">
        <v>5117.416666666667</v>
      </c>
      <c r="G58" s="283">
        <v>5069.4333333333343</v>
      </c>
      <c r="H58" s="283">
        <v>4993.3666666666677</v>
      </c>
      <c r="I58" s="283">
        <v>4945.383333333335</v>
      </c>
      <c r="J58" s="283">
        <v>5193.4833333333336</v>
      </c>
      <c r="K58" s="283">
        <v>5241.4666666666653</v>
      </c>
      <c r="L58" s="283">
        <v>5317.5333333333328</v>
      </c>
      <c r="M58" s="284">
        <v>5165.3999999999996</v>
      </c>
      <c r="N58" s="284">
        <v>5041.3500000000004</v>
      </c>
      <c r="O58" s="284">
        <v>1398300</v>
      </c>
      <c r="P58" s="285">
        <v>-1.2856224555388902E-3</v>
      </c>
    </row>
    <row r="59" spans="1:16" ht="12.75" customHeight="1">
      <c r="A59" s="275">
        <v>49</v>
      </c>
      <c r="B59" s="289" t="s">
        <v>59</v>
      </c>
      <c r="C59" s="281" t="s">
        <v>96</v>
      </c>
      <c r="D59" s="282">
        <v>45225</v>
      </c>
      <c r="E59" s="281">
        <v>1986.35</v>
      </c>
      <c r="F59" s="281">
        <v>1981.6166666666668</v>
      </c>
      <c r="G59" s="283">
        <v>1968.2333333333336</v>
      </c>
      <c r="H59" s="283">
        <v>1950.1166666666668</v>
      </c>
      <c r="I59" s="283">
        <v>1936.7333333333336</v>
      </c>
      <c r="J59" s="283">
        <v>1999.7333333333336</v>
      </c>
      <c r="K59" s="283">
        <v>2013.1166666666668</v>
      </c>
      <c r="L59" s="283">
        <v>2031.2333333333336</v>
      </c>
      <c r="M59" s="284">
        <v>1995</v>
      </c>
      <c r="N59" s="284">
        <v>1963.5</v>
      </c>
      <c r="O59" s="284">
        <v>3191650</v>
      </c>
      <c r="P59" s="285">
        <v>-2.8343100692594565E-2</v>
      </c>
    </row>
    <row r="60" spans="1:16" ht="12.75" customHeight="1">
      <c r="A60" s="275">
        <v>50</v>
      </c>
      <c r="B60" s="289" t="s">
        <v>45</v>
      </c>
      <c r="C60" s="281" t="s">
        <v>97</v>
      </c>
      <c r="D60" s="282">
        <v>45225</v>
      </c>
      <c r="E60" s="281">
        <v>714.15</v>
      </c>
      <c r="F60" s="281">
        <v>711.55000000000007</v>
      </c>
      <c r="G60" s="283">
        <v>702.60000000000014</v>
      </c>
      <c r="H60" s="283">
        <v>691.05000000000007</v>
      </c>
      <c r="I60" s="283">
        <v>682.10000000000014</v>
      </c>
      <c r="J60" s="283">
        <v>723.10000000000014</v>
      </c>
      <c r="K60" s="283">
        <v>732.05000000000018</v>
      </c>
      <c r="L60" s="283">
        <v>743.60000000000014</v>
      </c>
      <c r="M60" s="284">
        <v>720.5</v>
      </c>
      <c r="N60" s="284">
        <v>700</v>
      </c>
      <c r="O60" s="284">
        <v>5876000</v>
      </c>
      <c r="P60" s="285">
        <v>-3.8989659264282083E-3</v>
      </c>
    </row>
    <row r="61" spans="1:16" ht="12.75" customHeight="1">
      <c r="A61" s="275">
        <v>51</v>
      </c>
      <c r="B61" s="289" t="s">
        <v>45</v>
      </c>
      <c r="C61" s="288" t="s">
        <v>98</v>
      </c>
      <c r="D61" s="282">
        <v>45225</v>
      </c>
      <c r="E61" s="281">
        <v>1144.1500000000001</v>
      </c>
      <c r="F61" s="281">
        <v>1146.1666666666667</v>
      </c>
      <c r="G61" s="283">
        <v>1136.4833333333336</v>
      </c>
      <c r="H61" s="283">
        <v>1128.8166666666668</v>
      </c>
      <c r="I61" s="283">
        <v>1119.1333333333337</v>
      </c>
      <c r="J61" s="283">
        <v>1153.8333333333335</v>
      </c>
      <c r="K61" s="283">
        <v>1163.5166666666664</v>
      </c>
      <c r="L61" s="283">
        <v>1171.1833333333334</v>
      </c>
      <c r="M61" s="284">
        <v>1155.8499999999999</v>
      </c>
      <c r="N61" s="284">
        <v>1138.5</v>
      </c>
      <c r="O61" s="284">
        <v>1258600</v>
      </c>
      <c r="P61" s="285">
        <v>-8.4055017829852266E-2</v>
      </c>
    </row>
    <row r="62" spans="1:16" ht="12.75" customHeight="1">
      <c r="A62" s="275">
        <v>52</v>
      </c>
      <c r="B62" s="289" t="s">
        <v>41</v>
      </c>
      <c r="C62" s="286" t="s">
        <v>99</v>
      </c>
      <c r="D62" s="282">
        <v>45225</v>
      </c>
      <c r="E62" s="281">
        <v>303.25</v>
      </c>
      <c r="F62" s="281">
        <v>303.65000000000003</v>
      </c>
      <c r="G62" s="283">
        <v>300.35000000000008</v>
      </c>
      <c r="H62" s="283">
        <v>297.45000000000005</v>
      </c>
      <c r="I62" s="283">
        <v>294.15000000000009</v>
      </c>
      <c r="J62" s="283">
        <v>306.55000000000007</v>
      </c>
      <c r="K62" s="283">
        <v>309.85000000000002</v>
      </c>
      <c r="L62" s="283">
        <v>312.75000000000006</v>
      </c>
      <c r="M62" s="284">
        <v>306.95</v>
      </c>
      <c r="N62" s="284">
        <v>300.75</v>
      </c>
      <c r="O62" s="284">
        <v>11588400</v>
      </c>
      <c r="P62" s="285">
        <v>2.6475626849400405E-3</v>
      </c>
    </row>
    <row r="63" spans="1:16" ht="12.75" customHeight="1">
      <c r="A63" s="275">
        <v>53</v>
      </c>
      <c r="B63" s="289" t="s">
        <v>63</v>
      </c>
      <c r="C63" s="281" t="s">
        <v>100</v>
      </c>
      <c r="D63" s="282">
        <v>45225</v>
      </c>
      <c r="E63" s="281">
        <v>125.6</v>
      </c>
      <c r="F63" s="281">
        <v>125.7</v>
      </c>
      <c r="G63" s="283">
        <v>124.30000000000001</v>
      </c>
      <c r="H63" s="283">
        <v>123.00000000000001</v>
      </c>
      <c r="I63" s="283">
        <v>121.60000000000002</v>
      </c>
      <c r="J63" s="283">
        <v>127</v>
      </c>
      <c r="K63" s="283">
        <v>128.4</v>
      </c>
      <c r="L63" s="283">
        <v>129.69999999999999</v>
      </c>
      <c r="M63" s="284">
        <v>127.1</v>
      </c>
      <c r="N63" s="284">
        <v>124.4</v>
      </c>
      <c r="O63" s="284">
        <v>42015000</v>
      </c>
      <c r="P63" s="285">
        <v>1.2531630316905651E-2</v>
      </c>
    </row>
    <row r="64" spans="1:16" ht="12.75" customHeight="1">
      <c r="A64" s="275">
        <v>54</v>
      </c>
      <c r="B64" s="289" t="s">
        <v>41</v>
      </c>
      <c r="C64" s="281" t="s">
        <v>101</v>
      </c>
      <c r="D64" s="282">
        <v>45225</v>
      </c>
      <c r="E64" s="281">
        <v>1691.15</v>
      </c>
      <c r="F64" s="281">
        <v>1685.6666666666667</v>
      </c>
      <c r="G64" s="283">
        <v>1670.6833333333334</v>
      </c>
      <c r="H64" s="283">
        <v>1650.2166666666667</v>
      </c>
      <c r="I64" s="283">
        <v>1635.2333333333333</v>
      </c>
      <c r="J64" s="283">
        <v>1706.1333333333334</v>
      </c>
      <c r="K64" s="283">
        <v>1721.1166666666666</v>
      </c>
      <c r="L64" s="283">
        <v>1741.5833333333335</v>
      </c>
      <c r="M64" s="284">
        <v>1700.65</v>
      </c>
      <c r="N64" s="284">
        <v>1665.2</v>
      </c>
      <c r="O64" s="284">
        <v>5145000</v>
      </c>
      <c r="P64" s="285">
        <v>-1.2324349228288413E-2</v>
      </c>
    </row>
    <row r="65" spans="1:16" ht="12.75" customHeight="1">
      <c r="A65" s="275">
        <v>55</v>
      </c>
      <c r="B65" s="289" t="s">
        <v>59</v>
      </c>
      <c r="C65" s="281" t="s">
        <v>102</v>
      </c>
      <c r="D65" s="282">
        <v>45225</v>
      </c>
      <c r="E65" s="281">
        <v>558.45000000000005</v>
      </c>
      <c r="F65" s="281">
        <v>557.23333333333335</v>
      </c>
      <c r="G65" s="283">
        <v>554.4666666666667</v>
      </c>
      <c r="H65" s="283">
        <v>550.48333333333335</v>
      </c>
      <c r="I65" s="283">
        <v>547.7166666666667</v>
      </c>
      <c r="J65" s="283">
        <v>561.2166666666667</v>
      </c>
      <c r="K65" s="283">
        <v>563.98333333333335</v>
      </c>
      <c r="L65" s="283">
        <v>567.9666666666667</v>
      </c>
      <c r="M65" s="284">
        <v>560</v>
      </c>
      <c r="N65" s="284">
        <v>553.25</v>
      </c>
      <c r="O65" s="284">
        <v>15941250</v>
      </c>
      <c r="P65" s="285">
        <v>-2.9708388710812288E-3</v>
      </c>
    </row>
    <row r="66" spans="1:16" ht="12.75" customHeight="1">
      <c r="A66" s="275">
        <v>56</v>
      </c>
      <c r="B66" s="289" t="s">
        <v>49</v>
      </c>
      <c r="C66" s="286" t="s">
        <v>103</v>
      </c>
      <c r="D66" s="282">
        <v>45225</v>
      </c>
      <c r="E66" s="281">
        <v>2316.85</v>
      </c>
      <c r="F66" s="281">
        <v>2330.25</v>
      </c>
      <c r="G66" s="283">
        <v>2275.25</v>
      </c>
      <c r="H66" s="283">
        <v>2233.65</v>
      </c>
      <c r="I66" s="283">
        <v>2178.65</v>
      </c>
      <c r="J66" s="283">
        <v>2371.85</v>
      </c>
      <c r="K66" s="283">
        <v>2426.85</v>
      </c>
      <c r="L66" s="283">
        <v>2468.4499999999998</v>
      </c>
      <c r="M66" s="284">
        <v>2385.25</v>
      </c>
      <c r="N66" s="284">
        <v>2288.65</v>
      </c>
      <c r="O66" s="284">
        <v>1501500</v>
      </c>
      <c r="P66" s="285">
        <v>3.0895983522142123E-2</v>
      </c>
    </row>
    <row r="67" spans="1:16" ht="12.75" customHeight="1">
      <c r="A67" s="275">
        <v>57</v>
      </c>
      <c r="B67" s="289" t="s">
        <v>39</v>
      </c>
      <c r="C67" s="281" t="s">
        <v>104</v>
      </c>
      <c r="D67" s="282">
        <v>45225</v>
      </c>
      <c r="E67" s="281">
        <v>2095.4</v>
      </c>
      <c r="F67" s="281">
        <v>2094.2666666666669</v>
      </c>
      <c r="G67" s="283">
        <v>2070.0833333333339</v>
      </c>
      <c r="H67" s="283">
        <v>2044.7666666666669</v>
      </c>
      <c r="I67" s="283">
        <v>2020.5833333333339</v>
      </c>
      <c r="J67" s="283">
        <v>2119.5833333333339</v>
      </c>
      <c r="K67" s="283">
        <v>2143.7666666666673</v>
      </c>
      <c r="L67" s="283">
        <v>2169.0833333333339</v>
      </c>
      <c r="M67" s="284">
        <v>2118.4499999999998</v>
      </c>
      <c r="N67" s="284">
        <v>2068.9499999999998</v>
      </c>
      <c r="O67" s="284">
        <v>2216700</v>
      </c>
      <c r="P67" s="285">
        <v>-1.5193922431027589E-2</v>
      </c>
    </row>
    <row r="68" spans="1:16" ht="12.75" customHeight="1">
      <c r="A68" s="275">
        <v>58</v>
      </c>
      <c r="B68" s="289" t="s">
        <v>45</v>
      </c>
      <c r="C68" s="286" t="s">
        <v>105</v>
      </c>
      <c r="D68" s="282">
        <v>45225</v>
      </c>
      <c r="E68" s="281">
        <v>136.6</v>
      </c>
      <c r="F68" s="281">
        <v>136.75</v>
      </c>
      <c r="G68" s="283">
        <v>134</v>
      </c>
      <c r="H68" s="283">
        <v>131.4</v>
      </c>
      <c r="I68" s="283">
        <v>128.65</v>
      </c>
      <c r="J68" s="283">
        <v>139.35</v>
      </c>
      <c r="K68" s="283">
        <v>142.1</v>
      </c>
      <c r="L68" s="283">
        <v>144.69999999999999</v>
      </c>
      <c r="M68" s="284">
        <v>139.5</v>
      </c>
      <c r="N68" s="284">
        <v>134.15</v>
      </c>
      <c r="O68" s="284">
        <v>14974400</v>
      </c>
      <c r="P68" s="285">
        <v>0.11370262390670553</v>
      </c>
    </row>
    <row r="69" spans="1:16" ht="12.75" customHeight="1">
      <c r="A69" s="275">
        <v>59</v>
      </c>
      <c r="B69" s="289" t="s">
        <v>43</v>
      </c>
      <c r="C69" s="281" t="s">
        <v>106</v>
      </c>
      <c r="D69" s="282">
        <v>45225</v>
      </c>
      <c r="E69" s="281">
        <v>3717.4</v>
      </c>
      <c r="F69" s="281">
        <v>3711.15</v>
      </c>
      <c r="G69" s="283">
        <v>3672.3</v>
      </c>
      <c r="H69" s="283">
        <v>3627.2000000000003</v>
      </c>
      <c r="I69" s="283">
        <v>3588.3500000000004</v>
      </c>
      <c r="J69" s="283">
        <v>3756.25</v>
      </c>
      <c r="K69" s="283">
        <v>3795.0999999999995</v>
      </c>
      <c r="L69" s="283">
        <v>3840.2</v>
      </c>
      <c r="M69" s="284">
        <v>3750</v>
      </c>
      <c r="N69" s="284">
        <v>3666.05</v>
      </c>
      <c r="O69" s="284">
        <v>2356000</v>
      </c>
      <c r="P69" s="285">
        <v>8.4961767204757861E-4</v>
      </c>
    </row>
    <row r="70" spans="1:16" ht="12.75" customHeight="1">
      <c r="A70" s="275">
        <v>60</v>
      </c>
      <c r="B70" s="289" t="s">
        <v>45</v>
      </c>
      <c r="C70" s="288" t="s">
        <v>107</v>
      </c>
      <c r="D70" s="282">
        <v>45225</v>
      </c>
      <c r="E70" s="281">
        <v>5241.45</v>
      </c>
      <c r="F70" s="281">
        <v>5244.2</v>
      </c>
      <c r="G70" s="283">
        <v>5192.25</v>
      </c>
      <c r="H70" s="283">
        <v>5143.05</v>
      </c>
      <c r="I70" s="283">
        <v>5091.1000000000004</v>
      </c>
      <c r="J70" s="283">
        <v>5293.4</v>
      </c>
      <c r="K70" s="283">
        <v>5345.3499999999985</v>
      </c>
      <c r="L70" s="283">
        <v>5394.5499999999993</v>
      </c>
      <c r="M70" s="284">
        <v>5296.15</v>
      </c>
      <c r="N70" s="284">
        <v>5195</v>
      </c>
      <c r="O70" s="284">
        <v>1207000</v>
      </c>
      <c r="P70" s="285">
        <v>-1.8060527172144483E-2</v>
      </c>
    </row>
    <row r="71" spans="1:16" ht="12.75" customHeight="1">
      <c r="A71" s="275">
        <v>61</v>
      </c>
      <c r="B71" s="289" t="s">
        <v>108</v>
      </c>
      <c r="C71" s="281" t="s">
        <v>109</v>
      </c>
      <c r="D71" s="282">
        <v>45225</v>
      </c>
      <c r="E71" s="281">
        <v>528.29999999999995</v>
      </c>
      <c r="F71" s="281">
        <v>528.63333333333333</v>
      </c>
      <c r="G71" s="283">
        <v>516.9666666666667</v>
      </c>
      <c r="H71" s="283">
        <v>505.63333333333333</v>
      </c>
      <c r="I71" s="283">
        <v>493.9666666666667</v>
      </c>
      <c r="J71" s="283">
        <v>539.9666666666667</v>
      </c>
      <c r="K71" s="283">
        <v>551.63333333333344</v>
      </c>
      <c r="L71" s="283">
        <v>562.9666666666667</v>
      </c>
      <c r="M71" s="284">
        <v>540.29999999999995</v>
      </c>
      <c r="N71" s="284">
        <v>517.29999999999995</v>
      </c>
      <c r="O71" s="284">
        <v>34902450</v>
      </c>
      <c r="P71" s="285">
        <v>5.8867697852530411E-2</v>
      </c>
    </row>
    <row r="72" spans="1:16" ht="12.75" customHeight="1">
      <c r="A72" s="275">
        <v>62</v>
      </c>
      <c r="B72" s="289" t="s">
        <v>43</v>
      </c>
      <c r="C72" s="281" t="s">
        <v>110</v>
      </c>
      <c r="D72" s="282">
        <v>45225</v>
      </c>
      <c r="E72" s="281">
        <v>5447.35</v>
      </c>
      <c r="F72" s="281">
        <v>5460.166666666667</v>
      </c>
      <c r="G72" s="283">
        <v>5405.1833333333343</v>
      </c>
      <c r="H72" s="283">
        <v>5363.0166666666673</v>
      </c>
      <c r="I72" s="283">
        <v>5308.0333333333347</v>
      </c>
      <c r="J72" s="283">
        <v>5502.3333333333339</v>
      </c>
      <c r="K72" s="283">
        <v>5557.3166666666657</v>
      </c>
      <c r="L72" s="283">
        <v>5599.4833333333336</v>
      </c>
      <c r="M72" s="284">
        <v>5515.15</v>
      </c>
      <c r="N72" s="284">
        <v>5418</v>
      </c>
      <c r="O72" s="284">
        <v>2569250</v>
      </c>
      <c r="P72" s="285">
        <v>2.3896610582784688E-3</v>
      </c>
    </row>
    <row r="73" spans="1:16" ht="12.75" customHeight="1">
      <c r="A73" s="275">
        <v>63</v>
      </c>
      <c r="B73" s="289" t="s">
        <v>56</v>
      </c>
      <c r="C73" s="281" t="s">
        <v>111</v>
      </c>
      <c r="D73" s="282">
        <v>45225</v>
      </c>
      <c r="E73" s="281">
        <v>3411.5</v>
      </c>
      <c r="F73" s="281">
        <v>3385.9166666666665</v>
      </c>
      <c r="G73" s="283">
        <v>3356.6333333333332</v>
      </c>
      <c r="H73" s="283">
        <v>3301.7666666666669</v>
      </c>
      <c r="I73" s="283">
        <v>3272.4833333333336</v>
      </c>
      <c r="J73" s="283">
        <v>3440.7833333333328</v>
      </c>
      <c r="K73" s="283">
        <v>3470.0666666666666</v>
      </c>
      <c r="L73" s="283">
        <v>3524.9333333333325</v>
      </c>
      <c r="M73" s="284">
        <v>3415.2</v>
      </c>
      <c r="N73" s="284">
        <v>3331.05</v>
      </c>
      <c r="O73" s="284">
        <v>3441025</v>
      </c>
      <c r="P73" s="285">
        <v>-7.0527062160245804E-2</v>
      </c>
    </row>
    <row r="74" spans="1:16" ht="12.75" customHeight="1">
      <c r="A74" s="275">
        <v>64</v>
      </c>
      <c r="B74" s="289" t="s">
        <v>56</v>
      </c>
      <c r="C74" s="281" t="s">
        <v>112</v>
      </c>
      <c r="D74" s="282">
        <v>45225</v>
      </c>
      <c r="E74" s="281">
        <v>3211.5</v>
      </c>
      <c r="F74" s="281">
        <v>3186.8333333333335</v>
      </c>
      <c r="G74" s="283">
        <v>3124.666666666667</v>
      </c>
      <c r="H74" s="283">
        <v>3037.8333333333335</v>
      </c>
      <c r="I74" s="283">
        <v>2975.666666666667</v>
      </c>
      <c r="J74" s="283">
        <v>3273.666666666667</v>
      </c>
      <c r="K74" s="283">
        <v>3335.8333333333339</v>
      </c>
      <c r="L74" s="283">
        <v>3422.666666666667</v>
      </c>
      <c r="M74" s="284">
        <v>3249</v>
      </c>
      <c r="N74" s="284">
        <v>3100</v>
      </c>
      <c r="O74" s="284">
        <v>2050400</v>
      </c>
      <c r="P74" s="285">
        <v>0.17844159949423108</v>
      </c>
    </row>
    <row r="75" spans="1:16" ht="12.75" customHeight="1">
      <c r="A75" s="275">
        <v>65</v>
      </c>
      <c r="B75" s="289" t="s">
        <v>56</v>
      </c>
      <c r="C75" s="281" t="s">
        <v>113</v>
      </c>
      <c r="D75" s="282">
        <v>45225</v>
      </c>
      <c r="E75" s="281">
        <v>257.45</v>
      </c>
      <c r="F75" s="281">
        <v>258.13333333333327</v>
      </c>
      <c r="G75" s="283">
        <v>254.86666666666656</v>
      </c>
      <c r="H75" s="283">
        <v>252.2833333333333</v>
      </c>
      <c r="I75" s="283">
        <v>249.01666666666659</v>
      </c>
      <c r="J75" s="283">
        <v>260.71666666666653</v>
      </c>
      <c r="K75" s="283">
        <v>263.98333333333329</v>
      </c>
      <c r="L75" s="283">
        <v>266.56666666666649</v>
      </c>
      <c r="M75" s="284">
        <v>261.39999999999998</v>
      </c>
      <c r="N75" s="284">
        <v>255.55</v>
      </c>
      <c r="O75" s="284">
        <v>16102800</v>
      </c>
      <c r="P75" s="285">
        <v>-4.6728971962616819E-3</v>
      </c>
    </row>
    <row r="76" spans="1:16" ht="12.75" customHeight="1">
      <c r="A76" s="275">
        <v>66</v>
      </c>
      <c r="B76" s="289" t="s">
        <v>63</v>
      </c>
      <c r="C76" s="281" t="s">
        <v>114</v>
      </c>
      <c r="D76" s="282">
        <v>45225</v>
      </c>
      <c r="E76" s="281">
        <v>147.6</v>
      </c>
      <c r="F76" s="281">
        <v>148.33333333333334</v>
      </c>
      <c r="G76" s="283">
        <v>145.76666666666668</v>
      </c>
      <c r="H76" s="283">
        <v>143.93333333333334</v>
      </c>
      <c r="I76" s="283">
        <v>141.36666666666667</v>
      </c>
      <c r="J76" s="283">
        <v>150.16666666666669</v>
      </c>
      <c r="K76" s="283">
        <v>152.73333333333335</v>
      </c>
      <c r="L76" s="283">
        <v>154.56666666666669</v>
      </c>
      <c r="M76" s="284">
        <v>150.9</v>
      </c>
      <c r="N76" s="284">
        <v>146.5</v>
      </c>
      <c r="O76" s="284">
        <v>115840000</v>
      </c>
      <c r="P76" s="285">
        <v>-1.2071046732195206E-3</v>
      </c>
    </row>
    <row r="77" spans="1:16" ht="12.75" customHeight="1">
      <c r="A77" s="275">
        <v>67</v>
      </c>
      <c r="B77" s="289" t="s">
        <v>84</v>
      </c>
      <c r="C77" s="281" t="s">
        <v>115</v>
      </c>
      <c r="D77" s="282">
        <v>45225</v>
      </c>
      <c r="E77" s="281">
        <v>121.9</v>
      </c>
      <c r="F77" s="281">
        <v>122.15000000000002</v>
      </c>
      <c r="G77" s="283">
        <v>120.15000000000003</v>
      </c>
      <c r="H77" s="283">
        <v>118.40000000000002</v>
      </c>
      <c r="I77" s="283">
        <v>116.40000000000003</v>
      </c>
      <c r="J77" s="283">
        <v>123.90000000000003</v>
      </c>
      <c r="K77" s="283">
        <v>125.9</v>
      </c>
      <c r="L77" s="283">
        <v>127.65000000000003</v>
      </c>
      <c r="M77" s="284">
        <v>124.15</v>
      </c>
      <c r="N77" s="284">
        <v>120.4</v>
      </c>
      <c r="O77" s="284">
        <v>154744800</v>
      </c>
      <c r="P77" s="285">
        <v>-9.5461200585651544E-3</v>
      </c>
    </row>
    <row r="78" spans="1:16" ht="12.75" customHeight="1">
      <c r="A78" s="275">
        <v>68</v>
      </c>
      <c r="B78" s="289" t="s">
        <v>43</v>
      </c>
      <c r="C78" s="281" t="s">
        <v>116</v>
      </c>
      <c r="D78" s="282">
        <v>45225</v>
      </c>
      <c r="E78" s="281">
        <v>811.35</v>
      </c>
      <c r="F78" s="281">
        <v>821.13333333333333</v>
      </c>
      <c r="G78" s="283">
        <v>796.36666666666667</v>
      </c>
      <c r="H78" s="283">
        <v>781.38333333333333</v>
      </c>
      <c r="I78" s="283">
        <v>756.61666666666667</v>
      </c>
      <c r="J78" s="283">
        <v>836.11666666666667</v>
      </c>
      <c r="K78" s="283">
        <v>860.88333333333333</v>
      </c>
      <c r="L78" s="283">
        <v>875.86666666666667</v>
      </c>
      <c r="M78" s="284">
        <v>845.9</v>
      </c>
      <c r="N78" s="284">
        <v>806.15</v>
      </c>
      <c r="O78" s="284">
        <v>7728500</v>
      </c>
      <c r="P78" s="285">
        <v>-3.1085257225958916E-2</v>
      </c>
    </row>
    <row r="79" spans="1:16" ht="12.75" customHeight="1">
      <c r="A79" s="275">
        <v>69</v>
      </c>
      <c r="B79" s="289" t="s">
        <v>117</v>
      </c>
      <c r="C79" s="281" t="s">
        <v>118</v>
      </c>
      <c r="D79" s="282">
        <v>45225</v>
      </c>
      <c r="E79" s="281">
        <v>59.05</v>
      </c>
      <c r="F79" s="281">
        <v>59.066666666666663</v>
      </c>
      <c r="G79" s="283">
        <v>58.083333333333329</v>
      </c>
      <c r="H79" s="283">
        <v>57.116666666666667</v>
      </c>
      <c r="I79" s="283">
        <v>56.133333333333333</v>
      </c>
      <c r="J79" s="283">
        <v>60.033333333333324</v>
      </c>
      <c r="K79" s="283">
        <v>61.016666666666659</v>
      </c>
      <c r="L79" s="283">
        <v>61.98333333333332</v>
      </c>
      <c r="M79" s="284">
        <v>60.05</v>
      </c>
      <c r="N79" s="284">
        <v>58.1</v>
      </c>
      <c r="O79" s="284">
        <v>136102500</v>
      </c>
      <c r="P79" s="285">
        <v>6.4891846921797001E-3</v>
      </c>
    </row>
    <row r="80" spans="1:16" ht="12.75" customHeight="1">
      <c r="A80" s="275">
        <v>70</v>
      </c>
      <c r="B80" s="289" t="s">
        <v>45</v>
      </c>
      <c r="C80" s="287" t="s">
        <v>119</v>
      </c>
      <c r="D80" s="282">
        <v>45225</v>
      </c>
      <c r="E80" s="281">
        <v>620.15</v>
      </c>
      <c r="F80" s="281">
        <v>617.44999999999993</v>
      </c>
      <c r="G80" s="283">
        <v>610.49999999999989</v>
      </c>
      <c r="H80" s="283">
        <v>600.84999999999991</v>
      </c>
      <c r="I80" s="283">
        <v>593.89999999999986</v>
      </c>
      <c r="J80" s="283">
        <v>627.09999999999991</v>
      </c>
      <c r="K80" s="283">
        <v>634.04999999999995</v>
      </c>
      <c r="L80" s="283">
        <v>643.69999999999993</v>
      </c>
      <c r="M80" s="284">
        <v>624.4</v>
      </c>
      <c r="N80" s="284">
        <v>607.79999999999995</v>
      </c>
      <c r="O80" s="284">
        <v>8726900</v>
      </c>
      <c r="P80" s="285">
        <v>5.5669130366409809E-2</v>
      </c>
    </row>
    <row r="81" spans="1:16" ht="12.75" customHeight="1">
      <c r="A81" s="275">
        <v>71</v>
      </c>
      <c r="B81" s="289" t="s">
        <v>59</v>
      </c>
      <c r="C81" s="281" t="s">
        <v>120</v>
      </c>
      <c r="D81" s="282">
        <v>45225</v>
      </c>
      <c r="E81" s="281">
        <v>995.5</v>
      </c>
      <c r="F81" s="281">
        <v>997.4666666666667</v>
      </c>
      <c r="G81" s="283">
        <v>990.93333333333339</v>
      </c>
      <c r="H81" s="283">
        <v>986.36666666666667</v>
      </c>
      <c r="I81" s="283">
        <v>979.83333333333337</v>
      </c>
      <c r="J81" s="283">
        <v>1002.0333333333334</v>
      </c>
      <c r="K81" s="283">
        <v>1008.5666666666667</v>
      </c>
      <c r="L81" s="283">
        <v>1013.1333333333334</v>
      </c>
      <c r="M81" s="284">
        <v>1004</v>
      </c>
      <c r="N81" s="284">
        <v>992.9</v>
      </c>
      <c r="O81" s="284">
        <v>9803000</v>
      </c>
      <c r="P81" s="285">
        <v>2.7029858564693556E-2</v>
      </c>
    </row>
    <row r="82" spans="1:16" ht="12.75" customHeight="1">
      <c r="A82" s="275">
        <v>72</v>
      </c>
      <c r="B82" s="289" t="s">
        <v>108</v>
      </c>
      <c r="C82" s="281" t="s">
        <v>121</v>
      </c>
      <c r="D82" s="282">
        <v>45225</v>
      </c>
      <c r="E82" s="281">
        <v>1570.5</v>
      </c>
      <c r="F82" s="281">
        <v>1560.0666666666666</v>
      </c>
      <c r="G82" s="283">
        <v>1545.9333333333332</v>
      </c>
      <c r="H82" s="283">
        <v>1521.3666666666666</v>
      </c>
      <c r="I82" s="283">
        <v>1507.2333333333331</v>
      </c>
      <c r="J82" s="283">
        <v>1584.6333333333332</v>
      </c>
      <c r="K82" s="283">
        <v>1598.7666666666664</v>
      </c>
      <c r="L82" s="283">
        <v>1623.3333333333333</v>
      </c>
      <c r="M82" s="284">
        <v>1574.2</v>
      </c>
      <c r="N82" s="284">
        <v>1535.5</v>
      </c>
      <c r="O82" s="284">
        <v>3979075</v>
      </c>
      <c r="P82" s="285">
        <v>8.5480375632073207E-3</v>
      </c>
    </row>
    <row r="83" spans="1:16" ht="12.75" customHeight="1">
      <c r="A83" s="275">
        <v>73</v>
      </c>
      <c r="B83" s="289" t="s">
        <v>43</v>
      </c>
      <c r="C83" s="281" t="s">
        <v>122</v>
      </c>
      <c r="D83" s="282">
        <v>45225</v>
      </c>
      <c r="E83" s="281">
        <v>360.3</v>
      </c>
      <c r="F83" s="281">
        <v>357.90000000000003</v>
      </c>
      <c r="G83" s="283">
        <v>354.40000000000009</v>
      </c>
      <c r="H83" s="283">
        <v>348.50000000000006</v>
      </c>
      <c r="I83" s="283">
        <v>345.00000000000011</v>
      </c>
      <c r="J83" s="283">
        <v>363.80000000000007</v>
      </c>
      <c r="K83" s="283">
        <v>367.29999999999995</v>
      </c>
      <c r="L83" s="283">
        <v>373.20000000000005</v>
      </c>
      <c r="M83" s="284">
        <v>361.4</v>
      </c>
      <c r="N83" s="284">
        <v>352</v>
      </c>
      <c r="O83" s="284">
        <v>11184000</v>
      </c>
      <c r="P83" s="285">
        <v>-2.9166666666666667E-2</v>
      </c>
    </row>
    <row r="84" spans="1:16" ht="12.75" customHeight="1">
      <c r="A84" s="275">
        <v>74</v>
      </c>
      <c r="B84" s="289" t="s">
        <v>49</v>
      </c>
      <c r="C84" s="281" t="s">
        <v>123</v>
      </c>
      <c r="D84" s="282">
        <v>45225</v>
      </c>
      <c r="E84" s="281">
        <v>1900.3</v>
      </c>
      <c r="F84" s="281">
        <v>1898.4000000000003</v>
      </c>
      <c r="G84" s="283">
        <v>1883.8000000000006</v>
      </c>
      <c r="H84" s="283">
        <v>1867.3000000000004</v>
      </c>
      <c r="I84" s="283">
        <v>1852.7000000000007</v>
      </c>
      <c r="J84" s="283">
        <v>1914.9000000000005</v>
      </c>
      <c r="K84" s="283">
        <v>1929.5000000000005</v>
      </c>
      <c r="L84" s="283">
        <v>1946.0000000000005</v>
      </c>
      <c r="M84" s="284">
        <v>1913</v>
      </c>
      <c r="N84" s="284">
        <v>1881.9</v>
      </c>
      <c r="O84" s="284">
        <v>12104900</v>
      </c>
      <c r="P84" s="285">
        <v>-1.4006035750212798E-2</v>
      </c>
    </row>
    <row r="85" spans="1:16" ht="12.75" customHeight="1">
      <c r="A85" s="275">
        <v>75</v>
      </c>
      <c r="B85" s="289" t="s">
        <v>84</v>
      </c>
      <c r="C85" s="281" t="s">
        <v>124</v>
      </c>
      <c r="D85" s="282">
        <v>45225</v>
      </c>
      <c r="E85" s="281">
        <v>424</v>
      </c>
      <c r="F85" s="281">
        <v>424.81666666666666</v>
      </c>
      <c r="G85" s="283">
        <v>421.13333333333333</v>
      </c>
      <c r="H85" s="283">
        <v>418.26666666666665</v>
      </c>
      <c r="I85" s="283">
        <v>414.58333333333331</v>
      </c>
      <c r="J85" s="283">
        <v>427.68333333333334</v>
      </c>
      <c r="K85" s="283">
        <v>431.36666666666662</v>
      </c>
      <c r="L85" s="283">
        <v>434.23333333333335</v>
      </c>
      <c r="M85" s="284">
        <v>428.5</v>
      </c>
      <c r="N85" s="284">
        <v>421.95</v>
      </c>
      <c r="O85" s="284">
        <v>11772500</v>
      </c>
      <c r="P85" s="285">
        <v>2.8750931743158343E-3</v>
      </c>
    </row>
    <row r="86" spans="1:16" ht="12.75" customHeight="1">
      <c r="A86" s="275">
        <v>76</v>
      </c>
      <c r="B86" s="289" t="s">
        <v>45</v>
      </c>
      <c r="C86" s="288" t="s">
        <v>125</v>
      </c>
      <c r="D86" s="282">
        <v>45225</v>
      </c>
      <c r="E86" s="281">
        <v>1920.8</v>
      </c>
      <c r="F86" s="281">
        <v>1925.8333333333333</v>
      </c>
      <c r="G86" s="283">
        <v>1885.9666666666665</v>
      </c>
      <c r="H86" s="283">
        <v>1851.1333333333332</v>
      </c>
      <c r="I86" s="283">
        <v>1811.2666666666664</v>
      </c>
      <c r="J86" s="283">
        <v>1960.6666666666665</v>
      </c>
      <c r="K86" s="283">
        <v>2000.5333333333333</v>
      </c>
      <c r="L86" s="283">
        <v>2035.3666666666666</v>
      </c>
      <c r="M86" s="284">
        <v>1965.7</v>
      </c>
      <c r="N86" s="284">
        <v>1891</v>
      </c>
      <c r="O86" s="284">
        <v>9717000</v>
      </c>
      <c r="P86" s="285">
        <v>4.2686067473602887E-2</v>
      </c>
    </row>
    <row r="87" spans="1:16" ht="12.75" customHeight="1">
      <c r="A87" s="275">
        <v>77</v>
      </c>
      <c r="B87" s="289" t="s">
        <v>41</v>
      </c>
      <c r="C87" s="281" t="s">
        <v>126</v>
      </c>
      <c r="D87" s="282">
        <v>45225</v>
      </c>
      <c r="E87" s="281">
        <v>1400.5</v>
      </c>
      <c r="F87" s="281">
        <v>1398.9833333333333</v>
      </c>
      <c r="G87" s="283">
        <v>1382.4666666666667</v>
      </c>
      <c r="H87" s="283">
        <v>1364.4333333333334</v>
      </c>
      <c r="I87" s="283">
        <v>1347.9166666666667</v>
      </c>
      <c r="J87" s="283">
        <v>1417.0166666666667</v>
      </c>
      <c r="K87" s="283">
        <v>1433.5333333333335</v>
      </c>
      <c r="L87" s="283">
        <v>1451.5666666666666</v>
      </c>
      <c r="M87" s="284">
        <v>1415.5</v>
      </c>
      <c r="N87" s="284">
        <v>1380.95</v>
      </c>
      <c r="O87" s="284">
        <v>5712500</v>
      </c>
      <c r="P87" s="285">
        <v>5.6333069272071117E-3</v>
      </c>
    </row>
    <row r="88" spans="1:16" ht="12.75" customHeight="1">
      <c r="A88" s="275">
        <v>78</v>
      </c>
      <c r="B88" s="289" t="s">
        <v>87</v>
      </c>
      <c r="C88" s="281" t="s">
        <v>127</v>
      </c>
      <c r="D88" s="282">
        <v>45225</v>
      </c>
      <c r="E88" s="281">
        <v>1236.0999999999999</v>
      </c>
      <c r="F88" s="281">
        <v>1231.9333333333334</v>
      </c>
      <c r="G88" s="283">
        <v>1222.6166666666668</v>
      </c>
      <c r="H88" s="283">
        <v>1209.1333333333334</v>
      </c>
      <c r="I88" s="283">
        <v>1199.8166666666668</v>
      </c>
      <c r="J88" s="283">
        <v>1245.4166666666667</v>
      </c>
      <c r="K88" s="283">
        <v>1254.7333333333333</v>
      </c>
      <c r="L88" s="283">
        <v>1268.2166666666667</v>
      </c>
      <c r="M88" s="284">
        <v>1241.25</v>
      </c>
      <c r="N88" s="284">
        <v>1218.45</v>
      </c>
      <c r="O88" s="284">
        <v>10485300</v>
      </c>
      <c r="P88" s="285">
        <v>6.1211477151965996E-2</v>
      </c>
    </row>
    <row r="89" spans="1:16" ht="12.75" customHeight="1">
      <c r="A89" s="275">
        <v>79</v>
      </c>
      <c r="B89" s="289" t="s">
        <v>68</v>
      </c>
      <c r="C89" s="281" t="s">
        <v>128</v>
      </c>
      <c r="D89" s="282">
        <v>45225</v>
      </c>
      <c r="E89" s="281">
        <v>2663.3</v>
      </c>
      <c r="F89" s="281">
        <v>2650.35</v>
      </c>
      <c r="G89" s="283">
        <v>2630.95</v>
      </c>
      <c r="H89" s="283">
        <v>2598.6</v>
      </c>
      <c r="I89" s="283">
        <v>2579.1999999999998</v>
      </c>
      <c r="J89" s="283">
        <v>2682.7</v>
      </c>
      <c r="K89" s="283">
        <v>2702.1000000000004</v>
      </c>
      <c r="L89" s="283">
        <v>2734.45</v>
      </c>
      <c r="M89" s="284">
        <v>2669.75</v>
      </c>
      <c r="N89" s="284">
        <v>2618</v>
      </c>
      <c r="O89" s="284">
        <v>4583700</v>
      </c>
      <c r="P89" s="285">
        <v>-2.871500358937545E-3</v>
      </c>
    </row>
    <row r="90" spans="1:16" ht="12.75" customHeight="1">
      <c r="A90" s="275">
        <v>80</v>
      </c>
      <c r="B90" s="289" t="s">
        <v>63</v>
      </c>
      <c r="C90" s="281" t="s">
        <v>129</v>
      </c>
      <c r="D90" s="282">
        <v>45225</v>
      </c>
      <c r="E90" s="281">
        <v>1537.05</v>
      </c>
      <c r="F90" s="281">
        <v>1525.5833333333333</v>
      </c>
      <c r="G90" s="283">
        <v>1510.1666666666665</v>
      </c>
      <c r="H90" s="283">
        <v>1483.2833333333333</v>
      </c>
      <c r="I90" s="283">
        <v>1467.8666666666666</v>
      </c>
      <c r="J90" s="283">
        <v>1552.4666666666665</v>
      </c>
      <c r="K90" s="283">
        <v>1567.883333333333</v>
      </c>
      <c r="L90" s="283">
        <v>1594.7666666666664</v>
      </c>
      <c r="M90" s="284">
        <v>1541</v>
      </c>
      <c r="N90" s="284">
        <v>1498.7</v>
      </c>
      <c r="O90" s="284">
        <v>160761150</v>
      </c>
      <c r="P90" s="285">
        <v>4.7307320219284105E-2</v>
      </c>
    </row>
    <row r="91" spans="1:16" ht="12.75" customHeight="1">
      <c r="A91" s="275">
        <v>81</v>
      </c>
      <c r="B91" s="289" t="s">
        <v>68</v>
      </c>
      <c r="C91" s="281" t="s">
        <v>130</v>
      </c>
      <c r="D91" s="282">
        <v>45225</v>
      </c>
      <c r="E91" s="281">
        <v>628.85</v>
      </c>
      <c r="F91" s="281">
        <v>630.86666666666667</v>
      </c>
      <c r="G91" s="283">
        <v>625.18333333333339</v>
      </c>
      <c r="H91" s="283">
        <v>621.51666666666677</v>
      </c>
      <c r="I91" s="283">
        <v>615.83333333333348</v>
      </c>
      <c r="J91" s="283">
        <v>634.5333333333333</v>
      </c>
      <c r="K91" s="283">
        <v>640.21666666666647</v>
      </c>
      <c r="L91" s="283">
        <v>643.88333333333321</v>
      </c>
      <c r="M91" s="284">
        <v>636.54999999999995</v>
      </c>
      <c r="N91" s="284">
        <v>627.20000000000005</v>
      </c>
      <c r="O91" s="284">
        <v>16109500</v>
      </c>
      <c r="P91" s="285">
        <v>8.2616179001721163E-3</v>
      </c>
    </row>
    <row r="92" spans="1:16" ht="12.75" customHeight="1">
      <c r="A92" s="275">
        <v>82</v>
      </c>
      <c r="B92" s="289" t="s">
        <v>56</v>
      </c>
      <c r="C92" s="281" t="s">
        <v>131</v>
      </c>
      <c r="D92" s="282">
        <v>45225</v>
      </c>
      <c r="E92" s="281">
        <v>2998.15</v>
      </c>
      <c r="F92" s="281">
        <v>2997.3333333333335</v>
      </c>
      <c r="G92" s="283">
        <v>2976.8166666666671</v>
      </c>
      <c r="H92" s="283">
        <v>2955.4833333333336</v>
      </c>
      <c r="I92" s="283">
        <v>2934.9666666666672</v>
      </c>
      <c r="J92" s="283">
        <v>3018.666666666667</v>
      </c>
      <c r="K92" s="283">
        <v>3039.1833333333334</v>
      </c>
      <c r="L92" s="283">
        <v>3060.5166666666669</v>
      </c>
      <c r="M92" s="284">
        <v>3017.85</v>
      </c>
      <c r="N92" s="284">
        <v>2976</v>
      </c>
      <c r="O92" s="284">
        <v>3902100</v>
      </c>
      <c r="P92" s="285">
        <v>9.5467246196833284E-3</v>
      </c>
    </row>
    <row r="93" spans="1:16" ht="12.75" customHeight="1">
      <c r="A93" s="275">
        <v>83</v>
      </c>
      <c r="B93" s="289" t="s">
        <v>132</v>
      </c>
      <c r="C93" s="281" t="s">
        <v>133</v>
      </c>
      <c r="D93" s="282">
        <v>45225</v>
      </c>
      <c r="E93" s="281">
        <v>475.8</v>
      </c>
      <c r="F93" s="281">
        <v>475.75</v>
      </c>
      <c r="G93" s="283">
        <v>471.5</v>
      </c>
      <c r="H93" s="283">
        <v>467.2</v>
      </c>
      <c r="I93" s="283">
        <v>462.95</v>
      </c>
      <c r="J93" s="283">
        <v>480.05</v>
      </c>
      <c r="K93" s="283">
        <v>484.3</v>
      </c>
      <c r="L93" s="283">
        <v>488.6</v>
      </c>
      <c r="M93" s="284">
        <v>480</v>
      </c>
      <c r="N93" s="284">
        <v>471.45</v>
      </c>
      <c r="O93" s="284">
        <v>22428000</v>
      </c>
      <c r="P93" s="285">
        <v>1.0279371886233209E-2</v>
      </c>
    </row>
    <row r="94" spans="1:16" ht="12.75" customHeight="1">
      <c r="A94" s="275">
        <v>84</v>
      </c>
      <c r="B94" s="289" t="s">
        <v>132</v>
      </c>
      <c r="C94" s="287" t="s">
        <v>134</v>
      </c>
      <c r="D94" s="282">
        <v>45225</v>
      </c>
      <c r="E94" s="281">
        <v>156.35</v>
      </c>
      <c r="F94" s="281">
        <v>157.46666666666667</v>
      </c>
      <c r="G94" s="283">
        <v>152.43333333333334</v>
      </c>
      <c r="H94" s="283">
        <v>148.51666666666668</v>
      </c>
      <c r="I94" s="283">
        <v>143.48333333333335</v>
      </c>
      <c r="J94" s="283">
        <v>161.38333333333333</v>
      </c>
      <c r="K94" s="283">
        <v>166.41666666666669</v>
      </c>
      <c r="L94" s="283">
        <v>170.33333333333331</v>
      </c>
      <c r="M94" s="284">
        <v>162.5</v>
      </c>
      <c r="N94" s="284">
        <v>153.55000000000001</v>
      </c>
      <c r="O94" s="284">
        <v>33464200</v>
      </c>
      <c r="P94" s="285">
        <v>-3.4261241970021415E-2</v>
      </c>
    </row>
    <row r="95" spans="1:16" ht="12.75" customHeight="1">
      <c r="A95" s="275">
        <v>85</v>
      </c>
      <c r="B95" s="289" t="s">
        <v>84</v>
      </c>
      <c r="C95" s="281" t="s">
        <v>135</v>
      </c>
      <c r="D95" s="282">
        <v>45225</v>
      </c>
      <c r="E95" s="281">
        <v>250.7</v>
      </c>
      <c r="F95" s="281">
        <v>251.43333333333331</v>
      </c>
      <c r="G95" s="283">
        <v>247.16666666666663</v>
      </c>
      <c r="H95" s="283">
        <v>243.63333333333333</v>
      </c>
      <c r="I95" s="283">
        <v>239.36666666666665</v>
      </c>
      <c r="J95" s="283">
        <v>254.96666666666661</v>
      </c>
      <c r="K95" s="283">
        <v>259.23333333333335</v>
      </c>
      <c r="L95" s="283">
        <v>262.76666666666659</v>
      </c>
      <c r="M95" s="284">
        <v>255.7</v>
      </c>
      <c r="N95" s="284">
        <v>247.9</v>
      </c>
      <c r="O95" s="284">
        <v>50454900</v>
      </c>
      <c r="P95" s="285">
        <v>9.8351796811672523E-3</v>
      </c>
    </row>
    <row r="96" spans="1:16" ht="12.75" customHeight="1">
      <c r="A96" s="275">
        <v>86</v>
      </c>
      <c r="B96" s="289" t="s">
        <v>59</v>
      </c>
      <c r="C96" s="281" t="s">
        <v>136</v>
      </c>
      <c r="D96" s="282">
        <v>45225</v>
      </c>
      <c r="E96" s="281">
        <v>2510.6999999999998</v>
      </c>
      <c r="F96" s="281">
        <v>2497.8666666666663</v>
      </c>
      <c r="G96" s="283">
        <v>2480.7833333333328</v>
      </c>
      <c r="H96" s="283">
        <v>2450.8666666666663</v>
      </c>
      <c r="I96" s="283">
        <v>2433.7833333333328</v>
      </c>
      <c r="J96" s="283">
        <v>2527.7833333333328</v>
      </c>
      <c r="K96" s="283">
        <v>2544.8666666666659</v>
      </c>
      <c r="L96" s="283">
        <v>2574.7833333333328</v>
      </c>
      <c r="M96" s="284">
        <v>2514.9499999999998</v>
      </c>
      <c r="N96" s="284">
        <v>2467.9499999999998</v>
      </c>
      <c r="O96" s="284">
        <v>9546000</v>
      </c>
      <c r="P96" s="285">
        <v>-3.1384128337036923E-2</v>
      </c>
    </row>
    <row r="97" spans="1:16" ht="12.75" customHeight="1">
      <c r="A97" s="275">
        <v>87</v>
      </c>
      <c r="B97" s="289" t="s">
        <v>68</v>
      </c>
      <c r="C97" s="281" t="s">
        <v>137</v>
      </c>
      <c r="D97" s="282">
        <v>45225</v>
      </c>
      <c r="E97" s="281">
        <v>170.05</v>
      </c>
      <c r="F97" s="281">
        <v>173.45000000000002</v>
      </c>
      <c r="G97" s="283">
        <v>165.20000000000005</v>
      </c>
      <c r="H97" s="283">
        <v>160.35000000000002</v>
      </c>
      <c r="I97" s="283">
        <v>152.10000000000005</v>
      </c>
      <c r="J97" s="283">
        <v>178.30000000000004</v>
      </c>
      <c r="K97" s="283">
        <v>186.54999999999998</v>
      </c>
      <c r="L97" s="283">
        <v>191.40000000000003</v>
      </c>
      <c r="M97" s="284">
        <v>181.7</v>
      </c>
      <c r="N97" s="284">
        <v>168.6</v>
      </c>
      <c r="O97" s="284">
        <v>61363200</v>
      </c>
      <c r="P97" s="285">
        <v>-4.9079269738401959E-2</v>
      </c>
    </row>
    <row r="98" spans="1:16" ht="12.75" customHeight="1">
      <c r="A98" s="275">
        <v>88</v>
      </c>
      <c r="B98" s="289" t="s">
        <v>63</v>
      </c>
      <c r="C98" s="281" t="s">
        <v>138</v>
      </c>
      <c r="D98" s="282">
        <v>45225</v>
      </c>
      <c r="E98" s="281">
        <v>935.6</v>
      </c>
      <c r="F98" s="281">
        <v>935.01666666666677</v>
      </c>
      <c r="G98" s="283">
        <v>930.33333333333348</v>
      </c>
      <c r="H98" s="283">
        <v>925.06666666666672</v>
      </c>
      <c r="I98" s="283">
        <v>920.38333333333344</v>
      </c>
      <c r="J98" s="283">
        <v>940.28333333333353</v>
      </c>
      <c r="K98" s="283">
        <v>944.9666666666667</v>
      </c>
      <c r="L98" s="283">
        <v>950.23333333333358</v>
      </c>
      <c r="M98" s="284">
        <v>939.7</v>
      </c>
      <c r="N98" s="284">
        <v>929.75</v>
      </c>
      <c r="O98" s="284">
        <v>99804600</v>
      </c>
      <c r="P98" s="285">
        <v>9.7927784323237926E-2</v>
      </c>
    </row>
    <row r="99" spans="1:16" ht="12.75" customHeight="1">
      <c r="A99" s="275">
        <v>89</v>
      </c>
      <c r="B99" s="289" t="s">
        <v>68</v>
      </c>
      <c r="C99" s="281" t="s">
        <v>139</v>
      </c>
      <c r="D99" s="282">
        <v>45225</v>
      </c>
      <c r="E99" s="281">
        <v>1308.3499999999999</v>
      </c>
      <c r="F99" s="281">
        <v>1303.2</v>
      </c>
      <c r="G99" s="283">
        <v>1295.95</v>
      </c>
      <c r="H99" s="283">
        <v>1283.55</v>
      </c>
      <c r="I99" s="283">
        <v>1276.3</v>
      </c>
      <c r="J99" s="283">
        <v>1315.6000000000001</v>
      </c>
      <c r="K99" s="283">
        <v>1322.8500000000001</v>
      </c>
      <c r="L99" s="283">
        <v>1335.2500000000002</v>
      </c>
      <c r="M99" s="284">
        <v>1310.45</v>
      </c>
      <c r="N99" s="284">
        <v>1290.8</v>
      </c>
      <c r="O99" s="284">
        <v>2908000</v>
      </c>
      <c r="P99" s="285">
        <v>-1.3066349906668929E-2</v>
      </c>
    </row>
    <row r="100" spans="1:16" ht="12.75" customHeight="1">
      <c r="A100" s="275">
        <v>90</v>
      </c>
      <c r="B100" s="289" t="s">
        <v>68</v>
      </c>
      <c r="C100" s="281" t="s">
        <v>140</v>
      </c>
      <c r="D100" s="282">
        <v>45225</v>
      </c>
      <c r="E100" s="281">
        <v>560.35</v>
      </c>
      <c r="F100" s="281">
        <v>559.05000000000007</v>
      </c>
      <c r="G100" s="283">
        <v>555.95000000000016</v>
      </c>
      <c r="H100" s="283">
        <v>551.55000000000007</v>
      </c>
      <c r="I100" s="283">
        <v>548.45000000000016</v>
      </c>
      <c r="J100" s="283">
        <v>563.45000000000016</v>
      </c>
      <c r="K100" s="283">
        <v>566.55000000000007</v>
      </c>
      <c r="L100" s="283">
        <v>570.95000000000016</v>
      </c>
      <c r="M100" s="284">
        <v>562.15</v>
      </c>
      <c r="N100" s="284">
        <v>554.65</v>
      </c>
      <c r="O100" s="284">
        <v>6913500</v>
      </c>
      <c r="P100" s="285">
        <v>-1.5381328775902585E-2</v>
      </c>
    </row>
    <row r="101" spans="1:16" ht="12.75" customHeight="1">
      <c r="A101" s="275">
        <v>91</v>
      </c>
      <c r="B101" s="289" t="s">
        <v>79</v>
      </c>
      <c r="C101" s="281" t="s">
        <v>141</v>
      </c>
      <c r="D101" s="282">
        <v>45225</v>
      </c>
      <c r="E101" s="281">
        <v>11.55</v>
      </c>
      <c r="F101" s="281">
        <v>11.633333333333333</v>
      </c>
      <c r="G101" s="283">
        <v>11.266666666666666</v>
      </c>
      <c r="H101" s="283">
        <v>10.983333333333333</v>
      </c>
      <c r="I101" s="283">
        <v>10.616666666666665</v>
      </c>
      <c r="J101" s="283">
        <v>11.916666666666666</v>
      </c>
      <c r="K101" s="283">
        <v>12.283333333333333</v>
      </c>
      <c r="L101" s="283">
        <v>12.566666666666666</v>
      </c>
      <c r="M101" s="284">
        <v>12</v>
      </c>
      <c r="N101" s="284">
        <v>11.35</v>
      </c>
      <c r="O101" s="284">
        <v>1460080000</v>
      </c>
      <c r="P101" s="285">
        <v>1.5185226387807321E-2</v>
      </c>
    </row>
    <row r="102" spans="1:16" ht="12.75" customHeight="1">
      <c r="A102" s="275">
        <v>92</v>
      </c>
      <c r="B102" s="289" t="s">
        <v>68</v>
      </c>
      <c r="C102" s="287" t="s">
        <v>142</v>
      </c>
      <c r="D102" s="282">
        <v>45225</v>
      </c>
      <c r="E102" s="281">
        <v>124.25</v>
      </c>
      <c r="F102" s="281">
        <v>124.78333333333335</v>
      </c>
      <c r="G102" s="283">
        <v>121.66666666666669</v>
      </c>
      <c r="H102" s="283">
        <v>119.08333333333334</v>
      </c>
      <c r="I102" s="283">
        <v>115.96666666666668</v>
      </c>
      <c r="J102" s="283">
        <v>127.36666666666669</v>
      </c>
      <c r="K102" s="283">
        <v>130.48333333333335</v>
      </c>
      <c r="L102" s="283">
        <v>133.06666666666669</v>
      </c>
      <c r="M102" s="284">
        <v>127.9</v>
      </c>
      <c r="N102" s="284">
        <v>122.2</v>
      </c>
      <c r="O102" s="284">
        <v>89810000</v>
      </c>
      <c r="P102" s="285">
        <v>3.6879749664729547E-3</v>
      </c>
    </row>
    <row r="103" spans="1:16" ht="12.75" customHeight="1">
      <c r="A103" s="275">
        <v>93</v>
      </c>
      <c r="B103" s="289" t="s">
        <v>63</v>
      </c>
      <c r="C103" s="281" t="s">
        <v>143</v>
      </c>
      <c r="D103" s="282">
        <v>45225</v>
      </c>
      <c r="E103" s="281">
        <v>90.85</v>
      </c>
      <c r="F103" s="281">
        <v>90.966666666666654</v>
      </c>
      <c r="G103" s="283">
        <v>89.133333333333312</v>
      </c>
      <c r="H103" s="283">
        <v>87.416666666666657</v>
      </c>
      <c r="I103" s="283">
        <v>85.583333333333314</v>
      </c>
      <c r="J103" s="283">
        <v>92.683333333333309</v>
      </c>
      <c r="K103" s="283">
        <v>94.516666666666652</v>
      </c>
      <c r="L103" s="283">
        <v>96.233333333333306</v>
      </c>
      <c r="M103" s="284">
        <v>92.8</v>
      </c>
      <c r="N103" s="284">
        <v>89.25</v>
      </c>
      <c r="O103" s="284">
        <v>300300000</v>
      </c>
      <c r="P103" s="285">
        <v>7.2998177725372496E-2</v>
      </c>
    </row>
    <row r="104" spans="1:16" ht="12.75" customHeight="1">
      <c r="A104" s="275">
        <v>94</v>
      </c>
      <c r="B104" s="289" t="s">
        <v>45</v>
      </c>
      <c r="C104" s="288" t="s">
        <v>144</v>
      </c>
      <c r="D104" s="282">
        <v>45225</v>
      </c>
      <c r="E104" s="281">
        <v>130.05000000000001</v>
      </c>
      <c r="F104" s="281">
        <v>130.63333333333333</v>
      </c>
      <c r="G104" s="283">
        <v>127.81666666666666</v>
      </c>
      <c r="H104" s="283">
        <v>125.58333333333334</v>
      </c>
      <c r="I104" s="283">
        <v>122.76666666666668</v>
      </c>
      <c r="J104" s="283">
        <v>132.86666666666665</v>
      </c>
      <c r="K104" s="283">
        <v>135.68333333333331</v>
      </c>
      <c r="L104" s="283">
        <v>137.91666666666663</v>
      </c>
      <c r="M104" s="284">
        <v>133.44999999999999</v>
      </c>
      <c r="N104" s="284">
        <v>128.4</v>
      </c>
      <c r="O104" s="284">
        <v>62621250</v>
      </c>
      <c r="P104" s="285">
        <v>7.7243376983887517E-3</v>
      </c>
    </row>
    <row r="105" spans="1:16" ht="12.75" customHeight="1">
      <c r="A105" s="275">
        <v>95</v>
      </c>
      <c r="B105" s="289" t="s">
        <v>84</v>
      </c>
      <c r="C105" s="281" t="s">
        <v>145</v>
      </c>
      <c r="D105" s="282">
        <v>45225</v>
      </c>
      <c r="E105" s="281">
        <v>459.85</v>
      </c>
      <c r="F105" s="281">
        <v>461.41666666666669</v>
      </c>
      <c r="G105" s="283">
        <v>453.33333333333337</v>
      </c>
      <c r="H105" s="283">
        <v>446.81666666666666</v>
      </c>
      <c r="I105" s="283">
        <v>438.73333333333335</v>
      </c>
      <c r="J105" s="283">
        <v>467.93333333333339</v>
      </c>
      <c r="K105" s="283">
        <v>476.01666666666677</v>
      </c>
      <c r="L105" s="283">
        <v>482.53333333333342</v>
      </c>
      <c r="M105" s="284">
        <v>469.5</v>
      </c>
      <c r="N105" s="284">
        <v>454.9</v>
      </c>
      <c r="O105" s="284">
        <v>12519375</v>
      </c>
      <c r="P105" s="285">
        <v>2.77683711479851E-2</v>
      </c>
    </row>
    <row r="106" spans="1:16" ht="12.75" customHeight="1">
      <c r="A106" s="275">
        <v>96</v>
      </c>
      <c r="B106" s="289" t="s">
        <v>117</v>
      </c>
      <c r="C106" s="288" t="s">
        <v>146</v>
      </c>
      <c r="D106" s="282">
        <v>45225</v>
      </c>
      <c r="E106" s="281">
        <v>407.45</v>
      </c>
      <c r="F106" s="281">
        <v>409.41666666666669</v>
      </c>
      <c r="G106" s="283">
        <v>400.68333333333339</v>
      </c>
      <c r="H106" s="283">
        <v>393.91666666666669</v>
      </c>
      <c r="I106" s="283">
        <v>385.18333333333339</v>
      </c>
      <c r="J106" s="283">
        <v>416.18333333333339</v>
      </c>
      <c r="K106" s="283">
        <v>424.91666666666663</v>
      </c>
      <c r="L106" s="283">
        <v>431.68333333333339</v>
      </c>
      <c r="M106" s="284">
        <v>418.15</v>
      </c>
      <c r="N106" s="284">
        <v>402.65</v>
      </c>
      <c r="O106" s="284">
        <v>20778000</v>
      </c>
      <c r="P106" s="285">
        <v>3.8899999999999997E-2</v>
      </c>
    </row>
    <row r="107" spans="1:16" ht="12.75" customHeight="1">
      <c r="A107" s="275">
        <v>97</v>
      </c>
      <c r="B107" s="289" t="s">
        <v>49</v>
      </c>
      <c r="C107" s="286" t="s">
        <v>147</v>
      </c>
      <c r="D107" s="282">
        <v>45225</v>
      </c>
      <c r="E107" s="281">
        <v>232.05</v>
      </c>
      <c r="F107" s="281">
        <v>232</v>
      </c>
      <c r="G107" s="283">
        <v>227.5</v>
      </c>
      <c r="H107" s="283">
        <v>222.95</v>
      </c>
      <c r="I107" s="283">
        <v>218.45</v>
      </c>
      <c r="J107" s="283">
        <v>236.55</v>
      </c>
      <c r="K107" s="283">
        <v>241.05</v>
      </c>
      <c r="L107" s="283">
        <v>245.60000000000002</v>
      </c>
      <c r="M107" s="284">
        <v>236.5</v>
      </c>
      <c r="N107" s="284">
        <v>227.45</v>
      </c>
      <c r="O107" s="284">
        <v>19389400</v>
      </c>
      <c r="P107" s="285">
        <v>5.2623665614193356E-3</v>
      </c>
    </row>
    <row r="108" spans="1:16" ht="12.75" customHeight="1">
      <c r="A108" s="275">
        <v>98</v>
      </c>
      <c r="B108" s="289" t="s">
        <v>45</v>
      </c>
      <c r="C108" s="288" t="s">
        <v>148</v>
      </c>
      <c r="D108" s="282">
        <v>45225</v>
      </c>
      <c r="E108" s="281">
        <v>2889.45</v>
      </c>
      <c r="F108" s="281">
        <v>2893.3333333333335</v>
      </c>
      <c r="G108" s="283">
        <v>2866.916666666667</v>
      </c>
      <c r="H108" s="283">
        <v>2844.3833333333337</v>
      </c>
      <c r="I108" s="283">
        <v>2817.9666666666672</v>
      </c>
      <c r="J108" s="283">
        <v>2915.8666666666668</v>
      </c>
      <c r="K108" s="283">
        <v>2942.2833333333338</v>
      </c>
      <c r="L108" s="283">
        <v>2964.8166666666666</v>
      </c>
      <c r="M108" s="284">
        <v>2919.75</v>
      </c>
      <c r="N108" s="284">
        <v>2870.8</v>
      </c>
      <c r="O108" s="284">
        <v>565800</v>
      </c>
      <c r="P108" s="285">
        <v>-3.0334190231362468E-2</v>
      </c>
    </row>
    <row r="109" spans="1:16" ht="12.75" customHeight="1">
      <c r="A109" s="275">
        <v>99</v>
      </c>
      <c r="B109" s="289" t="s">
        <v>45</v>
      </c>
      <c r="C109" s="281" t="s">
        <v>149</v>
      </c>
      <c r="D109" s="282">
        <v>45225</v>
      </c>
      <c r="E109" s="281">
        <v>2394.6999999999998</v>
      </c>
      <c r="F109" s="281">
        <v>2401</v>
      </c>
      <c r="G109" s="283">
        <v>2374.25</v>
      </c>
      <c r="H109" s="283">
        <v>2353.8000000000002</v>
      </c>
      <c r="I109" s="283">
        <v>2327.0500000000002</v>
      </c>
      <c r="J109" s="283">
        <v>2421.4499999999998</v>
      </c>
      <c r="K109" s="283">
        <v>2448.1999999999998</v>
      </c>
      <c r="L109" s="283">
        <v>2468.6499999999996</v>
      </c>
      <c r="M109" s="284">
        <v>2427.75</v>
      </c>
      <c r="N109" s="284">
        <v>2380.5500000000002</v>
      </c>
      <c r="O109" s="284">
        <v>4241100</v>
      </c>
      <c r="P109" s="285">
        <v>-7.5348289619988226E-2</v>
      </c>
    </row>
    <row r="110" spans="1:16" ht="12.75" customHeight="1">
      <c r="A110" s="275">
        <v>100</v>
      </c>
      <c r="B110" s="289" t="s">
        <v>63</v>
      </c>
      <c r="C110" s="281" t="s">
        <v>150</v>
      </c>
      <c r="D110" s="282">
        <v>45225</v>
      </c>
      <c r="E110" s="281">
        <v>1405.75</v>
      </c>
      <c r="F110" s="281">
        <v>1411.2833333333335</v>
      </c>
      <c r="G110" s="283">
        <v>1386.7166666666672</v>
      </c>
      <c r="H110" s="283">
        <v>1367.6833333333336</v>
      </c>
      <c r="I110" s="283">
        <v>1343.1166666666672</v>
      </c>
      <c r="J110" s="283">
        <v>1430.3166666666671</v>
      </c>
      <c r="K110" s="283">
        <v>1454.8833333333332</v>
      </c>
      <c r="L110" s="283">
        <v>1473.916666666667</v>
      </c>
      <c r="M110" s="284">
        <v>1435.85</v>
      </c>
      <c r="N110" s="284">
        <v>1392.25</v>
      </c>
      <c r="O110" s="284">
        <v>24939500</v>
      </c>
      <c r="P110" s="285">
        <v>6.5608443001196379E-2</v>
      </c>
    </row>
    <row r="111" spans="1:16" ht="12.75" customHeight="1">
      <c r="A111" s="275">
        <v>101</v>
      </c>
      <c r="B111" s="289" t="s">
        <v>79</v>
      </c>
      <c r="C111" s="281" t="s">
        <v>151</v>
      </c>
      <c r="D111" s="282">
        <v>45225</v>
      </c>
      <c r="E111" s="281">
        <v>187.9</v>
      </c>
      <c r="F111" s="281">
        <v>187.98333333333335</v>
      </c>
      <c r="G111" s="283">
        <v>184.3666666666667</v>
      </c>
      <c r="H111" s="283">
        <v>180.83333333333334</v>
      </c>
      <c r="I111" s="283">
        <v>177.2166666666667</v>
      </c>
      <c r="J111" s="283">
        <v>191.51666666666671</v>
      </c>
      <c r="K111" s="283">
        <v>195.13333333333338</v>
      </c>
      <c r="L111" s="283">
        <v>198.66666666666671</v>
      </c>
      <c r="M111" s="284">
        <v>191.6</v>
      </c>
      <c r="N111" s="284">
        <v>184.45</v>
      </c>
      <c r="O111" s="284">
        <v>86264800</v>
      </c>
      <c r="P111" s="285">
        <v>-4.1213643678612083E-3</v>
      </c>
    </row>
    <row r="112" spans="1:16" ht="12.75" customHeight="1">
      <c r="A112" s="275">
        <v>102</v>
      </c>
      <c r="B112" s="289" t="s">
        <v>87</v>
      </c>
      <c r="C112" s="281" t="s">
        <v>152</v>
      </c>
      <c r="D112" s="282">
        <v>45225</v>
      </c>
      <c r="E112" s="281">
        <v>1431.05</v>
      </c>
      <c r="F112" s="281">
        <v>1423.1500000000003</v>
      </c>
      <c r="G112" s="283">
        <v>1410.3000000000006</v>
      </c>
      <c r="H112" s="283">
        <v>1389.5500000000004</v>
      </c>
      <c r="I112" s="283">
        <v>1376.7000000000007</v>
      </c>
      <c r="J112" s="283">
        <v>1443.9000000000005</v>
      </c>
      <c r="K112" s="283">
        <v>1456.7500000000005</v>
      </c>
      <c r="L112" s="283">
        <v>1477.5000000000005</v>
      </c>
      <c r="M112" s="284">
        <v>1436</v>
      </c>
      <c r="N112" s="284">
        <v>1402.4</v>
      </c>
      <c r="O112" s="284">
        <v>23631600</v>
      </c>
      <c r="P112" s="285">
        <v>7.2000145161582985E-2</v>
      </c>
    </row>
    <row r="113" spans="1:16" ht="12.75" customHeight="1">
      <c r="A113" s="275">
        <v>103</v>
      </c>
      <c r="B113" s="289" t="s">
        <v>84</v>
      </c>
      <c r="C113" s="281" t="s">
        <v>154</v>
      </c>
      <c r="D113" s="282">
        <v>45225</v>
      </c>
      <c r="E113" s="281">
        <v>89.45</v>
      </c>
      <c r="F113" s="281">
        <v>89.583333333333329</v>
      </c>
      <c r="G113" s="283">
        <v>88.716666666666654</v>
      </c>
      <c r="H113" s="283">
        <v>87.98333333333332</v>
      </c>
      <c r="I113" s="283">
        <v>87.116666666666646</v>
      </c>
      <c r="J113" s="283">
        <v>90.316666666666663</v>
      </c>
      <c r="K113" s="283">
        <v>91.183333333333337</v>
      </c>
      <c r="L113" s="283">
        <v>91.916666666666671</v>
      </c>
      <c r="M113" s="284">
        <v>90.45</v>
      </c>
      <c r="N113" s="284">
        <v>88.85</v>
      </c>
      <c r="O113" s="284">
        <v>119037750</v>
      </c>
      <c r="P113" s="285">
        <v>1.3868128217904003E-2</v>
      </c>
    </row>
    <row r="114" spans="1:16" ht="12.75" customHeight="1">
      <c r="A114" s="275">
        <v>104</v>
      </c>
      <c r="B114" s="289" t="s">
        <v>43</v>
      </c>
      <c r="C114" s="288" t="s">
        <v>155</v>
      </c>
      <c r="D114" s="282">
        <v>45225</v>
      </c>
      <c r="E114" s="281">
        <v>923.75</v>
      </c>
      <c r="F114" s="281">
        <v>925.9</v>
      </c>
      <c r="G114" s="283">
        <v>914.69999999999993</v>
      </c>
      <c r="H114" s="283">
        <v>905.65</v>
      </c>
      <c r="I114" s="283">
        <v>894.44999999999993</v>
      </c>
      <c r="J114" s="283">
        <v>934.94999999999993</v>
      </c>
      <c r="K114" s="283">
        <v>946.15</v>
      </c>
      <c r="L114" s="283">
        <v>955.19999999999993</v>
      </c>
      <c r="M114" s="284">
        <v>937.1</v>
      </c>
      <c r="N114" s="284">
        <v>916.85</v>
      </c>
      <c r="O114" s="284">
        <v>1639300</v>
      </c>
      <c r="P114" s="285">
        <v>-5.5076807793180964E-2</v>
      </c>
    </row>
    <row r="115" spans="1:16" ht="12.75" customHeight="1">
      <c r="A115" s="275">
        <v>105</v>
      </c>
      <c r="B115" s="289" t="s">
        <v>45</v>
      </c>
      <c r="C115" s="281" t="s">
        <v>156</v>
      </c>
      <c r="D115" s="282">
        <v>45225</v>
      </c>
      <c r="E115" s="281">
        <v>707.75</v>
      </c>
      <c r="F115" s="281">
        <v>707.38333333333333</v>
      </c>
      <c r="G115" s="283">
        <v>701.11666666666667</v>
      </c>
      <c r="H115" s="283">
        <v>694.48333333333335</v>
      </c>
      <c r="I115" s="283">
        <v>688.2166666666667</v>
      </c>
      <c r="J115" s="283">
        <v>714.01666666666665</v>
      </c>
      <c r="K115" s="283">
        <v>720.2833333333333</v>
      </c>
      <c r="L115" s="283">
        <v>726.91666666666663</v>
      </c>
      <c r="M115" s="284">
        <v>713.65</v>
      </c>
      <c r="N115" s="284">
        <v>700.75</v>
      </c>
      <c r="O115" s="284">
        <v>12350625</v>
      </c>
      <c r="P115" s="285">
        <v>-2.9096161782913743E-2</v>
      </c>
    </row>
    <row r="116" spans="1:16" ht="12.75" customHeight="1">
      <c r="A116" s="275">
        <v>106</v>
      </c>
      <c r="B116" s="289" t="s">
        <v>59</v>
      </c>
      <c r="C116" s="281" t="s">
        <v>157</v>
      </c>
      <c r="D116" s="282">
        <v>45225</v>
      </c>
      <c r="E116" s="281">
        <v>437.85</v>
      </c>
      <c r="F116" s="281">
        <v>438.41666666666669</v>
      </c>
      <c r="G116" s="283">
        <v>434.03333333333336</v>
      </c>
      <c r="H116" s="283">
        <v>430.2166666666667</v>
      </c>
      <c r="I116" s="283">
        <v>425.83333333333337</v>
      </c>
      <c r="J116" s="283">
        <v>442.23333333333335</v>
      </c>
      <c r="K116" s="283">
        <v>446.61666666666667</v>
      </c>
      <c r="L116" s="283">
        <v>450.43333333333334</v>
      </c>
      <c r="M116" s="284">
        <v>442.8</v>
      </c>
      <c r="N116" s="284">
        <v>434.6</v>
      </c>
      <c r="O116" s="284">
        <v>67996800</v>
      </c>
      <c r="P116" s="285">
        <v>-2.253838568812509E-3</v>
      </c>
    </row>
    <row r="117" spans="1:16" ht="12.75" customHeight="1">
      <c r="A117" s="275">
        <v>107</v>
      </c>
      <c r="B117" s="289" t="s">
        <v>132</v>
      </c>
      <c r="C117" s="281" t="s">
        <v>158</v>
      </c>
      <c r="D117" s="282">
        <v>45225</v>
      </c>
      <c r="E117" s="281">
        <v>680.45</v>
      </c>
      <c r="F117" s="281">
        <v>685.01666666666677</v>
      </c>
      <c r="G117" s="283">
        <v>669.68333333333351</v>
      </c>
      <c r="H117" s="283">
        <v>658.91666666666674</v>
      </c>
      <c r="I117" s="283">
        <v>643.58333333333348</v>
      </c>
      <c r="J117" s="283">
        <v>695.78333333333353</v>
      </c>
      <c r="K117" s="283">
        <v>711.11666666666679</v>
      </c>
      <c r="L117" s="283">
        <v>721.88333333333355</v>
      </c>
      <c r="M117" s="284">
        <v>700.35</v>
      </c>
      <c r="N117" s="284">
        <v>674.25</v>
      </c>
      <c r="O117" s="284">
        <v>23733750</v>
      </c>
      <c r="P117" s="285">
        <v>2.2565704437742352E-2</v>
      </c>
    </row>
    <row r="118" spans="1:16" ht="12.75" customHeight="1">
      <c r="A118" s="275">
        <v>108</v>
      </c>
      <c r="B118" s="289" t="s">
        <v>49</v>
      </c>
      <c r="C118" s="286" t="s">
        <v>159</v>
      </c>
      <c r="D118" s="282">
        <v>45225</v>
      </c>
      <c r="E118" s="281">
        <v>3169.3</v>
      </c>
      <c r="F118" s="281">
        <v>3174.9500000000003</v>
      </c>
      <c r="G118" s="283">
        <v>3134.0000000000005</v>
      </c>
      <c r="H118" s="283">
        <v>3098.7000000000003</v>
      </c>
      <c r="I118" s="283">
        <v>3057.7500000000005</v>
      </c>
      <c r="J118" s="283">
        <v>3210.2500000000005</v>
      </c>
      <c r="K118" s="283">
        <v>3251.2000000000003</v>
      </c>
      <c r="L118" s="283">
        <v>3286.5000000000005</v>
      </c>
      <c r="M118" s="284">
        <v>3215.9</v>
      </c>
      <c r="N118" s="284">
        <v>3139.65</v>
      </c>
      <c r="O118" s="284">
        <v>776000</v>
      </c>
      <c r="P118" s="285">
        <v>2.273476112026359E-2</v>
      </c>
    </row>
    <row r="119" spans="1:16" ht="12.75" customHeight="1">
      <c r="A119" s="275">
        <v>109</v>
      </c>
      <c r="B119" s="289" t="s">
        <v>132</v>
      </c>
      <c r="C119" s="281" t="s">
        <v>160</v>
      </c>
      <c r="D119" s="282">
        <v>45225</v>
      </c>
      <c r="E119" s="281">
        <v>760.25</v>
      </c>
      <c r="F119" s="281">
        <v>762.05000000000007</v>
      </c>
      <c r="G119" s="283">
        <v>754.20000000000016</v>
      </c>
      <c r="H119" s="283">
        <v>748.15000000000009</v>
      </c>
      <c r="I119" s="283">
        <v>740.30000000000018</v>
      </c>
      <c r="J119" s="283">
        <v>768.10000000000014</v>
      </c>
      <c r="K119" s="283">
        <v>775.95</v>
      </c>
      <c r="L119" s="283">
        <v>782.00000000000011</v>
      </c>
      <c r="M119" s="284">
        <v>769.9</v>
      </c>
      <c r="N119" s="284">
        <v>756</v>
      </c>
      <c r="O119" s="284">
        <v>18698850</v>
      </c>
      <c r="P119" s="285">
        <v>3.9866628008118294E-3</v>
      </c>
    </row>
    <row r="120" spans="1:16" ht="12.75" customHeight="1">
      <c r="A120" s="275">
        <v>110</v>
      </c>
      <c r="B120" s="289" t="s">
        <v>45</v>
      </c>
      <c r="C120" s="281" t="s">
        <v>161</v>
      </c>
      <c r="D120" s="282">
        <v>45225</v>
      </c>
      <c r="E120" s="281">
        <v>531.95000000000005</v>
      </c>
      <c r="F120" s="281">
        <v>529.43333333333328</v>
      </c>
      <c r="G120" s="283">
        <v>525.71666666666658</v>
      </c>
      <c r="H120" s="283">
        <v>519.48333333333335</v>
      </c>
      <c r="I120" s="283">
        <v>515.76666666666665</v>
      </c>
      <c r="J120" s="283">
        <v>535.66666666666652</v>
      </c>
      <c r="K120" s="283">
        <v>539.38333333333321</v>
      </c>
      <c r="L120" s="283">
        <v>545.61666666666645</v>
      </c>
      <c r="M120" s="284">
        <v>533.15</v>
      </c>
      <c r="N120" s="284">
        <v>523.20000000000005</v>
      </c>
      <c r="O120" s="284">
        <v>21871250</v>
      </c>
      <c r="P120" s="285">
        <v>1.6853606090544544E-2</v>
      </c>
    </row>
    <row r="121" spans="1:16" ht="12.75" customHeight="1">
      <c r="A121" s="275">
        <v>111</v>
      </c>
      <c r="B121" s="289" t="s">
        <v>63</v>
      </c>
      <c r="C121" s="281" t="s">
        <v>162</v>
      </c>
      <c r="D121" s="282">
        <v>45225</v>
      </c>
      <c r="E121" s="281">
        <v>1732.35</v>
      </c>
      <c r="F121" s="281">
        <v>1728.8999999999999</v>
      </c>
      <c r="G121" s="283">
        <v>1719.9499999999998</v>
      </c>
      <c r="H121" s="283">
        <v>1707.55</v>
      </c>
      <c r="I121" s="283">
        <v>1698.6</v>
      </c>
      <c r="J121" s="283">
        <v>1741.2999999999997</v>
      </c>
      <c r="K121" s="283">
        <v>1750.25</v>
      </c>
      <c r="L121" s="283">
        <v>1762.6499999999996</v>
      </c>
      <c r="M121" s="284">
        <v>1737.85</v>
      </c>
      <c r="N121" s="284">
        <v>1716.5</v>
      </c>
      <c r="O121" s="284">
        <v>35284400</v>
      </c>
      <c r="P121" s="285">
        <v>7.5940720863572606E-2</v>
      </c>
    </row>
    <row r="122" spans="1:16" ht="12.75" customHeight="1">
      <c r="A122" s="275">
        <v>112</v>
      </c>
      <c r="B122" s="289" t="s">
        <v>68</v>
      </c>
      <c r="C122" s="281" t="s">
        <v>163</v>
      </c>
      <c r="D122" s="282">
        <v>45225</v>
      </c>
      <c r="E122" s="281">
        <v>129.30000000000001</v>
      </c>
      <c r="F122" s="281">
        <v>131.06666666666669</v>
      </c>
      <c r="G122" s="283">
        <v>125.63333333333338</v>
      </c>
      <c r="H122" s="283">
        <v>121.9666666666667</v>
      </c>
      <c r="I122" s="283">
        <v>116.53333333333339</v>
      </c>
      <c r="J122" s="283">
        <v>134.73333333333338</v>
      </c>
      <c r="K122" s="283">
        <v>140.16666666666671</v>
      </c>
      <c r="L122" s="283">
        <v>143.83333333333337</v>
      </c>
      <c r="M122" s="284">
        <v>136.5</v>
      </c>
      <c r="N122" s="284">
        <v>127.4</v>
      </c>
      <c r="O122" s="284">
        <v>71766808</v>
      </c>
      <c r="P122" s="285">
        <v>-2.8743961352657006E-2</v>
      </c>
    </row>
    <row r="123" spans="1:16" ht="12.75" customHeight="1">
      <c r="A123" s="275">
        <v>113</v>
      </c>
      <c r="B123" s="289" t="s">
        <v>45</v>
      </c>
      <c r="C123" s="281" t="s">
        <v>164</v>
      </c>
      <c r="D123" s="282">
        <v>45225</v>
      </c>
      <c r="E123" s="281">
        <v>2446.35</v>
      </c>
      <c r="F123" s="281">
        <v>2472.3666666666663</v>
      </c>
      <c r="G123" s="283">
        <v>2401.9333333333325</v>
      </c>
      <c r="H123" s="283">
        <v>2357.516666666666</v>
      </c>
      <c r="I123" s="283">
        <v>2287.0833333333321</v>
      </c>
      <c r="J123" s="283">
        <v>2516.7833333333328</v>
      </c>
      <c r="K123" s="283">
        <v>2587.2166666666662</v>
      </c>
      <c r="L123" s="283">
        <v>2631.6333333333332</v>
      </c>
      <c r="M123" s="284">
        <v>2542.8000000000002</v>
      </c>
      <c r="N123" s="284">
        <v>2427.9499999999998</v>
      </c>
      <c r="O123" s="284">
        <v>950400</v>
      </c>
      <c r="P123" s="285">
        <v>5.5296469020652897E-2</v>
      </c>
    </row>
    <row r="124" spans="1:16" ht="12.75" customHeight="1">
      <c r="A124" s="275">
        <v>114</v>
      </c>
      <c r="B124" s="289" t="s">
        <v>43</v>
      </c>
      <c r="C124" s="286" t="s">
        <v>165</v>
      </c>
      <c r="D124" s="282">
        <v>45225</v>
      </c>
      <c r="E124" s="281">
        <v>390.15</v>
      </c>
      <c r="F124" s="281">
        <v>389.66666666666669</v>
      </c>
      <c r="G124" s="283">
        <v>384.78333333333336</v>
      </c>
      <c r="H124" s="283">
        <v>379.41666666666669</v>
      </c>
      <c r="I124" s="283">
        <v>374.53333333333336</v>
      </c>
      <c r="J124" s="283">
        <v>395.03333333333336</v>
      </c>
      <c r="K124" s="283">
        <v>399.91666666666669</v>
      </c>
      <c r="L124" s="283">
        <v>405.28333333333336</v>
      </c>
      <c r="M124" s="284">
        <v>394.55</v>
      </c>
      <c r="N124" s="284">
        <v>384.3</v>
      </c>
      <c r="O124" s="284">
        <v>12129500</v>
      </c>
      <c r="P124" s="285">
        <v>3.2262731481481483E-2</v>
      </c>
    </row>
    <row r="125" spans="1:16" ht="12.75" customHeight="1">
      <c r="A125" s="275">
        <v>115</v>
      </c>
      <c r="B125" s="289" t="s">
        <v>68</v>
      </c>
      <c r="C125" s="281" t="s">
        <v>166</v>
      </c>
      <c r="D125" s="282">
        <v>45225</v>
      </c>
      <c r="E125" s="281">
        <v>468.9</v>
      </c>
      <c r="F125" s="281">
        <v>470.38333333333338</v>
      </c>
      <c r="G125" s="283">
        <v>461.71666666666675</v>
      </c>
      <c r="H125" s="283">
        <v>454.53333333333336</v>
      </c>
      <c r="I125" s="283">
        <v>445.86666666666673</v>
      </c>
      <c r="J125" s="283">
        <v>477.56666666666678</v>
      </c>
      <c r="K125" s="283">
        <v>486.23333333333341</v>
      </c>
      <c r="L125" s="283">
        <v>493.4166666666668</v>
      </c>
      <c r="M125" s="284">
        <v>479.05</v>
      </c>
      <c r="N125" s="284">
        <v>463.2</v>
      </c>
      <c r="O125" s="284">
        <v>23572000</v>
      </c>
      <c r="P125" s="285">
        <v>1.9726596296937186E-2</v>
      </c>
    </row>
    <row r="126" spans="1:16" ht="12.75" customHeight="1">
      <c r="A126" s="275">
        <v>116</v>
      </c>
      <c r="B126" s="289" t="s">
        <v>41</v>
      </c>
      <c r="C126" s="281" t="s">
        <v>167</v>
      </c>
      <c r="D126" s="282">
        <v>45225</v>
      </c>
      <c r="E126" s="281">
        <v>3028.5</v>
      </c>
      <c r="F126" s="281">
        <v>3029.4333333333329</v>
      </c>
      <c r="G126" s="283">
        <v>2997.8666666666659</v>
      </c>
      <c r="H126" s="283">
        <v>2967.2333333333331</v>
      </c>
      <c r="I126" s="283">
        <v>2935.6666666666661</v>
      </c>
      <c r="J126" s="283">
        <v>3060.0666666666657</v>
      </c>
      <c r="K126" s="283">
        <v>3091.6333333333323</v>
      </c>
      <c r="L126" s="283">
        <v>3122.2666666666655</v>
      </c>
      <c r="M126" s="284">
        <v>3061</v>
      </c>
      <c r="N126" s="284">
        <v>2998.8</v>
      </c>
      <c r="O126" s="284">
        <v>9515100</v>
      </c>
      <c r="P126" s="285">
        <v>4.2944987011278815E-2</v>
      </c>
    </row>
    <row r="127" spans="1:16" ht="12.75" customHeight="1">
      <c r="A127" s="275">
        <v>117</v>
      </c>
      <c r="B127" s="289" t="s">
        <v>87</v>
      </c>
      <c r="C127" s="281" t="s">
        <v>168</v>
      </c>
      <c r="D127" s="282">
        <v>45225</v>
      </c>
      <c r="E127" s="281">
        <v>5197.8999999999996</v>
      </c>
      <c r="F127" s="281">
        <v>5186.6333333333332</v>
      </c>
      <c r="G127" s="283">
        <v>5163.2666666666664</v>
      </c>
      <c r="H127" s="283">
        <v>5128.6333333333332</v>
      </c>
      <c r="I127" s="283">
        <v>5105.2666666666664</v>
      </c>
      <c r="J127" s="283">
        <v>5221.2666666666664</v>
      </c>
      <c r="K127" s="283">
        <v>5244.6333333333332</v>
      </c>
      <c r="L127" s="283">
        <v>5279.2666666666664</v>
      </c>
      <c r="M127" s="284">
        <v>5210</v>
      </c>
      <c r="N127" s="284">
        <v>5152</v>
      </c>
      <c r="O127" s="284">
        <v>1792200</v>
      </c>
      <c r="P127" s="285">
        <v>1.9714944098318681E-2</v>
      </c>
    </row>
    <row r="128" spans="1:16" ht="12.75" customHeight="1">
      <c r="A128" s="275">
        <v>118</v>
      </c>
      <c r="B128" s="289" t="s">
        <v>87</v>
      </c>
      <c r="C128" s="281" t="s">
        <v>169</v>
      </c>
      <c r="D128" s="282">
        <v>45225</v>
      </c>
      <c r="E128" s="281">
        <v>4559.75</v>
      </c>
      <c r="F128" s="281">
        <v>4541.5166666666664</v>
      </c>
      <c r="G128" s="283">
        <v>4511.2333333333327</v>
      </c>
      <c r="H128" s="283">
        <v>4462.7166666666662</v>
      </c>
      <c r="I128" s="283">
        <v>4432.4333333333325</v>
      </c>
      <c r="J128" s="283">
        <v>4590.0333333333328</v>
      </c>
      <c r="K128" s="283">
        <v>4620.3166666666657</v>
      </c>
      <c r="L128" s="283">
        <v>4668.833333333333</v>
      </c>
      <c r="M128" s="284">
        <v>4571.8</v>
      </c>
      <c r="N128" s="284">
        <v>4493</v>
      </c>
      <c r="O128" s="284">
        <v>596800</v>
      </c>
      <c r="P128" s="285">
        <v>-7.7303648732220162E-2</v>
      </c>
    </row>
    <row r="129" spans="1:16" ht="12.75" customHeight="1">
      <c r="A129" s="275">
        <v>119</v>
      </c>
      <c r="B129" s="289" t="s">
        <v>43</v>
      </c>
      <c r="C129" s="281" t="s">
        <v>170</v>
      </c>
      <c r="D129" s="282">
        <v>45225</v>
      </c>
      <c r="E129" s="281">
        <v>1157.4000000000001</v>
      </c>
      <c r="F129" s="281">
        <v>1159.0666666666666</v>
      </c>
      <c r="G129" s="283">
        <v>1142.8333333333333</v>
      </c>
      <c r="H129" s="283">
        <v>1128.2666666666667</v>
      </c>
      <c r="I129" s="283">
        <v>1112.0333333333333</v>
      </c>
      <c r="J129" s="283">
        <v>1173.6333333333332</v>
      </c>
      <c r="K129" s="283">
        <v>1189.8666666666668</v>
      </c>
      <c r="L129" s="283">
        <v>1204.4333333333332</v>
      </c>
      <c r="M129" s="284">
        <v>1175.3</v>
      </c>
      <c r="N129" s="284">
        <v>1144.5</v>
      </c>
      <c r="O129" s="284">
        <v>5399200</v>
      </c>
      <c r="P129" s="285">
        <v>-3.1412015858493444E-2</v>
      </c>
    </row>
    <row r="130" spans="1:16" ht="12.75" customHeight="1">
      <c r="A130" s="275">
        <v>120</v>
      </c>
      <c r="B130" s="289" t="s">
        <v>56</v>
      </c>
      <c r="C130" s="281" t="s">
        <v>171</v>
      </c>
      <c r="D130" s="282">
        <v>45225</v>
      </c>
      <c r="E130" s="281">
        <v>1525.1</v>
      </c>
      <c r="F130" s="281">
        <v>1525.7166666666665</v>
      </c>
      <c r="G130" s="283">
        <v>1506.9333333333329</v>
      </c>
      <c r="H130" s="283">
        <v>1488.7666666666664</v>
      </c>
      <c r="I130" s="283">
        <v>1469.9833333333329</v>
      </c>
      <c r="J130" s="283">
        <v>1543.883333333333</v>
      </c>
      <c r="K130" s="283">
        <v>1562.6666666666663</v>
      </c>
      <c r="L130" s="283">
        <v>1580.833333333333</v>
      </c>
      <c r="M130" s="284">
        <v>1544.5</v>
      </c>
      <c r="N130" s="284">
        <v>1507.55</v>
      </c>
      <c r="O130" s="284">
        <v>15808100</v>
      </c>
      <c r="P130" s="285">
        <v>4.5818505338078288E-3</v>
      </c>
    </row>
    <row r="131" spans="1:16" ht="12.75" customHeight="1">
      <c r="A131" s="275">
        <v>121</v>
      </c>
      <c r="B131" s="289" t="s">
        <v>68</v>
      </c>
      <c r="C131" s="281" t="s">
        <v>172</v>
      </c>
      <c r="D131" s="282">
        <v>45225</v>
      </c>
      <c r="E131" s="281">
        <v>285.8</v>
      </c>
      <c r="F131" s="281">
        <v>288.75</v>
      </c>
      <c r="G131" s="283">
        <v>278.45</v>
      </c>
      <c r="H131" s="283">
        <v>271.09999999999997</v>
      </c>
      <c r="I131" s="283">
        <v>260.79999999999995</v>
      </c>
      <c r="J131" s="283">
        <v>296.10000000000002</v>
      </c>
      <c r="K131" s="283">
        <v>306.39999999999998</v>
      </c>
      <c r="L131" s="283">
        <v>313.75000000000006</v>
      </c>
      <c r="M131" s="284">
        <v>299.05</v>
      </c>
      <c r="N131" s="284">
        <v>281.39999999999998</v>
      </c>
      <c r="O131" s="284">
        <v>40736000</v>
      </c>
      <c r="P131" s="285">
        <v>7.2677480514008852E-2</v>
      </c>
    </row>
    <row r="132" spans="1:16" ht="12.75" customHeight="1">
      <c r="A132" s="275">
        <v>122</v>
      </c>
      <c r="B132" s="289" t="s">
        <v>68</v>
      </c>
      <c r="C132" s="281" t="s">
        <v>173</v>
      </c>
      <c r="D132" s="282">
        <v>45225</v>
      </c>
      <c r="E132" s="281">
        <v>142.75</v>
      </c>
      <c r="F132" s="281">
        <v>144.29999999999998</v>
      </c>
      <c r="G132" s="283">
        <v>139.44999999999996</v>
      </c>
      <c r="H132" s="283">
        <v>136.14999999999998</v>
      </c>
      <c r="I132" s="283">
        <v>131.29999999999995</v>
      </c>
      <c r="J132" s="283">
        <v>147.59999999999997</v>
      </c>
      <c r="K132" s="283">
        <v>152.44999999999999</v>
      </c>
      <c r="L132" s="283">
        <v>155.74999999999997</v>
      </c>
      <c r="M132" s="284">
        <v>149.15</v>
      </c>
      <c r="N132" s="284">
        <v>141</v>
      </c>
      <c r="O132" s="284">
        <v>76446000</v>
      </c>
      <c r="P132" s="285">
        <v>6.477604866103168E-3</v>
      </c>
    </row>
    <row r="133" spans="1:16" ht="12.75" customHeight="1">
      <c r="A133" s="275">
        <v>123</v>
      </c>
      <c r="B133" s="289" t="s">
        <v>59</v>
      </c>
      <c r="C133" s="281" t="s">
        <v>174</v>
      </c>
      <c r="D133" s="282">
        <v>45225</v>
      </c>
      <c r="E133" s="281">
        <v>573.95000000000005</v>
      </c>
      <c r="F133" s="281">
        <v>570.4666666666667</v>
      </c>
      <c r="G133" s="283">
        <v>566.13333333333344</v>
      </c>
      <c r="H133" s="283">
        <v>558.31666666666672</v>
      </c>
      <c r="I133" s="283">
        <v>553.98333333333346</v>
      </c>
      <c r="J133" s="283">
        <v>578.28333333333342</v>
      </c>
      <c r="K133" s="283">
        <v>582.61666666666667</v>
      </c>
      <c r="L133" s="283">
        <v>590.43333333333339</v>
      </c>
      <c r="M133" s="284">
        <v>574.79999999999995</v>
      </c>
      <c r="N133" s="284">
        <v>562.65</v>
      </c>
      <c r="O133" s="284">
        <v>11973600</v>
      </c>
      <c r="P133" s="285">
        <v>4.2960175603637504E-2</v>
      </c>
    </row>
    <row r="134" spans="1:16" ht="12.75" customHeight="1">
      <c r="A134" s="275">
        <v>124</v>
      </c>
      <c r="B134" s="289" t="s">
        <v>56</v>
      </c>
      <c r="C134" s="281" t="s">
        <v>175</v>
      </c>
      <c r="D134" s="282">
        <v>45225</v>
      </c>
      <c r="E134" s="281">
        <v>10166.25</v>
      </c>
      <c r="F134" s="281">
        <v>10193.033333333335</v>
      </c>
      <c r="G134" s="283">
        <v>10090.66666666667</v>
      </c>
      <c r="H134" s="283">
        <v>10015.083333333336</v>
      </c>
      <c r="I134" s="283">
        <v>9912.7166666666708</v>
      </c>
      <c r="J134" s="283">
        <v>10268.616666666669</v>
      </c>
      <c r="K134" s="283">
        <v>10370.983333333334</v>
      </c>
      <c r="L134" s="283">
        <v>10446.566666666668</v>
      </c>
      <c r="M134" s="284">
        <v>10295.4</v>
      </c>
      <c r="N134" s="284">
        <v>10117.450000000001</v>
      </c>
      <c r="O134" s="284">
        <v>2673200</v>
      </c>
      <c r="P134" s="285">
        <v>-9.6324836988737408E-3</v>
      </c>
    </row>
    <row r="135" spans="1:16" ht="12.75" customHeight="1">
      <c r="A135" s="275">
        <v>125</v>
      </c>
      <c r="B135" s="289" t="s">
        <v>59</v>
      </c>
      <c r="C135" s="281" t="s">
        <v>176</v>
      </c>
      <c r="D135" s="282">
        <v>45225</v>
      </c>
      <c r="E135" s="281">
        <v>990.6</v>
      </c>
      <c r="F135" s="281">
        <v>993.91666666666663</v>
      </c>
      <c r="G135" s="283">
        <v>980.68333333333328</v>
      </c>
      <c r="H135" s="283">
        <v>970.76666666666665</v>
      </c>
      <c r="I135" s="283">
        <v>957.5333333333333</v>
      </c>
      <c r="J135" s="283">
        <v>1003.8333333333333</v>
      </c>
      <c r="K135" s="283">
        <v>1017.0666666666666</v>
      </c>
      <c r="L135" s="283">
        <v>1026.9833333333331</v>
      </c>
      <c r="M135" s="284">
        <v>1007.15</v>
      </c>
      <c r="N135" s="284">
        <v>984</v>
      </c>
      <c r="O135" s="284">
        <v>10016300</v>
      </c>
      <c r="P135" s="285">
        <v>-2.3009343187839911E-3</v>
      </c>
    </row>
    <row r="136" spans="1:16" ht="12.75" customHeight="1">
      <c r="A136" s="275">
        <v>126</v>
      </c>
      <c r="B136" s="289" t="s">
        <v>45</v>
      </c>
      <c r="C136" s="288" t="s">
        <v>177</v>
      </c>
      <c r="D136" s="282">
        <v>45225</v>
      </c>
      <c r="E136" s="281">
        <v>1939.55</v>
      </c>
      <c r="F136" s="281">
        <v>1947.1999999999998</v>
      </c>
      <c r="G136" s="283">
        <v>1914.7999999999997</v>
      </c>
      <c r="H136" s="283">
        <v>1890.05</v>
      </c>
      <c r="I136" s="283">
        <v>1857.6499999999999</v>
      </c>
      <c r="J136" s="283">
        <v>1971.9499999999996</v>
      </c>
      <c r="K136" s="283">
        <v>2004.3499999999997</v>
      </c>
      <c r="L136" s="283">
        <v>2029.0999999999995</v>
      </c>
      <c r="M136" s="284">
        <v>1979.6</v>
      </c>
      <c r="N136" s="284">
        <v>1922.45</v>
      </c>
      <c r="O136" s="284">
        <v>3322000</v>
      </c>
      <c r="P136" s="285">
        <v>-2.9109188683656768E-2</v>
      </c>
    </row>
    <row r="137" spans="1:16" ht="12.75" customHeight="1">
      <c r="A137" s="275">
        <v>127</v>
      </c>
      <c r="B137" s="289" t="s">
        <v>43</v>
      </c>
      <c r="C137" s="288" t="s">
        <v>178</v>
      </c>
      <c r="D137" s="282">
        <v>45225</v>
      </c>
      <c r="E137" s="281">
        <v>1447.25</v>
      </c>
      <c r="F137" s="281">
        <v>1453.5166666666667</v>
      </c>
      <c r="G137" s="283">
        <v>1431.7333333333333</v>
      </c>
      <c r="H137" s="283">
        <v>1416.2166666666667</v>
      </c>
      <c r="I137" s="283">
        <v>1394.4333333333334</v>
      </c>
      <c r="J137" s="283">
        <v>1469.0333333333333</v>
      </c>
      <c r="K137" s="283">
        <v>1490.8166666666666</v>
      </c>
      <c r="L137" s="283">
        <v>1506.3333333333333</v>
      </c>
      <c r="M137" s="284">
        <v>1475.3</v>
      </c>
      <c r="N137" s="284">
        <v>1438</v>
      </c>
      <c r="O137" s="284">
        <v>1732000</v>
      </c>
      <c r="P137" s="285">
        <v>9.0887904917268704E-3</v>
      </c>
    </row>
    <row r="138" spans="1:16" ht="12.75" customHeight="1">
      <c r="A138" s="275">
        <v>128</v>
      </c>
      <c r="B138" s="289" t="s">
        <v>68</v>
      </c>
      <c r="C138" s="281" t="s">
        <v>179</v>
      </c>
      <c r="D138" s="282">
        <v>45225</v>
      </c>
      <c r="E138" s="281">
        <v>889</v>
      </c>
      <c r="F138" s="281">
        <v>890.9666666666667</v>
      </c>
      <c r="G138" s="283">
        <v>876.78333333333342</v>
      </c>
      <c r="H138" s="283">
        <v>864.56666666666672</v>
      </c>
      <c r="I138" s="283">
        <v>850.38333333333344</v>
      </c>
      <c r="J138" s="283">
        <v>903.18333333333339</v>
      </c>
      <c r="K138" s="283">
        <v>917.36666666666679</v>
      </c>
      <c r="L138" s="283">
        <v>929.58333333333337</v>
      </c>
      <c r="M138" s="284">
        <v>905.15</v>
      </c>
      <c r="N138" s="284">
        <v>878.75</v>
      </c>
      <c r="O138" s="284">
        <v>8212800</v>
      </c>
      <c r="P138" s="285">
        <v>1.6133821637137485E-2</v>
      </c>
    </row>
    <row r="139" spans="1:16" ht="12.75" customHeight="1">
      <c r="A139" s="275">
        <v>129</v>
      </c>
      <c r="B139" s="289" t="s">
        <v>84</v>
      </c>
      <c r="C139" s="281" t="s">
        <v>180</v>
      </c>
      <c r="D139" s="282">
        <v>45225</v>
      </c>
      <c r="E139" s="281">
        <v>1128.8499999999999</v>
      </c>
      <c r="F139" s="281">
        <v>1129.55</v>
      </c>
      <c r="G139" s="283">
        <v>1107.0999999999999</v>
      </c>
      <c r="H139" s="283">
        <v>1085.3499999999999</v>
      </c>
      <c r="I139" s="283">
        <v>1062.8999999999999</v>
      </c>
      <c r="J139" s="283">
        <v>1151.3</v>
      </c>
      <c r="K139" s="283">
        <v>1173.7500000000002</v>
      </c>
      <c r="L139" s="283">
        <v>1195.5</v>
      </c>
      <c r="M139" s="284">
        <v>1152</v>
      </c>
      <c r="N139" s="284">
        <v>1107.8</v>
      </c>
      <c r="O139" s="284">
        <v>2781600</v>
      </c>
      <c r="P139" s="285">
        <v>9.8751089166424638E-3</v>
      </c>
    </row>
    <row r="140" spans="1:16" ht="12.75" customHeight="1">
      <c r="A140" s="275">
        <v>130</v>
      </c>
      <c r="B140" s="289" t="s">
        <v>56</v>
      </c>
      <c r="C140" s="286" t="s">
        <v>181</v>
      </c>
      <c r="D140" s="282">
        <v>45225</v>
      </c>
      <c r="E140" s="281">
        <v>93.2</v>
      </c>
      <c r="F140" s="281">
        <v>93.8</v>
      </c>
      <c r="G140" s="283">
        <v>91.8</v>
      </c>
      <c r="H140" s="283">
        <v>90.4</v>
      </c>
      <c r="I140" s="283">
        <v>88.4</v>
      </c>
      <c r="J140" s="283">
        <v>95.199999999999989</v>
      </c>
      <c r="K140" s="283">
        <v>97.199999999999989</v>
      </c>
      <c r="L140" s="283">
        <v>98.59999999999998</v>
      </c>
      <c r="M140" s="284">
        <v>95.8</v>
      </c>
      <c r="N140" s="284">
        <v>92.4</v>
      </c>
      <c r="O140" s="284">
        <v>81877200</v>
      </c>
      <c r="P140" s="285">
        <v>2.0350380463634753E-2</v>
      </c>
    </row>
    <row r="141" spans="1:16" ht="12.75" customHeight="1">
      <c r="A141" s="275">
        <v>131</v>
      </c>
      <c r="B141" s="289" t="s">
        <v>87</v>
      </c>
      <c r="C141" s="281" t="s">
        <v>182</v>
      </c>
      <c r="D141" s="282">
        <v>45225</v>
      </c>
      <c r="E141" s="281">
        <v>2431.75</v>
      </c>
      <c r="F141" s="281">
        <v>2402.9833333333331</v>
      </c>
      <c r="G141" s="283">
        <v>2368.9666666666662</v>
      </c>
      <c r="H141" s="283">
        <v>2306.1833333333329</v>
      </c>
      <c r="I141" s="283">
        <v>2272.1666666666661</v>
      </c>
      <c r="J141" s="283">
        <v>2465.7666666666664</v>
      </c>
      <c r="K141" s="283">
        <v>2499.7833333333338</v>
      </c>
      <c r="L141" s="283">
        <v>2562.5666666666666</v>
      </c>
      <c r="M141" s="284">
        <v>2437</v>
      </c>
      <c r="N141" s="284">
        <v>2340.1999999999998</v>
      </c>
      <c r="O141" s="284">
        <v>2436775</v>
      </c>
      <c r="P141" s="285">
        <v>-2.045102807870882E-2</v>
      </c>
    </row>
    <row r="142" spans="1:16" ht="12.75" customHeight="1">
      <c r="A142" s="275">
        <v>132</v>
      </c>
      <c r="B142" s="289" t="s">
        <v>56</v>
      </c>
      <c r="C142" s="281" t="s">
        <v>183</v>
      </c>
      <c r="D142" s="282">
        <v>45225</v>
      </c>
      <c r="E142" s="281">
        <v>107241.05</v>
      </c>
      <c r="F142" s="281">
        <v>107347.01666666666</v>
      </c>
      <c r="G142" s="283">
        <v>106494.03333333333</v>
      </c>
      <c r="H142" s="283">
        <v>105747.01666666666</v>
      </c>
      <c r="I142" s="283">
        <v>104894.03333333333</v>
      </c>
      <c r="J142" s="283">
        <v>108094.03333333333</v>
      </c>
      <c r="K142" s="283">
        <v>108947.01666666666</v>
      </c>
      <c r="L142" s="283">
        <v>109694.03333333333</v>
      </c>
      <c r="M142" s="284">
        <v>108200</v>
      </c>
      <c r="N142" s="284">
        <v>106600</v>
      </c>
      <c r="O142" s="284">
        <v>44760</v>
      </c>
      <c r="P142" s="285">
        <v>2.6881720430107529E-3</v>
      </c>
    </row>
    <row r="143" spans="1:16" ht="12.75" customHeight="1">
      <c r="A143" s="275">
        <v>133</v>
      </c>
      <c r="B143" s="289" t="s">
        <v>68</v>
      </c>
      <c r="C143" s="281" t="s">
        <v>184</v>
      </c>
      <c r="D143" s="282">
        <v>45225</v>
      </c>
      <c r="E143" s="281">
        <v>1214.2</v>
      </c>
      <c r="F143" s="281">
        <v>1217.5666666666666</v>
      </c>
      <c r="G143" s="283">
        <v>1202.0833333333333</v>
      </c>
      <c r="H143" s="283">
        <v>1189.9666666666667</v>
      </c>
      <c r="I143" s="283">
        <v>1174.4833333333333</v>
      </c>
      <c r="J143" s="283">
        <v>1229.6833333333332</v>
      </c>
      <c r="K143" s="283">
        <v>1245.1666666666667</v>
      </c>
      <c r="L143" s="283">
        <v>1257.2833333333331</v>
      </c>
      <c r="M143" s="284">
        <v>1233.05</v>
      </c>
      <c r="N143" s="284">
        <v>1205.45</v>
      </c>
      <c r="O143" s="284">
        <v>6521350</v>
      </c>
      <c r="P143" s="285">
        <v>1.3505427814343106E-2</v>
      </c>
    </row>
    <row r="144" spans="1:16" ht="12.75" customHeight="1">
      <c r="A144" s="275">
        <v>134</v>
      </c>
      <c r="B144" s="289" t="s">
        <v>132</v>
      </c>
      <c r="C144" s="281" t="s">
        <v>185</v>
      </c>
      <c r="D144" s="282">
        <v>45225</v>
      </c>
      <c r="E144" s="281">
        <v>95</v>
      </c>
      <c r="F144" s="281">
        <v>95.350000000000009</v>
      </c>
      <c r="G144" s="283">
        <v>93.450000000000017</v>
      </c>
      <c r="H144" s="283">
        <v>91.9</v>
      </c>
      <c r="I144" s="283">
        <v>90.000000000000014</v>
      </c>
      <c r="J144" s="283">
        <v>96.90000000000002</v>
      </c>
      <c r="K144" s="283">
        <v>98.800000000000026</v>
      </c>
      <c r="L144" s="283">
        <v>100.35000000000002</v>
      </c>
      <c r="M144" s="284">
        <v>97.25</v>
      </c>
      <c r="N144" s="284">
        <v>93.8</v>
      </c>
      <c r="O144" s="284">
        <v>60300000</v>
      </c>
      <c r="P144" s="285">
        <v>-4.4576523031203564E-3</v>
      </c>
    </row>
    <row r="145" spans="1:16" ht="12.75" customHeight="1">
      <c r="A145" s="275">
        <v>135</v>
      </c>
      <c r="B145" s="289" t="s">
        <v>45</v>
      </c>
      <c r="C145" s="281" t="s">
        <v>186</v>
      </c>
      <c r="D145" s="282">
        <v>45225</v>
      </c>
      <c r="E145" s="281">
        <v>4080.05</v>
      </c>
      <c r="F145" s="281">
        <v>4082.9666666666667</v>
      </c>
      <c r="G145" s="283">
        <v>4025.2333333333336</v>
      </c>
      <c r="H145" s="283">
        <v>3970.416666666667</v>
      </c>
      <c r="I145" s="283">
        <v>3912.6833333333338</v>
      </c>
      <c r="J145" s="283">
        <v>4137.7833333333328</v>
      </c>
      <c r="K145" s="283">
        <v>4195.5166666666664</v>
      </c>
      <c r="L145" s="283">
        <v>4250.333333333333</v>
      </c>
      <c r="M145" s="284">
        <v>4140.7</v>
      </c>
      <c r="N145" s="284">
        <v>4028.15</v>
      </c>
      <c r="O145" s="284">
        <v>1623600</v>
      </c>
      <c r="P145" s="285">
        <v>0.11015384615384616</v>
      </c>
    </row>
    <row r="146" spans="1:16" ht="12.75" customHeight="1">
      <c r="A146" s="275">
        <v>136</v>
      </c>
      <c r="B146" s="289" t="s">
        <v>39</v>
      </c>
      <c r="C146" s="281" t="s">
        <v>187</v>
      </c>
      <c r="D146" s="282">
        <v>45225</v>
      </c>
      <c r="E146" s="281">
        <v>3847.05</v>
      </c>
      <c r="F146" s="281">
        <v>3831.9666666666667</v>
      </c>
      <c r="G146" s="283">
        <v>3799.2333333333336</v>
      </c>
      <c r="H146" s="283">
        <v>3751.416666666667</v>
      </c>
      <c r="I146" s="283">
        <v>3718.6833333333338</v>
      </c>
      <c r="J146" s="283">
        <v>3879.7833333333333</v>
      </c>
      <c r="K146" s="283">
        <v>3912.516666666666</v>
      </c>
      <c r="L146" s="283">
        <v>3960.333333333333</v>
      </c>
      <c r="M146" s="284">
        <v>3864.7</v>
      </c>
      <c r="N146" s="284">
        <v>3784.15</v>
      </c>
      <c r="O146" s="284">
        <v>1263450</v>
      </c>
      <c r="P146" s="285">
        <v>6.8908629441624361E-2</v>
      </c>
    </row>
    <row r="147" spans="1:16" ht="12.75" customHeight="1">
      <c r="A147" s="275">
        <v>137</v>
      </c>
      <c r="B147" s="289" t="s">
        <v>59</v>
      </c>
      <c r="C147" s="281" t="s">
        <v>188</v>
      </c>
      <c r="D147" s="282">
        <v>45225</v>
      </c>
      <c r="E147" s="281">
        <v>23039.05</v>
      </c>
      <c r="F147" s="281">
        <v>23017.916666666668</v>
      </c>
      <c r="G147" s="283">
        <v>22626.383333333335</v>
      </c>
      <c r="H147" s="283">
        <v>22213.716666666667</v>
      </c>
      <c r="I147" s="283">
        <v>21822.183333333334</v>
      </c>
      <c r="J147" s="283">
        <v>23430.583333333336</v>
      </c>
      <c r="K147" s="283">
        <v>23822.116666666669</v>
      </c>
      <c r="L147" s="283">
        <v>24234.783333333336</v>
      </c>
      <c r="M147" s="284">
        <v>23409.45</v>
      </c>
      <c r="N147" s="284">
        <v>22605.25</v>
      </c>
      <c r="O147" s="284">
        <v>334760</v>
      </c>
      <c r="P147" s="285">
        <v>3.4742828882294755E-2</v>
      </c>
    </row>
    <row r="148" spans="1:16" ht="12.75" customHeight="1">
      <c r="A148" s="275">
        <v>138</v>
      </c>
      <c r="B148" s="289" t="s">
        <v>132</v>
      </c>
      <c r="C148" s="281" t="s">
        <v>189</v>
      </c>
      <c r="D148" s="282">
        <v>45225</v>
      </c>
      <c r="E148" s="281">
        <v>146.15</v>
      </c>
      <c r="F148" s="281">
        <v>146.66666666666666</v>
      </c>
      <c r="G148" s="283">
        <v>143.58333333333331</v>
      </c>
      <c r="H148" s="283">
        <v>141.01666666666665</v>
      </c>
      <c r="I148" s="283">
        <v>137.93333333333331</v>
      </c>
      <c r="J148" s="283">
        <v>149.23333333333332</v>
      </c>
      <c r="K148" s="283">
        <v>152.31666666666663</v>
      </c>
      <c r="L148" s="283">
        <v>154.88333333333333</v>
      </c>
      <c r="M148" s="284">
        <v>149.75</v>
      </c>
      <c r="N148" s="284">
        <v>144.1</v>
      </c>
      <c r="O148" s="284">
        <v>110776500</v>
      </c>
      <c r="P148" s="285">
        <v>-2.7457332490518332E-2</v>
      </c>
    </row>
    <row r="149" spans="1:16" ht="12.75" customHeight="1">
      <c r="A149" s="275">
        <v>139</v>
      </c>
      <c r="B149" s="289" t="s">
        <v>190</v>
      </c>
      <c r="C149" s="281" t="s">
        <v>191</v>
      </c>
      <c r="D149" s="282">
        <v>45225</v>
      </c>
      <c r="E149" s="281">
        <v>236.25</v>
      </c>
      <c r="F149" s="281">
        <v>236.61666666666667</v>
      </c>
      <c r="G149" s="283">
        <v>231.88333333333335</v>
      </c>
      <c r="H149" s="283">
        <v>227.51666666666668</v>
      </c>
      <c r="I149" s="283">
        <v>222.78333333333336</v>
      </c>
      <c r="J149" s="283">
        <v>240.98333333333335</v>
      </c>
      <c r="K149" s="283">
        <v>245.7166666666667</v>
      </c>
      <c r="L149" s="283">
        <v>250.08333333333334</v>
      </c>
      <c r="M149" s="284">
        <v>241.35</v>
      </c>
      <c r="N149" s="284">
        <v>232.25</v>
      </c>
      <c r="O149" s="284">
        <v>88155000</v>
      </c>
      <c r="P149" s="285">
        <v>-6.929971811357806E-2</v>
      </c>
    </row>
    <row r="150" spans="1:16" ht="12.75" customHeight="1">
      <c r="A150" s="275">
        <v>140</v>
      </c>
      <c r="B150" s="289" t="s">
        <v>108</v>
      </c>
      <c r="C150" s="286" t="s">
        <v>192</v>
      </c>
      <c r="D150" s="282">
        <v>45225</v>
      </c>
      <c r="E150" s="281">
        <v>1123.1500000000001</v>
      </c>
      <c r="F150" s="281">
        <v>1126.9833333333333</v>
      </c>
      <c r="G150" s="283">
        <v>1101.6166666666668</v>
      </c>
      <c r="H150" s="283">
        <v>1080.0833333333335</v>
      </c>
      <c r="I150" s="283">
        <v>1054.7166666666669</v>
      </c>
      <c r="J150" s="283">
        <v>1148.5166666666667</v>
      </c>
      <c r="K150" s="283">
        <v>1173.883333333333</v>
      </c>
      <c r="L150" s="283">
        <v>1195.4166666666665</v>
      </c>
      <c r="M150" s="284">
        <v>1152.3499999999999</v>
      </c>
      <c r="N150" s="284">
        <v>1105.45</v>
      </c>
      <c r="O150" s="284">
        <v>6864200</v>
      </c>
      <c r="P150" s="285">
        <v>-7.9919069296914523E-3</v>
      </c>
    </row>
    <row r="151" spans="1:16" ht="12.75" customHeight="1">
      <c r="A151" s="275">
        <v>141</v>
      </c>
      <c r="B151" s="289" t="s">
        <v>87</v>
      </c>
      <c r="C151" s="288" t="s">
        <v>193</v>
      </c>
      <c r="D151" s="282">
        <v>45225</v>
      </c>
      <c r="E151" s="281">
        <v>4066.4</v>
      </c>
      <c r="F151" s="281">
        <v>4060.7000000000003</v>
      </c>
      <c r="G151" s="283">
        <v>4024.05</v>
      </c>
      <c r="H151" s="283">
        <v>3981.7</v>
      </c>
      <c r="I151" s="283">
        <v>3945.0499999999997</v>
      </c>
      <c r="J151" s="283">
        <v>4103.0500000000011</v>
      </c>
      <c r="K151" s="283">
        <v>4139.7000000000007</v>
      </c>
      <c r="L151" s="283">
        <v>4182.0500000000011</v>
      </c>
      <c r="M151" s="284">
        <v>4097.3500000000004</v>
      </c>
      <c r="N151" s="284">
        <v>4018.35</v>
      </c>
      <c r="O151" s="284">
        <v>351800</v>
      </c>
      <c r="P151" s="285">
        <v>4.6400951814396192E-2</v>
      </c>
    </row>
    <row r="152" spans="1:16" ht="12.75" customHeight="1">
      <c r="A152" s="275">
        <v>142</v>
      </c>
      <c r="B152" s="289" t="s">
        <v>84</v>
      </c>
      <c r="C152" s="281" t="s">
        <v>194</v>
      </c>
      <c r="D152" s="282">
        <v>45225</v>
      </c>
      <c r="E152" s="281">
        <v>183.65</v>
      </c>
      <c r="F152" s="281">
        <v>183.70000000000002</v>
      </c>
      <c r="G152" s="283">
        <v>182.50000000000003</v>
      </c>
      <c r="H152" s="283">
        <v>181.35000000000002</v>
      </c>
      <c r="I152" s="283">
        <v>180.15000000000003</v>
      </c>
      <c r="J152" s="283">
        <v>184.85000000000002</v>
      </c>
      <c r="K152" s="283">
        <v>186.05</v>
      </c>
      <c r="L152" s="283">
        <v>187.20000000000002</v>
      </c>
      <c r="M152" s="284">
        <v>184.9</v>
      </c>
      <c r="N152" s="284">
        <v>182.55</v>
      </c>
      <c r="O152" s="284">
        <v>42661850</v>
      </c>
      <c r="P152" s="285">
        <v>-4.1435986159169554E-2</v>
      </c>
    </row>
    <row r="153" spans="1:16" ht="12.75" customHeight="1">
      <c r="A153" s="275">
        <v>143</v>
      </c>
      <c r="B153" s="289" t="s">
        <v>47</v>
      </c>
      <c r="C153" s="281" t="s">
        <v>195</v>
      </c>
      <c r="D153" s="282">
        <v>45225</v>
      </c>
      <c r="E153" s="281">
        <v>39418.050000000003</v>
      </c>
      <c r="F153" s="281">
        <v>39271.75</v>
      </c>
      <c r="G153" s="283">
        <v>39045.9</v>
      </c>
      <c r="H153" s="283">
        <v>38673.75</v>
      </c>
      <c r="I153" s="283">
        <v>38447.9</v>
      </c>
      <c r="J153" s="283">
        <v>39643.9</v>
      </c>
      <c r="K153" s="283">
        <v>39869.750000000007</v>
      </c>
      <c r="L153" s="283">
        <v>40241.9</v>
      </c>
      <c r="M153" s="284">
        <v>39497.599999999999</v>
      </c>
      <c r="N153" s="284">
        <v>38899.599999999999</v>
      </c>
      <c r="O153" s="284">
        <v>171930</v>
      </c>
      <c r="P153" s="285">
        <v>-2.12620613098796E-2</v>
      </c>
    </row>
    <row r="154" spans="1:16" ht="12.75" customHeight="1">
      <c r="A154" s="275">
        <v>144</v>
      </c>
      <c r="B154" s="289" t="s">
        <v>43</v>
      </c>
      <c r="C154" s="281" t="s">
        <v>196</v>
      </c>
      <c r="D154" s="282">
        <v>45225</v>
      </c>
      <c r="E154" s="281">
        <v>1050.25</v>
      </c>
      <c r="F154" s="281">
        <v>1047.9666666666667</v>
      </c>
      <c r="G154" s="283">
        <v>1037.9333333333334</v>
      </c>
      <c r="H154" s="283">
        <v>1025.6166666666668</v>
      </c>
      <c r="I154" s="283">
        <v>1015.5833333333335</v>
      </c>
      <c r="J154" s="283">
        <v>1060.2833333333333</v>
      </c>
      <c r="K154" s="283">
        <v>1070.3166666666666</v>
      </c>
      <c r="L154" s="283">
        <v>1082.6333333333332</v>
      </c>
      <c r="M154" s="284">
        <v>1058</v>
      </c>
      <c r="N154" s="284">
        <v>1035.6500000000001</v>
      </c>
      <c r="O154" s="284">
        <v>9729750</v>
      </c>
      <c r="P154" s="285">
        <v>-1.8609577123836901E-2</v>
      </c>
    </row>
    <row r="155" spans="1:16" ht="12.75" customHeight="1">
      <c r="A155" s="275">
        <v>145</v>
      </c>
      <c r="B155" s="289" t="s">
        <v>87</v>
      </c>
      <c r="C155" s="286" t="s">
        <v>197</v>
      </c>
      <c r="D155" s="282">
        <v>45225</v>
      </c>
      <c r="E155" s="281">
        <v>5717.75</v>
      </c>
      <c r="F155" s="281">
        <v>5701.916666666667</v>
      </c>
      <c r="G155" s="283">
        <v>5668.8333333333339</v>
      </c>
      <c r="H155" s="283">
        <v>5619.916666666667</v>
      </c>
      <c r="I155" s="283">
        <v>5586.8333333333339</v>
      </c>
      <c r="J155" s="283">
        <v>5750.8333333333339</v>
      </c>
      <c r="K155" s="283">
        <v>5783.9166666666679</v>
      </c>
      <c r="L155" s="283">
        <v>5832.8333333333339</v>
      </c>
      <c r="M155" s="284">
        <v>5735</v>
      </c>
      <c r="N155" s="284">
        <v>5653</v>
      </c>
      <c r="O155" s="284">
        <v>1113700</v>
      </c>
      <c r="P155" s="285">
        <v>0.11747146619841967</v>
      </c>
    </row>
    <row r="156" spans="1:16" ht="12.75" customHeight="1">
      <c r="A156" s="275">
        <v>146</v>
      </c>
      <c r="B156" s="289" t="s">
        <v>84</v>
      </c>
      <c r="C156" s="281" t="s">
        <v>198</v>
      </c>
      <c r="D156" s="282">
        <v>45225</v>
      </c>
      <c r="E156" s="281">
        <v>235.75</v>
      </c>
      <c r="F156" s="281">
        <v>236.73333333333335</v>
      </c>
      <c r="G156" s="283">
        <v>233.7166666666667</v>
      </c>
      <c r="H156" s="283">
        <v>231.68333333333334</v>
      </c>
      <c r="I156" s="283">
        <v>228.66666666666669</v>
      </c>
      <c r="J156" s="283">
        <v>238.76666666666671</v>
      </c>
      <c r="K156" s="283">
        <v>241.78333333333336</v>
      </c>
      <c r="L156" s="283">
        <v>243.81666666666672</v>
      </c>
      <c r="M156" s="284">
        <v>239.75</v>
      </c>
      <c r="N156" s="284">
        <v>234.7</v>
      </c>
      <c r="O156" s="284">
        <v>19584000</v>
      </c>
      <c r="P156" s="285">
        <v>-8.2041932543299913E-3</v>
      </c>
    </row>
    <row r="157" spans="1:16" ht="12.75" customHeight="1">
      <c r="A157" s="275">
        <v>147</v>
      </c>
      <c r="B157" s="289" t="s">
        <v>68</v>
      </c>
      <c r="C157" s="281" t="s">
        <v>199</v>
      </c>
      <c r="D157" s="282">
        <v>45225</v>
      </c>
      <c r="E157" s="281">
        <v>245.1</v>
      </c>
      <c r="F157" s="281">
        <v>246.75</v>
      </c>
      <c r="G157" s="283">
        <v>240.2</v>
      </c>
      <c r="H157" s="283">
        <v>235.29999999999998</v>
      </c>
      <c r="I157" s="283">
        <v>228.74999999999997</v>
      </c>
      <c r="J157" s="283">
        <v>251.65</v>
      </c>
      <c r="K157" s="283">
        <v>258.20000000000005</v>
      </c>
      <c r="L157" s="283">
        <v>263.10000000000002</v>
      </c>
      <c r="M157" s="284">
        <v>253.3</v>
      </c>
      <c r="N157" s="284">
        <v>241.85</v>
      </c>
      <c r="O157" s="284">
        <v>71090750</v>
      </c>
      <c r="P157" s="285">
        <v>2.8939988782950083E-2</v>
      </c>
    </row>
    <row r="158" spans="1:16" ht="12.75" customHeight="1">
      <c r="A158" s="275">
        <v>148</v>
      </c>
      <c r="B158" s="289" t="s">
        <v>59</v>
      </c>
      <c r="C158" s="281" t="s">
        <v>200</v>
      </c>
      <c r="D158" s="282">
        <v>45225</v>
      </c>
      <c r="E158" s="281">
        <v>2420.3000000000002</v>
      </c>
      <c r="F158" s="281">
        <v>2417.1</v>
      </c>
      <c r="G158" s="283">
        <v>2401.1999999999998</v>
      </c>
      <c r="H158" s="283">
        <v>2382.1</v>
      </c>
      <c r="I158" s="283">
        <v>2366.1999999999998</v>
      </c>
      <c r="J158" s="283">
        <v>2436.1999999999998</v>
      </c>
      <c r="K158" s="283">
        <v>2452.1000000000004</v>
      </c>
      <c r="L158" s="283">
        <v>2471.1999999999998</v>
      </c>
      <c r="M158" s="284">
        <v>2433</v>
      </c>
      <c r="N158" s="284">
        <v>2398</v>
      </c>
      <c r="O158" s="284">
        <v>2347250</v>
      </c>
      <c r="P158" s="285">
        <v>5.4706807458997975E-2</v>
      </c>
    </row>
    <row r="159" spans="1:16" ht="12.75" customHeight="1">
      <c r="A159" s="275">
        <v>149</v>
      </c>
      <c r="B159" s="289" t="s">
        <v>39</v>
      </c>
      <c r="C159" s="281" t="s">
        <v>201</v>
      </c>
      <c r="D159" s="282">
        <v>45225</v>
      </c>
      <c r="E159" s="281">
        <v>3403.9</v>
      </c>
      <c r="F159" s="281">
        <v>3407.1166666666668</v>
      </c>
      <c r="G159" s="283">
        <v>3385.7833333333338</v>
      </c>
      <c r="H159" s="283">
        <v>3367.666666666667</v>
      </c>
      <c r="I159" s="283">
        <v>3346.3333333333339</v>
      </c>
      <c r="J159" s="283">
        <v>3425.2333333333336</v>
      </c>
      <c r="K159" s="283">
        <v>3446.5666666666666</v>
      </c>
      <c r="L159" s="283">
        <v>3464.6833333333334</v>
      </c>
      <c r="M159" s="284">
        <v>3428.45</v>
      </c>
      <c r="N159" s="284">
        <v>3389</v>
      </c>
      <c r="O159" s="284">
        <v>2733000</v>
      </c>
      <c r="P159" s="285">
        <v>-5.0964688751365126E-3</v>
      </c>
    </row>
    <row r="160" spans="1:16" ht="12.75" customHeight="1">
      <c r="A160" s="275">
        <v>150</v>
      </c>
      <c r="B160" s="289" t="s">
        <v>63</v>
      </c>
      <c r="C160" s="281" t="s">
        <v>202</v>
      </c>
      <c r="D160" s="282">
        <v>45225</v>
      </c>
      <c r="E160" s="281">
        <v>80.05</v>
      </c>
      <c r="F160" s="281">
        <v>81</v>
      </c>
      <c r="G160" s="283">
        <v>78.55</v>
      </c>
      <c r="H160" s="283">
        <v>77.05</v>
      </c>
      <c r="I160" s="283">
        <v>74.599999999999994</v>
      </c>
      <c r="J160" s="283">
        <v>82.5</v>
      </c>
      <c r="K160" s="283">
        <v>84.949999999999989</v>
      </c>
      <c r="L160" s="283">
        <v>86.45</v>
      </c>
      <c r="M160" s="284">
        <v>83.45</v>
      </c>
      <c r="N160" s="284">
        <v>79.5</v>
      </c>
      <c r="O160" s="284">
        <v>292848000</v>
      </c>
      <c r="P160" s="285">
        <v>0.12467739953299742</v>
      </c>
    </row>
    <row r="161" spans="1:16" ht="12.75" customHeight="1">
      <c r="A161" s="275">
        <v>151</v>
      </c>
      <c r="B161" s="289" t="s">
        <v>45</v>
      </c>
      <c r="C161" s="288" t="s">
        <v>203</v>
      </c>
      <c r="D161" s="282">
        <v>45225</v>
      </c>
      <c r="E161" s="281">
        <v>5339.15</v>
      </c>
      <c r="F161" s="281">
        <v>5344.2666666666664</v>
      </c>
      <c r="G161" s="283">
        <v>5285.8833333333332</v>
      </c>
      <c r="H161" s="283">
        <v>5232.6166666666668</v>
      </c>
      <c r="I161" s="283">
        <v>5174.2333333333336</v>
      </c>
      <c r="J161" s="283">
        <v>5397.5333333333328</v>
      </c>
      <c r="K161" s="283">
        <v>5455.9166666666661</v>
      </c>
      <c r="L161" s="283">
        <v>5509.1833333333325</v>
      </c>
      <c r="M161" s="284">
        <v>5402.65</v>
      </c>
      <c r="N161" s="284">
        <v>5291</v>
      </c>
      <c r="O161" s="284">
        <v>2501100</v>
      </c>
      <c r="P161" s="285">
        <v>3.6114120621162874E-3</v>
      </c>
    </row>
    <row r="162" spans="1:16" ht="12.75" customHeight="1">
      <c r="A162" s="275">
        <v>152</v>
      </c>
      <c r="B162" s="289" t="s">
        <v>190</v>
      </c>
      <c r="C162" s="281" t="s">
        <v>204</v>
      </c>
      <c r="D162" s="282">
        <v>45225</v>
      </c>
      <c r="E162" s="281">
        <v>199.35</v>
      </c>
      <c r="F162" s="281">
        <v>198.33333333333334</v>
      </c>
      <c r="G162" s="283">
        <v>196.7166666666667</v>
      </c>
      <c r="H162" s="283">
        <v>194.08333333333334</v>
      </c>
      <c r="I162" s="283">
        <v>192.4666666666667</v>
      </c>
      <c r="J162" s="283">
        <v>200.9666666666667</v>
      </c>
      <c r="K162" s="283">
        <v>202.58333333333331</v>
      </c>
      <c r="L162" s="283">
        <v>205.2166666666667</v>
      </c>
      <c r="M162" s="284">
        <v>199.95</v>
      </c>
      <c r="N162" s="284">
        <v>195.7</v>
      </c>
      <c r="O162" s="284">
        <v>72313200</v>
      </c>
      <c r="P162" s="285">
        <v>-2.6509644276436949E-2</v>
      </c>
    </row>
    <row r="163" spans="1:16" ht="12.75" customHeight="1">
      <c r="A163" s="275">
        <v>153</v>
      </c>
      <c r="B163" s="289" t="s">
        <v>205</v>
      </c>
      <c r="C163" s="281" t="s">
        <v>206</v>
      </c>
      <c r="D163" s="282">
        <v>45225</v>
      </c>
      <c r="E163" s="281">
        <v>1704.2</v>
      </c>
      <c r="F163" s="281">
        <v>1706.3500000000001</v>
      </c>
      <c r="G163" s="283">
        <v>1692.1000000000004</v>
      </c>
      <c r="H163" s="283">
        <v>1680.0000000000002</v>
      </c>
      <c r="I163" s="283">
        <v>1665.7500000000005</v>
      </c>
      <c r="J163" s="283">
        <v>1718.4500000000003</v>
      </c>
      <c r="K163" s="283">
        <v>1732.6999999999998</v>
      </c>
      <c r="L163" s="283">
        <v>1744.8000000000002</v>
      </c>
      <c r="M163" s="284">
        <v>1720.6</v>
      </c>
      <c r="N163" s="284">
        <v>1694.25</v>
      </c>
      <c r="O163" s="284">
        <v>5505896</v>
      </c>
      <c r="P163" s="285">
        <v>3.6548923454141444E-2</v>
      </c>
    </row>
    <row r="164" spans="1:16" ht="12.75" customHeight="1">
      <c r="A164" s="275">
        <v>154</v>
      </c>
      <c r="B164" s="289" t="s">
        <v>49</v>
      </c>
      <c r="C164" s="281" t="s">
        <v>208</v>
      </c>
      <c r="D164" s="282">
        <v>45225</v>
      </c>
      <c r="E164" s="281">
        <v>953.7</v>
      </c>
      <c r="F164" s="281">
        <v>940.25</v>
      </c>
      <c r="G164" s="283">
        <v>922.25</v>
      </c>
      <c r="H164" s="283">
        <v>890.8</v>
      </c>
      <c r="I164" s="283">
        <v>872.8</v>
      </c>
      <c r="J164" s="283">
        <v>971.7</v>
      </c>
      <c r="K164" s="283">
        <v>989.7</v>
      </c>
      <c r="L164" s="283">
        <v>1021.1500000000001</v>
      </c>
      <c r="M164" s="284">
        <v>958.25</v>
      </c>
      <c r="N164" s="284">
        <v>908.8</v>
      </c>
      <c r="O164" s="284">
        <v>3715350</v>
      </c>
      <c r="P164" s="285">
        <v>6.8181818181818177E-2</v>
      </c>
    </row>
    <row r="165" spans="1:16" ht="12.75" customHeight="1">
      <c r="A165" s="275">
        <v>155</v>
      </c>
      <c r="B165" s="289" t="s">
        <v>63</v>
      </c>
      <c r="C165" s="281" t="s">
        <v>209</v>
      </c>
      <c r="D165" s="282">
        <v>45225</v>
      </c>
      <c r="E165" s="281">
        <v>250.45</v>
      </c>
      <c r="F165" s="281">
        <v>250.81666666666663</v>
      </c>
      <c r="G165" s="283">
        <v>246.53333333333327</v>
      </c>
      <c r="H165" s="283">
        <v>242.61666666666665</v>
      </c>
      <c r="I165" s="283">
        <v>238.33333333333329</v>
      </c>
      <c r="J165" s="283">
        <v>254.73333333333326</v>
      </c>
      <c r="K165" s="283">
        <v>259.01666666666665</v>
      </c>
      <c r="L165" s="283">
        <v>262.93333333333328</v>
      </c>
      <c r="M165" s="284">
        <v>255.1</v>
      </c>
      <c r="N165" s="284">
        <v>246.9</v>
      </c>
      <c r="O165" s="284">
        <v>58580000</v>
      </c>
      <c r="P165" s="285">
        <v>-5.3864168618266976E-2</v>
      </c>
    </row>
    <row r="166" spans="1:16" ht="12.75" customHeight="1">
      <c r="A166" s="275">
        <v>156</v>
      </c>
      <c r="B166" s="289" t="s">
        <v>190</v>
      </c>
      <c r="C166" s="281" t="s">
        <v>210</v>
      </c>
      <c r="D166" s="282">
        <v>45225</v>
      </c>
      <c r="E166" s="281">
        <v>284.75</v>
      </c>
      <c r="F166" s="281">
        <v>286.98333333333335</v>
      </c>
      <c r="G166" s="283">
        <v>279.56666666666672</v>
      </c>
      <c r="H166" s="283">
        <v>274.38333333333338</v>
      </c>
      <c r="I166" s="283">
        <v>266.96666666666675</v>
      </c>
      <c r="J166" s="283">
        <v>292.16666666666669</v>
      </c>
      <c r="K166" s="283">
        <v>299.58333333333331</v>
      </c>
      <c r="L166" s="283">
        <v>304.76666666666665</v>
      </c>
      <c r="M166" s="284">
        <v>294.39999999999998</v>
      </c>
      <c r="N166" s="284">
        <v>281.8</v>
      </c>
      <c r="O166" s="284">
        <v>60464000</v>
      </c>
      <c r="P166" s="285">
        <v>7.9449152542372887E-4</v>
      </c>
    </row>
    <row r="167" spans="1:16" ht="12.75" customHeight="1">
      <c r="A167" s="275">
        <v>157</v>
      </c>
      <c r="B167" s="289" t="s">
        <v>84</v>
      </c>
      <c r="C167" s="281" t="s">
        <v>211</v>
      </c>
      <c r="D167" s="282">
        <v>45225</v>
      </c>
      <c r="E167" s="281">
        <v>2320.8000000000002</v>
      </c>
      <c r="F167" s="281">
        <v>2315.9499999999998</v>
      </c>
      <c r="G167" s="283">
        <v>2307.0499999999997</v>
      </c>
      <c r="H167" s="283">
        <v>2293.2999999999997</v>
      </c>
      <c r="I167" s="283">
        <v>2284.3999999999996</v>
      </c>
      <c r="J167" s="283">
        <v>2329.6999999999998</v>
      </c>
      <c r="K167" s="283">
        <v>2338.5999999999995</v>
      </c>
      <c r="L167" s="283">
        <v>2352.35</v>
      </c>
      <c r="M167" s="284">
        <v>2324.85</v>
      </c>
      <c r="N167" s="284">
        <v>2302.1999999999998</v>
      </c>
      <c r="O167" s="284">
        <v>55218500</v>
      </c>
      <c r="P167" s="285">
        <v>2.0622796438258685E-2</v>
      </c>
    </row>
    <row r="168" spans="1:16" ht="12.75" customHeight="1">
      <c r="A168" s="275">
        <v>158</v>
      </c>
      <c r="B168" s="289" t="s">
        <v>132</v>
      </c>
      <c r="C168" s="281" t="s">
        <v>212</v>
      </c>
      <c r="D168" s="282">
        <v>45225</v>
      </c>
      <c r="E168" s="281">
        <v>89.55</v>
      </c>
      <c r="F168" s="281">
        <v>90.016666666666652</v>
      </c>
      <c r="G168" s="283">
        <v>88.633333333333297</v>
      </c>
      <c r="H168" s="283">
        <v>87.71666666666664</v>
      </c>
      <c r="I168" s="283">
        <v>86.333333333333286</v>
      </c>
      <c r="J168" s="283">
        <v>90.933333333333309</v>
      </c>
      <c r="K168" s="283">
        <v>92.316666666666663</v>
      </c>
      <c r="L168" s="283">
        <v>93.23333333333332</v>
      </c>
      <c r="M168" s="284">
        <v>91.4</v>
      </c>
      <c r="N168" s="284">
        <v>89.1</v>
      </c>
      <c r="O168" s="284">
        <v>139080000</v>
      </c>
      <c r="P168" s="285">
        <v>7.2421784472769413E-3</v>
      </c>
    </row>
    <row r="169" spans="1:16" ht="12.75" customHeight="1">
      <c r="A169" s="275">
        <v>159</v>
      </c>
      <c r="B169" s="289" t="s">
        <v>63</v>
      </c>
      <c r="C169" s="286" t="s">
        <v>213</v>
      </c>
      <c r="D169" s="282">
        <v>45225</v>
      </c>
      <c r="E169" s="281">
        <v>796.2</v>
      </c>
      <c r="F169" s="281">
        <v>793.81666666666661</v>
      </c>
      <c r="G169" s="283">
        <v>790.23333333333323</v>
      </c>
      <c r="H169" s="283">
        <v>784.26666666666665</v>
      </c>
      <c r="I169" s="283">
        <v>780.68333333333328</v>
      </c>
      <c r="J169" s="283">
        <v>799.78333333333319</v>
      </c>
      <c r="K169" s="283">
        <v>803.36666666666667</v>
      </c>
      <c r="L169" s="283">
        <v>809.33333333333314</v>
      </c>
      <c r="M169" s="284">
        <v>797.4</v>
      </c>
      <c r="N169" s="284">
        <v>787.85</v>
      </c>
      <c r="O169" s="284">
        <v>9439200</v>
      </c>
      <c r="P169" s="285">
        <v>2.2975550546211202E-2</v>
      </c>
    </row>
    <row r="170" spans="1:16" ht="12.75" customHeight="1">
      <c r="A170" s="275">
        <v>160</v>
      </c>
      <c r="B170" s="289" t="s">
        <v>68</v>
      </c>
      <c r="C170" s="281" t="s">
        <v>214</v>
      </c>
      <c r="D170" s="282">
        <v>45225</v>
      </c>
      <c r="E170" s="281">
        <v>1277.3</v>
      </c>
      <c r="F170" s="281">
        <v>1283.5833333333333</v>
      </c>
      <c r="G170" s="283">
        <v>1265.2666666666664</v>
      </c>
      <c r="H170" s="283">
        <v>1253.2333333333331</v>
      </c>
      <c r="I170" s="283">
        <v>1234.9166666666663</v>
      </c>
      <c r="J170" s="283">
        <v>1295.6166666666666</v>
      </c>
      <c r="K170" s="283">
        <v>1313.9333333333336</v>
      </c>
      <c r="L170" s="283">
        <v>1325.9666666666667</v>
      </c>
      <c r="M170" s="284">
        <v>1301.9000000000001</v>
      </c>
      <c r="N170" s="284">
        <v>1271.55</v>
      </c>
      <c r="O170" s="284">
        <v>7950750</v>
      </c>
      <c r="P170" s="285">
        <v>5.0435988902100673E-2</v>
      </c>
    </row>
    <row r="171" spans="1:16" ht="12.75" customHeight="1">
      <c r="A171" s="275">
        <v>161</v>
      </c>
      <c r="B171" s="289" t="s">
        <v>63</v>
      </c>
      <c r="C171" s="281" t="s">
        <v>215</v>
      </c>
      <c r="D171" s="282">
        <v>45225</v>
      </c>
      <c r="E171" s="281">
        <v>587.20000000000005</v>
      </c>
      <c r="F171" s="281">
        <v>592.21666666666658</v>
      </c>
      <c r="G171" s="283">
        <v>580.78333333333319</v>
      </c>
      <c r="H171" s="283">
        <v>574.36666666666656</v>
      </c>
      <c r="I171" s="283">
        <v>562.93333333333317</v>
      </c>
      <c r="J171" s="283">
        <v>598.63333333333321</v>
      </c>
      <c r="K171" s="283">
        <v>610.06666666666661</v>
      </c>
      <c r="L171" s="283">
        <v>616.48333333333323</v>
      </c>
      <c r="M171" s="284">
        <v>603.65</v>
      </c>
      <c r="N171" s="284">
        <v>585.79999999999995</v>
      </c>
      <c r="O171" s="284">
        <v>95250000</v>
      </c>
      <c r="P171" s="285">
        <v>0.18231920756684292</v>
      </c>
    </row>
    <row r="172" spans="1:16" ht="12.75" customHeight="1">
      <c r="A172" s="275">
        <v>162</v>
      </c>
      <c r="B172" s="289" t="s">
        <v>49</v>
      </c>
      <c r="C172" s="281" t="s">
        <v>216</v>
      </c>
      <c r="D172" s="282">
        <v>45225</v>
      </c>
      <c r="E172" s="281">
        <v>25538.35</v>
      </c>
      <c r="F172" s="281">
        <v>25546.583333333332</v>
      </c>
      <c r="G172" s="283">
        <v>25351.866666666665</v>
      </c>
      <c r="H172" s="283">
        <v>25165.383333333331</v>
      </c>
      <c r="I172" s="283">
        <v>24970.666666666664</v>
      </c>
      <c r="J172" s="283">
        <v>25733.066666666666</v>
      </c>
      <c r="K172" s="283">
        <v>25927.783333333333</v>
      </c>
      <c r="L172" s="283">
        <v>26114.266666666666</v>
      </c>
      <c r="M172" s="284">
        <v>25741.3</v>
      </c>
      <c r="N172" s="284">
        <v>25360.1</v>
      </c>
      <c r="O172" s="284">
        <v>194000</v>
      </c>
      <c r="P172" s="285">
        <v>4.0108681588821322E-3</v>
      </c>
    </row>
    <row r="173" spans="1:16" ht="12.75" customHeight="1">
      <c r="A173" s="275">
        <v>163</v>
      </c>
      <c r="B173" s="289" t="s">
        <v>41</v>
      </c>
      <c r="C173" s="281" t="s">
        <v>217</v>
      </c>
      <c r="D173" s="282">
        <v>45225</v>
      </c>
      <c r="E173" s="281">
        <v>3521.05</v>
      </c>
      <c r="F173" s="281">
        <v>3551.8666666666663</v>
      </c>
      <c r="G173" s="283">
        <v>3484.1333333333328</v>
      </c>
      <c r="H173" s="283">
        <v>3447.2166666666662</v>
      </c>
      <c r="I173" s="283">
        <v>3379.4833333333327</v>
      </c>
      <c r="J173" s="283">
        <v>3588.7833333333328</v>
      </c>
      <c r="K173" s="283">
        <v>3656.5166666666664</v>
      </c>
      <c r="L173" s="283">
        <v>3693.4333333333329</v>
      </c>
      <c r="M173" s="284">
        <v>3619.6</v>
      </c>
      <c r="N173" s="284">
        <v>3514.95</v>
      </c>
      <c r="O173" s="284">
        <v>2284150</v>
      </c>
      <c r="P173" s="285">
        <v>0.14644582470669426</v>
      </c>
    </row>
    <row r="174" spans="1:16" ht="12.75" customHeight="1">
      <c r="A174" s="275">
        <v>164</v>
      </c>
      <c r="B174" s="289" t="s">
        <v>47</v>
      </c>
      <c r="C174" s="281" t="s">
        <v>218</v>
      </c>
      <c r="D174" s="282">
        <v>45225</v>
      </c>
      <c r="E174" s="281">
        <v>2253</v>
      </c>
      <c r="F174" s="281">
        <v>2245.1</v>
      </c>
      <c r="G174" s="283">
        <v>2232.8999999999996</v>
      </c>
      <c r="H174" s="283">
        <v>2212.7999999999997</v>
      </c>
      <c r="I174" s="283">
        <v>2200.5999999999995</v>
      </c>
      <c r="J174" s="283">
        <v>2265.1999999999998</v>
      </c>
      <c r="K174" s="283">
        <v>2277.3999999999996</v>
      </c>
      <c r="L174" s="283">
        <v>2297.5</v>
      </c>
      <c r="M174" s="284">
        <v>2257.3000000000002</v>
      </c>
      <c r="N174" s="284">
        <v>2225</v>
      </c>
      <c r="O174" s="284">
        <v>3681375</v>
      </c>
      <c r="P174" s="285">
        <v>2.3483765570757606E-3</v>
      </c>
    </row>
    <row r="175" spans="1:16" ht="12.75" customHeight="1">
      <c r="A175" s="275">
        <v>165</v>
      </c>
      <c r="B175" s="289" t="s">
        <v>68</v>
      </c>
      <c r="C175" s="281" t="s">
        <v>219</v>
      </c>
      <c r="D175" s="282">
        <v>45225</v>
      </c>
      <c r="E175" s="281">
        <v>1860.55</v>
      </c>
      <c r="F175" s="281">
        <v>1878.95</v>
      </c>
      <c r="G175" s="283">
        <v>1829.15</v>
      </c>
      <c r="H175" s="283">
        <v>1797.75</v>
      </c>
      <c r="I175" s="283">
        <v>1747.95</v>
      </c>
      <c r="J175" s="283">
        <v>1910.3500000000001</v>
      </c>
      <c r="K175" s="283">
        <v>1960.1499999999999</v>
      </c>
      <c r="L175" s="283">
        <v>1991.5500000000002</v>
      </c>
      <c r="M175" s="284">
        <v>1928.75</v>
      </c>
      <c r="N175" s="284">
        <v>1847.55</v>
      </c>
      <c r="O175" s="284">
        <v>7983000</v>
      </c>
      <c r="P175" s="285">
        <v>9.560664693831095E-3</v>
      </c>
    </row>
    <row r="176" spans="1:16" ht="12.75" customHeight="1">
      <c r="A176" s="275">
        <v>166</v>
      </c>
      <c r="B176" s="289" t="s">
        <v>43</v>
      </c>
      <c r="C176" s="281" t="s">
        <v>220</v>
      </c>
      <c r="D176" s="282">
        <v>45225</v>
      </c>
      <c r="E176" s="281">
        <v>1126.2</v>
      </c>
      <c r="F176" s="281">
        <v>1128.1166666666666</v>
      </c>
      <c r="G176" s="283">
        <v>1113.9833333333331</v>
      </c>
      <c r="H176" s="283">
        <v>1101.7666666666667</v>
      </c>
      <c r="I176" s="283">
        <v>1087.6333333333332</v>
      </c>
      <c r="J176" s="283">
        <v>1140.333333333333</v>
      </c>
      <c r="K176" s="283">
        <v>1154.4666666666667</v>
      </c>
      <c r="L176" s="283">
        <v>1166.6833333333329</v>
      </c>
      <c r="M176" s="284">
        <v>1142.25</v>
      </c>
      <c r="N176" s="284">
        <v>1115.9000000000001</v>
      </c>
      <c r="O176" s="284">
        <v>24222100</v>
      </c>
      <c r="P176" s="285">
        <v>-5.7765069462496028E-4</v>
      </c>
    </row>
    <row r="177" spans="1:16" ht="12.75" customHeight="1">
      <c r="A177" s="275">
        <v>167</v>
      </c>
      <c r="B177" s="289" t="s">
        <v>205</v>
      </c>
      <c r="C177" s="281" t="s">
        <v>221</v>
      </c>
      <c r="D177" s="282">
        <v>45225</v>
      </c>
      <c r="E177" s="281">
        <v>612.9</v>
      </c>
      <c r="F177" s="281">
        <v>614.25</v>
      </c>
      <c r="G177" s="283">
        <v>607.15</v>
      </c>
      <c r="H177" s="283">
        <v>601.4</v>
      </c>
      <c r="I177" s="283">
        <v>594.29999999999995</v>
      </c>
      <c r="J177" s="283">
        <v>620</v>
      </c>
      <c r="K177" s="283">
        <v>627.09999999999991</v>
      </c>
      <c r="L177" s="283">
        <v>632.85</v>
      </c>
      <c r="M177" s="284">
        <v>621.35</v>
      </c>
      <c r="N177" s="284">
        <v>608.5</v>
      </c>
      <c r="O177" s="284">
        <v>8481000</v>
      </c>
      <c r="P177" s="285">
        <v>-5.3406998158379376E-2</v>
      </c>
    </row>
    <row r="178" spans="1:16" ht="12.75" customHeight="1">
      <c r="A178" s="275">
        <v>168</v>
      </c>
      <c r="B178" s="289" t="s">
        <v>43</v>
      </c>
      <c r="C178" s="288" t="s">
        <v>222</v>
      </c>
      <c r="D178" s="282">
        <v>45225</v>
      </c>
      <c r="E178" s="281">
        <v>793.35</v>
      </c>
      <c r="F178" s="281">
        <v>796.55000000000007</v>
      </c>
      <c r="G178" s="283">
        <v>783.40000000000009</v>
      </c>
      <c r="H178" s="283">
        <v>773.45</v>
      </c>
      <c r="I178" s="283">
        <v>760.30000000000007</v>
      </c>
      <c r="J178" s="283">
        <v>806.50000000000011</v>
      </c>
      <c r="K178" s="283">
        <v>819.65</v>
      </c>
      <c r="L178" s="283">
        <v>829.60000000000014</v>
      </c>
      <c r="M178" s="284">
        <v>809.7</v>
      </c>
      <c r="N178" s="284">
        <v>786.6</v>
      </c>
      <c r="O178" s="284">
        <v>3677000</v>
      </c>
      <c r="P178" s="285">
        <v>-2.389169100079639E-2</v>
      </c>
    </row>
    <row r="179" spans="1:16" ht="12.75" customHeight="1">
      <c r="A179" s="275">
        <v>169</v>
      </c>
      <c r="B179" s="289" t="s">
        <v>39</v>
      </c>
      <c r="C179" s="281" t="s">
        <v>223</v>
      </c>
      <c r="D179" s="282">
        <v>45225</v>
      </c>
      <c r="E179" s="281">
        <v>1013.8</v>
      </c>
      <c r="F179" s="281">
        <v>1012.4833333333332</v>
      </c>
      <c r="G179" s="283">
        <v>1000.9666666666665</v>
      </c>
      <c r="H179" s="283">
        <v>988.13333333333321</v>
      </c>
      <c r="I179" s="283">
        <v>976.61666666666645</v>
      </c>
      <c r="J179" s="283">
        <v>1025.3166666666666</v>
      </c>
      <c r="K179" s="283">
        <v>1036.833333333333</v>
      </c>
      <c r="L179" s="283">
        <v>1049.6666666666665</v>
      </c>
      <c r="M179" s="284">
        <v>1024</v>
      </c>
      <c r="N179" s="284">
        <v>999.65</v>
      </c>
      <c r="O179" s="284">
        <v>7195650</v>
      </c>
      <c r="P179" s="285">
        <v>-6.8744271310724103E-4</v>
      </c>
    </row>
    <row r="180" spans="1:16" ht="12.75" customHeight="1">
      <c r="A180" s="275">
        <v>170</v>
      </c>
      <c r="B180" s="289" t="s">
        <v>79</v>
      </c>
      <c r="C180" s="287" t="s">
        <v>224</v>
      </c>
      <c r="D180" s="282">
        <v>45225</v>
      </c>
      <c r="E180" s="281">
        <v>1872.75</v>
      </c>
      <c r="F180" s="281">
        <v>1878.1166666666668</v>
      </c>
      <c r="G180" s="283">
        <v>1852.4333333333336</v>
      </c>
      <c r="H180" s="283">
        <v>1832.1166666666668</v>
      </c>
      <c r="I180" s="283">
        <v>1806.4333333333336</v>
      </c>
      <c r="J180" s="283">
        <v>1898.4333333333336</v>
      </c>
      <c r="K180" s="283">
        <v>1924.116666666667</v>
      </c>
      <c r="L180" s="283">
        <v>1944.4333333333336</v>
      </c>
      <c r="M180" s="284">
        <v>1903.8</v>
      </c>
      <c r="N180" s="284">
        <v>1857.8</v>
      </c>
      <c r="O180" s="284">
        <v>5739500</v>
      </c>
      <c r="P180" s="285">
        <v>-4.0777372896061079E-3</v>
      </c>
    </row>
    <row r="181" spans="1:16" ht="12.75" customHeight="1">
      <c r="A181" s="275">
        <v>171</v>
      </c>
      <c r="B181" s="289" t="s">
        <v>59</v>
      </c>
      <c r="C181" s="281" t="s">
        <v>225</v>
      </c>
      <c r="D181" s="282">
        <v>45225</v>
      </c>
      <c r="E181" s="281">
        <v>868.7</v>
      </c>
      <c r="F181" s="281">
        <v>866.85</v>
      </c>
      <c r="G181" s="283">
        <v>859.95</v>
      </c>
      <c r="H181" s="283">
        <v>851.2</v>
      </c>
      <c r="I181" s="283">
        <v>844.30000000000007</v>
      </c>
      <c r="J181" s="283">
        <v>875.6</v>
      </c>
      <c r="K181" s="283">
        <v>882.49999999999989</v>
      </c>
      <c r="L181" s="283">
        <v>891.25</v>
      </c>
      <c r="M181" s="284">
        <v>873.75</v>
      </c>
      <c r="N181" s="284">
        <v>858.1</v>
      </c>
      <c r="O181" s="284">
        <v>9787500</v>
      </c>
      <c r="P181" s="285">
        <v>-3.9141191023148968E-2</v>
      </c>
    </row>
    <row r="182" spans="1:16" ht="12.75" customHeight="1">
      <c r="A182" s="275">
        <v>172</v>
      </c>
      <c r="B182" s="289" t="s">
        <v>56</v>
      </c>
      <c r="C182" s="281" t="s">
        <v>226</v>
      </c>
      <c r="D182" s="282">
        <v>45225</v>
      </c>
      <c r="E182" s="281">
        <v>615.75</v>
      </c>
      <c r="F182" s="281">
        <v>615.98333333333335</v>
      </c>
      <c r="G182" s="283">
        <v>609.56666666666672</v>
      </c>
      <c r="H182" s="283">
        <v>603.38333333333333</v>
      </c>
      <c r="I182" s="283">
        <v>596.9666666666667</v>
      </c>
      <c r="J182" s="283">
        <v>622.16666666666674</v>
      </c>
      <c r="K182" s="283">
        <v>628.58333333333326</v>
      </c>
      <c r="L182" s="283">
        <v>634.76666666666677</v>
      </c>
      <c r="M182" s="284">
        <v>622.4</v>
      </c>
      <c r="N182" s="284">
        <v>609.79999999999995</v>
      </c>
      <c r="O182" s="284">
        <v>67388250</v>
      </c>
      <c r="P182" s="285">
        <v>5.8064104472850247E-3</v>
      </c>
    </row>
    <row r="183" spans="1:16" ht="12.75" customHeight="1">
      <c r="A183" s="275">
        <v>173</v>
      </c>
      <c r="B183" s="289" t="s">
        <v>190</v>
      </c>
      <c r="C183" s="281" t="s">
        <v>227</v>
      </c>
      <c r="D183" s="282">
        <v>45225</v>
      </c>
      <c r="E183" s="281">
        <v>257.39999999999998</v>
      </c>
      <c r="F183" s="281">
        <v>258.45</v>
      </c>
      <c r="G183" s="283">
        <v>252.95</v>
      </c>
      <c r="H183" s="283">
        <v>248.5</v>
      </c>
      <c r="I183" s="283">
        <v>243</v>
      </c>
      <c r="J183" s="283">
        <v>262.89999999999998</v>
      </c>
      <c r="K183" s="283">
        <v>268.39999999999998</v>
      </c>
      <c r="L183" s="283">
        <v>272.84999999999997</v>
      </c>
      <c r="M183" s="284">
        <v>263.95</v>
      </c>
      <c r="N183" s="284">
        <v>254</v>
      </c>
      <c r="O183" s="284">
        <v>92167875</v>
      </c>
      <c r="P183" s="285">
        <v>-3.7211338513735361E-3</v>
      </c>
    </row>
    <row r="184" spans="1:16" ht="12.75" customHeight="1">
      <c r="A184" s="275">
        <v>174</v>
      </c>
      <c r="B184" s="289" t="s">
        <v>132</v>
      </c>
      <c r="C184" s="281" t="s">
        <v>228</v>
      </c>
      <c r="D184" s="282">
        <v>45225</v>
      </c>
      <c r="E184" s="281">
        <v>125.75</v>
      </c>
      <c r="F184" s="281">
        <v>125.98333333333333</v>
      </c>
      <c r="G184" s="283">
        <v>124.46666666666667</v>
      </c>
      <c r="H184" s="283">
        <v>123.18333333333334</v>
      </c>
      <c r="I184" s="283">
        <v>121.66666666666667</v>
      </c>
      <c r="J184" s="283">
        <v>127.26666666666667</v>
      </c>
      <c r="K184" s="283">
        <v>128.78333333333336</v>
      </c>
      <c r="L184" s="283">
        <v>130.06666666666666</v>
      </c>
      <c r="M184" s="284">
        <v>127.5</v>
      </c>
      <c r="N184" s="284">
        <v>124.7</v>
      </c>
      <c r="O184" s="284">
        <v>208296000</v>
      </c>
      <c r="P184" s="285">
        <v>2.4148841234214014E-2</v>
      </c>
    </row>
    <row r="185" spans="1:16" ht="12.75" customHeight="1">
      <c r="A185" s="275">
        <v>175</v>
      </c>
      <c r="B185" s="289" t="s">
        <v>87</v>
      </c>
      <c r="C185" s="281" t="s">
        <v>229</v>
      </c>
      <c r="D185" s="282">
        <v>45225</v>
      </c>
      <c r="E185" s="281">
        <v>3546.6</v>
      </c>
      <c r="F185" s="281">
        <v>3528.4</v>
      </c>
      <c r="G185" s="283">
        <v>3498.8</v>
      </c>
      <c r="H185" s="283">
        <v>3451</v>
      </c>
      <c r="I185" s="283">
        <v>3421.4</v>
      </c>
      <c r="J185" s="283">
        <v>3576.2000000000003</v>
      </c>
      <c r="K185" s="283">
        <v>3605.7999999999997</v>
      </c>
      <c r="L185" s="283">
        <v>3653.6000000000004</v>
      </c>
      <c r="M185" s="284">
        <v>3558</v>
      </c>
      <c r="N185" s="284">
        <v>3480.6</v>
      </c>
      <c r="O185" s="284">
        <v>10014725</v>
      </c>
      <c r="P185" s="285">
        <v>5.6374946929282112E-2</v>
      </c>
    </row>
    <row r="186" spans="1:16" ht="12.75" customHeight="1">
      <c r="A186" s="275">
        <v>176</v>
      </c>
      <c r="B186" s="289" t="s">
        <v>87</v>
      </c>
      <c r="C186" s="281" t="s">
        <v>230</v>
      </c>
      <c r="D186" s="282">
        <v>45225</v>
      </c>
      <c r="E186" s="281">
        <v>1211</v>
      </c>
      <c r="F186" s="281">
        <v>1208.0666666666666</v>
      </c>
      <c r="G186" s="283">
        <v>1195.2833333333333</v>
      </c>
      <c r="H186" s="283">
        <v>1179.5666666666666</v>
      </c>
      <c r="I186" s="283">
        <v>1166.7833333333333</v>
      </c>
      <c r="J186" s="283">
        <v>1223.7833333333333</v>
      </c>
      <c r="K186" s="283">
        <v>1236.5666666666666</v>
      </c>
      <c r="L186" s="283">
        <v>1252.2833333333333</v>
      </c>
      <c r="M186" s="284">
        <v>1220.8499999999999</v>
      </c>
      <c r="N186" s="284">
        <v>1192.3499999999999</v>
      </c>
      <c r="O186" s="284">
        <v>13108800</v>
      </c>
      <c r="P186" s="285">
        <v>1.5241635687732341E-2</v>
      </c>
    </row>
    <row r="187" spans="1:16" ht="12.75" customHeight="1">
      <c r="A187" s="275">
        <v>177</v>
      </c>
      <c r="B187" s="289" t="s">
        <v>59</v>
      </c>
      <c r="C187" s="281" t="s">
        <v>231</v>
      </c>
      <c r="D187" s="282">
        <v>45225</v>
      </c>
      <c r="E187" s="281">
        <v>3182.8</v>
      </c>
      <c r="F187" s="281">
        <v>3187.8833333333332</v>
      </c>
      <c r="G187" s="283">
        <v>3156.9166666666665</v>
      </c>
      <c r="H187" s="283">
        <v>3131.0333333333333</v>
      </c>
      <c r="I187" s="283">
        <v>3100.0666666666666</v>
      </c>
      <c r="J187" s="283">
        <v>3213.7666666666664</v>
      </c>
      <c r="K187" s="283">
        <v>3244.7333333333336</v>
      </c>
      <c r="L187" s="283">
        <v>3270.6166666666663</v>
      </c>
      <c r="M187" s="284">
        <v>3218.85</v>
      </c>
      <c r="N187" s="284">
        <v>3162</v>
      </c>
      <c r="O187" s="284">
        <v>5615625</v>
      </c>
      <c r="P187" s="285">
        <v>-2.7968302590397551E-3</v>
      </c>
    </row>
    <row r="188" spans="1:16" ht="12.75" customHeight="1">
      <c r="A188" s="275">
        <v>178</v>
      </c>
      <c r="B188" s="289" t="s">
        <v>43</v>
      </c>
      <c r="C188" s="281" t="s">
        <v>232</v>
      </c>
      <c r="D188" s="282">
        <v>45225</v>
      </c>
      <c r="E188" s="281">
        <v>1871.4</v>
      </c>
      <c r="F188" s="281">
        <v>1873.8666666666668</v>
      </c>
      <c r="G188" s="283">
        <v>1856.8333333333335</v>
      </c>
      <c r="H188" s="283">
        <v>1842.2666666666667</v>
      </c>
      <c r="I188" s="283">
        <v>1825.2333333333333</v>
      </c>
      <c r="J188" s="283">
        <v>1888.4333333333336</v>
      </c>
      <c r="K188" s="283">
        <v>1905.4666666666669</v>
      </c>
      <c r="L188" s="283">
        <v>1920.0333333333338</v>
      </c>
      <c r="M188" s="284">
        <v>1890.9</v>
      </c>
      <c r="N188" s="284">
        <v>1859.3</v>
      </c>
      <c r="O188" s="284">
        <v>1928500</v>
      </c>
      <c r="P188" s="285">
        <v>-1.4311270125223614E-2</v>
      </c>
    </row>
    <row r="189" spans="1:16" ht="12.75" customHeight="1">
      <c r="A189" s="275">
        <v>179</v>
      </c>
      <c r="B189" s="289" t="s">
        <v>45</v>
      </c>
      <c r="C189" s="281" t="s">
        <v>233</v>
      </c>
      <c r="D189" s="282">
        <v>45225</v>
      </c>
      <c r="E189" s="281">
        <v>2031.15</v>
      </c>
      <c r="F189" s="281">
        <v>2036.5333333333331</v>
      </c>
      <c r="G189" s="283">
        <v>2008.0666666666662</v>
      </c>
      <c r="H189" s="283">
        <v>1984.9833333333331</v>
      </c>
      <c r="I189" s="283">
        <v>1956.5166666666662</v>
      </c>
      <c r="J189" s="283">
        <v>2059.6166666666659</v>
      </c>
      <c r="K189" s="283">
        <v>2088.083333333333</v>
      </c>
      <c r="L189" s="283">
        <v>2111.1666666666661</v>
      </c>
      <c r="M189" s="284">
        <v>2065</v>
      </c>
      <c r="N189" s="284">
        <v>2013.45</v>
      </c>
      <c r="O189" s="284">
        <v>3235200</v>
      </c>
      <c r="P189" s="285">
        <v>-3.2998565279770443E-2</v>
      </c>
    </row>
    <row r="190" spans="1:16" ht="12.75" customHeight="1">
      <c r="A190" s="275">
        <v>180</v>
      </c>
      <c r="B190" s="289" t="s">
        <v>56</v>
      </c>
      <c r="C190" s="281" t="s">
        <v>234</v>
      </c>
      <c r="D190" s="282">
        <v>45225</v>
      </c>
      <c r="E190" s="281">
        <v>1498.55</v>
      </c>
      <c r="F190" s="281">
        <v>1508.0666666666666</v>
      </c>
      <c r="G190" s="283">
        <v>1485.7833333333333</v>
      </c>
      <c r="H190" s="283">
        <v>1473.0166666666667</v>
      </c>
      <c r="I190" s="283">
        <v>1450.7333333333333</v>
      </c>
      <c r="J190" s="283">
        <v>1520.8333333333333</v>
      </c>
      <c r="K190" s="283">
        <v>1543.1166666666666</v>
      </c>
      <c r="L190" s="283">
        <v>1555.8833333333332</v>
      </c>
      <c r="M190" s="284">
        <v>1530.35</v>
      </c>
      <c r="N190" s="284">
        <v>1495.3</v>
      </c>
      <c r="O190" s="284">
        <v>6798400</v>
      </c>
      <c r="P190" s="285">
        <v>-1.4810306350172449E-2</v>
      </c>
    </row>
    <row r="191" spans="1:16" ht="12.75" customHeight="1">
      <c r="A191" s="275">
        <v>181</v>
      </c>
      <c r="B191" s="289" t="s">
        <v>59</v>
      </c>
      <c r="C191" s="281" t="s">
        <v>235</v>
      </c>
      <c r="D191" s="282">
        <v>45225</v>
      </c>
      <c r="E191" s="281">
        <v>1557.25</v>
      </c>
      <c r="F191" s="281">
        <v>1559.5833333333333</v>
      </c>
      <c r="G191" s="283">
        <v>1542.6666666666665</v>
      </c>
      <c r="H191" s="283">
        <v>1528.0833333333333</v>
      </c>
      <c r="I191" s="283">
        <v>1511.1666666666665</v>
      </c>
      <c r="J191" s="283">
        <v>1574.1666666666665</v>
      </c>
      <c r="K191" s="283">
        <v>1591.083333333333</v>
      </c>
      <c r="L191" s="283">
        <v>1605.6666666666665</v>
      </c>
      <c r="M191" s="284">
        <v>1576.5</v>
      </c>
      <c r="N191" s="284">
        <v>1545</v>
      </c>
      <c r="O191" s="284">
        <v>2230400</v>
      </c>
      <c r="P191" s="285">
        <v>8.9750493627714948E-4</v>
      </c>
    </row>
    <row r="192" spans="1:16" ht="12.75" customHeight="1">
      <c r="A192" s="275">
        <v>182</v>
      </c>
      <c r="B192" s="289" t="s">
        <v>49</v>
      </c>
      <c r="C192" s="281" t="s">
        <v>236</v>
      </c>
      <c r="D192" s="282">
        <v>45225</v>
      </c>
      <c r="E192" s="281">
        <v>8155</v>
      </c>
      <c r="F192" s="281">
        <v>8189.0333333333328</v>
      </c>
      <c r="G192" s="283">
        <v>8031.9666666666653</v>
      </c>
      <c r="H192" s="283">
        <v>7908.9333333333325</v>
      </c>
      <c r="I192" s="283">
        <v>7751.866666666665</v>
      </c>
      <c r="J192" s="283">
        <v>8312.0666666666657</v>
      </c>
      <c r="K192" s="283">
        <v>8469.1333333333314</v>
      </c>
      <c r="L192" s="283">
        <v>8592.1666666666661</v>
      </c>
      <c r="M192" s="284">
        <v>8346.1</v>
      </c>
      <c r="N192" s="284">
        <v>8066</v>
      </c>
      <c r="O192" s="284">
        <v>1840500</v>
      </c>
      <c r="P192" s="285">
        <v>3.1034675928519412E-2</v>
      </c>
    </row>
    <row r="193" spans="1:16" ht="12.75" customHeight="1">
      <c r="A193" s="275">
        <v>183</v>
      </c>
      <c r="B193" s="289" t="s">
        <v>39</v>
      </c>
      <c r="C193" s="281" t="s">
        <v>237</v>
      </c>
      <c r="D193" s="282">
        <v>45225</v>
      </c>
      <c r="E193" s="281">
        <v>606.1</v>
      </c>
      <c r="F193" s="281">
        <v>605.26666666666665</v>
      </c>
      <c r="G193" s="283">
        <v>600.88333333333333</v>
      </c>
      <c r="H193" s="283">
        <v>595.66666666666663</v>
      </c>
      <c r="I193" s="283">
        <v>591.2833333333333</v>
      </c>
      <c r="J193" s="283">
        <v>610.48333333333335</v>
      </c>
      <c r="K193" s="283">
        <v>614.86666666666656</v>
      </c>
      <c r="L193" s="283">
        <v>620.08333333333337</v>
      </c>
      <c r="M193" s="284">
        <v>609.65</v>
      </c>
      <c r="N193" s="284">
        <v>600.04999999999995</v>
      </c>
      <c r="O193" s="284">
        <v>33701200</v>
      </c>
      <c r="P193" s="285">
        <v>1.1573627560665098E-4</v>
      </c>
    </row>
    <row r="194" spans="1:16" ht="12.75" customHeight="1">
      <c r="A194" s="275">
        <v>184</v>
      </c>
      <c r="B194" s="289" t="s">
        <v>132</v>
      </c>
      <c r="C194" s="281" t="s">
        <v>238</v>
      </c>
      <c r="D194" s="282">
        <v>45225</v>
      </c>
      <c r="E194" s="281">
        <v>224</v>
      </c>
      <c r="F194" s="281">
        <v>225.88333333333333</v>
      </c>
      <c r="G194" s="283">
        <v>219.36666666666665</v>
      </c>
      <c r="H194" s="283">
        <v>214.73333333333332</v>
      </c>
      <c r="I194" s="283">
        <v>208.21666666666664</v>
      </c>
      <c r="J194" s="283">
        <v>230.51666666666665</v>
      </c>
      <c r="K194" s="283">
        <v>237.0333333333333</v>
      </c>
      <c r="L194" s="283">
        <v>241.66666666666666</v>
      </c>
      <c r="M194" s="284">
        <v>232.4</v>
      </c>
      <c r="N194" s="284">
        <v>221.25</v>
      </c>
      <c r="O194" s="284">
        <v>70374000</v>
      </c>
      <c r="P194" s="285">
        <v>2.0711861456792272E-2</v>
      </c>
    </row>
    <row r="195" spans="1:16" ht="12.75" customHeight="1">
      <c r="A195" s="275">
        <v>185</v>
      </c>
      <c r="B195" s="289" t="s">
        <v>41</v>
      </c>
      <c r="C195" s="281" t="s">
        <v>239</v>
      </c>
      <c r="D195" s="282">
        <v>45225</v>
      </c>
      <c r="E195" s="281">
        <v>877.25</v>
      </c>
      <c r="F195" s="281">
        <v>877.41666666666663</v>
      </c>
      <c r="G195" s="283">
        <v>864.83333333333326</v>
      </c>
      <c r="H195" s="283">
        <v>852.41666666666663</v>
      </c>
      <c r="I195" s="283">
        <v>839.83333333333326</v>
      </c>
      <c r="J195" s="283">
        <v>889.83333333333326</v>
      </c>
      <c r="K195" s="283">
        <v>902.41666666666652</v>
      </c>
      <c r="L195" s="283">
        <v>914.83333333333326</v>
      </c>
      <c r="M195" s="284">
        <v>890</v>
      </c>
      <c r="N195" s="284">
        <v>865</v>
      </c>
      <c r="O195" s="284">
        <v>7095600</v>
      </c>
      <c r="P195" s="285">
        <v>-2.1188544942890249E-2</v>
      </c>
    </row>
    <row r="196" spans="1:16" ht="12.75" customHeight="1">
      <c r="A196" s="275">
        <v>186</v>
      </c>
      <c r="B196" s="289" t="s">
        <v>87</v>
      </c>
      <c r="C196" s="281" t="s">
        <v>240</v>
      </c>
      <c r="D196" s="282">
        <v>45225</v>
      </c>
      <c r="E196" s="281">
        <v>407.05</v>
      </c>
      <c r="F196" s="281">
        <v>405.53333333333336</v>
      </c>
      <c r="G196" s="283">
        <v>403.4666666666667</v>
      </c>
      <c r="H196" s="283">
        <v>399.88333333333333</v>
      </c>
      <c r="I196" s="283">
        <v>397.81666666666666</v>
      </c>
      <c r="J196" s="283">
        <v>409.11666666666673</v>
      </c>
      <c r="K196" s="283">
        <v>411.18333333333345</v>
      </c>
      <c r="L196" s="283">
        <v>414.76666666666677</v>
      </c>
      <c r="M196" s="284">
        <v>407.6</v>
      </c>
      <c r="N196" s="284">
        <v>401.95</v>
      </c>
      <c r="O196" s="284">
        <v>44718000</v>
      </c>
      <c r="P196" s="285">
        <v>3.8724450281173183E-3</v>
      </c>
    </row>
    <row r="197" spans="1:16" ht="12.75" customHeight="1">
      <c r="A197" s="275">
        <v>187</v>
      </c>
      <c r="B197" s="289" t="s">
        <v>205</v>
      </c>
      <c r="C197" s="281" t="s">
        <v>241</v>
      </c>
      <c r="D197" s="282">
        <v>45225</v>
      </c>
      <c r="E197" s="281">
        <v>258.8</v>
      </c>
      <c r="F197" s="281">
        <v>259.3</v>
      </c>
      <c r="G197" s="283">
        <v>255.10000000000002</v>
      </c>
      <c r="H197" s="283">
        <v>251.4</v>
      </c>
      <c r="I197" s="283">
        <v>247.20000000000002</v>
      </c>
      <c r="J197" s="283">
        <v>263</v>
      </c>
      <c r="K197" s="283">
        <v>267.19999999999993</v>
      </c>
      <c r="L197" s="283">
        <v>270.90000000000003</v>
      </c>
      <c r="M197" s="284">
        <v>263.5</v>
      </c>
      <c r="N197" s="284">
        <v>255.6</v>
      </c>
      <c r="O197" s="284">
        <v>84381000</v>
      </c>
      <c r="P197" s="285">
        <v>1.7779674276367257E-4</v>
      </c>
    </row>
    <row r="198" spans="1:16" ht="12.75" customHeight="1">
      <c r="A198" s="275">
        <v>188</v>
      </c>
      <c r="B198" s="289" t="s">
        <v>43</v>
      </c>
      <c r="C198" s="281" t="s">
        <v>242</v>
      </c>
      <c r="D198" s="282">
        <v>45225</v>
      </c>
      <c r="E198" s="281">
        <v>605.25</v>
      </c>
      <c r="F198" s="281">
        <v>605.9666666666667</v>
      </c>
      <c r="G198" s="283">
        <v>598.23333333333335</v>
      </c>
      <c r="H198" s="283">
        <v>591.2166666666667</v>
      </c>
      <c r="I198" s="283">
        <v>583.48333333333335</v>
      </c>
      <c r="J198" s="283">
        <v>612.98333333333335</v>
      </c>
      <c r="K198" s="283">
        <v>620.7166666666667</v>
      </c>
      <c r="L198" s="283">
        <v>627.73333333333335</v>
      </c>
      <c r="M198" s="284">
        <v>613.70000000000005</v>
      </c>
      <c r="N198" s="284">
        <v>598.95000000000005</v>
      </c>
      <c r="O198" s="284">
        <v>7189200</v>
      </c>
      <c r="P198" s="285">
        <v>-2.8696498054474707E-2</v>
      </c>
    </row>
    <row r="199" spans="1:16" ht="12.75" customHeight="1">
      <c r="A199" s="276">
        <v>189</v>
      </c>
      <c r="B199" s="277"/>
      <c r="C199" s="269"/>
      <c r="D199" s="270"/>
      <c r="E199" s="271"/>
      <c r="F199" s="271"/>
      <c r="G199" s="272"/>
      <c r="H199" s="272"/>
      <c r="I199" s="272"/>
      <c r="J199" s="272"/>
      <c r="K199" s="272"/>
      <c r="L199" s="272"/>
      <c r="M199" s="269"/>
      <c r="N199" s="269"/>
      <c r="O199" s="273"/>
      <c r="P199" s="274"/>
    </row>
    <row r="200" spans="1:16" ht="12.75" customHeight="1">
      <c r="A200" s="33">
        <v>190</v>
      </c>
      <c r="B200" s="27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6" t="s">
        <v>16</v>
      </c>
      <c r="B8" s="358"/>
      <c r="C8" s="361" t="s">
        <v>20</v>
      </c>
      <c r="D8" s="361" t="s">
        <v>21</v>
      </c>
      <c r="E8" s="353" t="s">
        <v>22</v>
      </c>
      <c r="F8" s="354"/>
      <c r="G8" s="355"/>
      <c r="H8" s="353" t="s">
        <v>23</v>
      </c>
      <c r="I8" s="354"/>
      <c r="J8" s="355"/>
      <c r="K8" s="26"/>
      <c r="L8" s="48"/>
      <c r="M8" s="48"/>
      <c r="N8" s="1"/>
      <c r="O8" s="1"/>
    </row>
    <row r="9" spans="1:15" ht="36" customHeight="1">
      <c r="A9" s="357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19436.099999999999</v>
      </c>
      <c r="D10" s="34">
        <v>19409.166666666664</v>
      </c>
      <c r="E10" s="34">
        <v>19360.533333333329</v>
      </c>
      <c r="F10" s="34">
        <v>19284.966666666664</v>
      </c>
      <c r="G10" s="34">
        <v>19236.333333333328</v>
      </c>
      <c r="H10" s="34">
        <v>19484.73333333333</v>
      </c>
      <c r="I10" s="34">
        <v>19533.366666666661</v>
      </c>
      <c r="J10" s="34">
        <v>19608.933333333331</v>
      </c>
      <c r="K10" s="34">
        <v>19457.8</v>
      </c>
      <c r="L10" s="34">
        <v>19333.599999999999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43964.05</v>
      </c>
      <c r="D11" s="34">
        <v>43994.299999999996</v>
      </c>
      <c r="E11" s="34">
        <v>43827.249999999993</v>
      </c>
      <c r="F11" s="34">
        <v>43690.45</v>
      </c>
      <c r="G11" s="34">
        <v>43523.399999999994</v>
      </c>
      <c r="H11" s="34">
        <v>44131.099999999991</v>
      </c>
      <c r="I11" s="34">
        <v>44298.149999999994</v>
      </c>
      <c r="J11" s="34">
        <v>44434.94999999999</v>
      </c>
      <c r="K11" s="34">
        <v>44161.35</v>
      </c>
      <c r="L11" s="34">
        <v>43857.5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3817.2</v>
      </c>
      <c r="D12" s="36">
        <v>3816.6666666666665</v>
      </c>
      <c r="E12" s="36">
        <v>3783.8833333333332</v>
      </c>
      <c r="F12" s="36">
        <v>3750.5666666666666</v>
      </c>
      <c r="G12" s="36">
        <v>3717.7833333333333</v>
      </c>
      <c r="H12" s="36">
        <v>3849.9833333333331</v>
      </c>
      <c r="I12" s="36">
        <v>3882.7666666666669</v>
      </c>
      <c r="J12" s="36">
        <v>3916.083333333333</v>
      </c>
      <c r="K12" s="36">
        <v>3849.45</v>
      </c>
      <c r="L12" s="36">
        <v>3783.35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6171.7</v>
      </c>
      <c r="D13" s="36">
        <v>6170.2833333333328</v>
      </c>
      <c r="E13" s="36">
        <v>6124.8166666666657</v>
      </c>
      <c r="F13" s="36">
        <v>6077.9333333333325</v>
      </c>
      <c r="G13" s="36">
        <v>6032.4666666666653</v>
      </c>
      <c r="H13" s="36">
        <v>6217.1666666666661</v>
      </c>
      <c r="I13" s="36">
        <v>6262.6333333333332</v>
      </c>
      <c r="J13" s="36">
        <v>6309.5166666666664</v>
      </c>
      <c r="K13" s="36">
        <v>6215.75</v>
      </c>
      <c r="L13" s="36">
        <v>6123.4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31811.5</v>
      </c>
      <c r="D14" s="36">
        <v>31699.566666666666</v>
      </c>
      <c r="E14" s="36">
        <v>31524.433333333331</v>
      </c>
      <c r="F14" s="36">
        <v>31237.366666666665</v>
      </c>
      <c r="G14" s="36">
        <v>31062.23333333333</v>
      </c>
      <c r="H14" s="36">
        <v>31986.633333333331</v>
      </c>
      <c r="I14" s="36">
        <v>32161.766666666663</v>
      </c>
      <c r="J14" s="36">
        <v>32448.833333333332</v>
      </c>
      <c r="K14" s="36">
        <v>31874.7</v>
      </c>
      <c r="L14" s="36">
        <v>31412.5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5867.45</v>
      </c>
      <c r="D15" s="36">
        <v>5873.1333333333341</v>
      </c>
      <c r="E15" s="36">
        <v>5808.5666666666684</v>
      </c>
      <c r="F15" s="36">
        <v>5749.6833333333343</v>
      </c>
      <c r="G15" s="36">
        <v>5685.1166666666686</v>
      </c>
      <c r="H15" s="36">
        <v>5932.0166666666682</v>
      </c>
      <c r="I15" s="36">
        <v>5996.5833333333339</v>
      </c>
      <c r="J15" s="36">
        <v>6055.4666666666681</v>
      </c>
      <c r="K15" s="36">
        <v>5937.7</v>
      </c>
      <c r="L15" s="36">
        <v>5814.25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11448.9</v>
      </c>
      <c r="D16" s="36">
        <v>11460.183333333332</v>
      </c>
      <c r="E16" s="36">
        <v>11339.566666666666</v>
      </c>
      <c r="F16" s="36">
        <v>11230.233333333334</v>
      </c>
      <c r="G16" s="36">
        <v>11109.616666666667</v>
      </c>
      <c r="H16" s="36">
        <v>11569.516666666665</v>
      </c>
      <c r="I16" s="36">
        <v>11690.13333333333</v>
      </c>
      <c r="J16" s="36">
        <v>11799.466666666664</v>
      </c>
      <c r="K16" s="36">
        <v>11580.8</v>
      </c>
      <c r="L16" s="36">
        <v>11350.85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3997.5</v>
      </c>
      <c r="D17" s="36">
        <v>4021.9</v>
      </c>
      <c r="E17" s="36">
        <v>3953.9500000000003</v>
      </c>
      <c r="F17" s="36">
        <v>3910.4</v>
      </c>
      <c r="G17" s="36">
        <v>3842.4500000000003</v>
      </c>
      <c r="H17" s="36">
        <v>4065.4500000000003</v>
      </c>
      <c r="I17" s="36">
        <v>4133.3999999999996</v>
      </c>
      <c r="J17" s="36">
        <v>4176.9500000000007</v>
      </c>
      <c r="K17" s="31">
        <v>4089.85</v>
      </c>
      <c r="L17" s="31">
        <v>3978.35</v>
      </c>
      <c r="M17" s="31">
        <v>4.3839399999999999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22815.95</v>
      </c>
      <c r="D18" s="36">
        <v>22910.649999999998</v>
      </c>
      <c r="E18" s="36">
        <v>22621.299999999996</v>
      </c>
      <c r="F18" s="36">
        <v>22426.649999999998</v>
      </c>
      <c r="G18" s="36">
        <v>22137.299999999996</v>
      </c>
      <c r="H18" s="36">
        <v>23105.299999999996</v>
      </c>
      <c r="I18" s="36">
        <v>23394.649999999994</v>
      </c>
      <c r="J18" s="36">
        <v>23589.299999999996</v>
      </c>
      <c r="K18" s="31">
        <v>23200</v>
      </c>
      <c r="L18" s="31">
        <v>22716</v>
      </c>
      <c r="M18" s="31">
        <v>4.7640000000000002E-2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175.5</v>
      </c>
      <c r="D19" s="36">
        <v>176.54999999999998</v>
      </c>
      <c r="E19" s="36">
        <v>173.09999999999997</v>
      </c>
      <c r="F19" s="36">
        <v>170.7</v>
      </c>
      <c r="G19" s="36">
        <v>167.24999999999997</v>
      </c>
      <c r="H19" s="36">
        <v>178.94999999999996</v>
      </c>
      <c r="I19" s="36">
        <v>182.39999999999995</v>
      </c>
      <c r="J19" s="36">
        <v>184.79999999999995</v>
      </c>
      <c r="K19" s="31">
        <v>180</v>
      </c>
      <c r="L19" s="31">
        <v>174.15</v>
      </c>
      <c r="M19" s="31">
        <v>28.254539999999999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214.25</v>
      </c>
      <c r="D20" s="36">
        <v>213.48333333333335</v>
      </c>
      <c r="E20" s="36">
        <v>211.9666666666667</v>
      </c>
      <c r="F20" s="36">
        <v>209.68333333333334</v>
      </c>
      <c r="G20" s="36">
        <v>208.16666666666669</v>
      </c>
      <c r="H20" s="36">
        <v>215.76666666666671</v>
      </c>
      <c r="I20" s="36">
        <v>217.28333333333336</v>
      </c>
      <c r="J20" s="36">
        <v>219.56666666666672</v>
      </c>
      <c r="K20" s="31">
        <v>215</v>
      </c>
      <c r="L20" s="31">
        <v>211.2</v>
      </c>
      <c r="M20" s="31">
        <v>27.176030000000001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2006.65</v>
      </c>
      <c r="D21" s="36">
        <v>2009.1666666666667</v>
      </c>
      <c r="E21" s="36">
        <v>1983.1333333333334</v>
      </c>
      <c r="F21" s="36">
        <v>1959.6166666666668</v>
      </c>
      <c r="G21" s="36">
        <v>1933.5833333333335</v>
      </c>
      <c r="H21" s="36">
        <v>2032.6833333333334</v>
      </c>
      <c r="I21" s="36">
        <v>2058.7166666666667</v>
      </c>
      <c r="J21" s="36">
        <v>2082.2333333333336</v>
      </c>
      <c r="K21" s="31">
        <v>2035.2</v>
      </c>
      <c r="L21" s="31">
        <v>1985.65</v>
      </c>
      <c r="M21" s="31">
        <v>5.5461999999999998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2464.9499999999998</v>
      </c>
      <c r="D22" s="36">
        <v>2453.3166666666666</v>
      </c>
      <c r="E22" s="36">
        <v>2403.8833333333332</v>
      </c>
      <c r="F22" s="36">
        <v>2342.8166666666666</v>
      </c>
      <c r="G22" s="36">
        <v>2293.3833333333332</v>
      </c>
      <c r="H22" s="36">
        <v>2514.3833333333332</v>
      </c>
      <c r="I22" s="36">
        <v>2563.8166666666666</v>
      </c>
      <c r="J22" s="36">
        <v>2624.8833333333332</v>
      </c>
      <c r="K22" s="31">
        <v>2502.75</v>
      </c>
      <c r="L22" s="31">
        <v>2392.25</v>
      </c>
      <c r="M22" s="31">
        <v>28.57377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971.9</v>
      </c>
      <c r="D23" s="36">
        <v>978.18333333333339</v>
      </c>
      <c r="E23" s="36">
        <v>958.96666666666681</v>
      </c>
      <c r="F23" s="36">
        <v>946.03333333333342</v>
      </c>
      <c r="G23" s="36">
        <v>926.81666666666683</v>
      </c>
      <c r="H23" s="36">
        <v>991.11666666666679</v>
      </c>
      <c r="I23" s="36">
        <v>1010.3333333333335</v>
      </c>
      <c r="J23" s="36">
        <v>1023.2666666666668</v>
      </c>
      <c r="K23" s="31">
        <v>997.4</v>
      </c>
      <c r="L23" s="31">
        <v>965.25</v>
      </c>
      <c r="M23" s="31">
        <v>7.5563599999999997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824.6</v>
      </c>
      <c r="D24" s="36">
        <v>829.80000000000007</v>
      </c>
      <c r="E24" s="36">
        <v>814.15000000000009</v>
      </c>
      <c r="F24" s="36">
        <v>803.7</v>
      </c>
      <c r="G24" s="36">
        <v>788.05000000000007</v>
      </c>
      <c r="H24" s="36">
        <v>840.25000000000011</v>
      </c>
      <c r="I24" s="36">
        <v>855.9</v>
      </c>
      <c r="J24" s="36">
        <v>866.35000000000014</v>
      </c>
      <c r="K24" s="31">
        <v>845.45</v>
      </c>
      <c r="L24" s="31">
        <v>819.35</v>
      </c>
      <c r="M24" s="31">
        <v>40.966470000000001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372.05</v>
      </c>
      <c r="D25" s="36">
        <v>370.91666666666669</v>
      </c>
      <c r="E25" s="36">
        <v>364.33333333333337</v>
      </c>
      <c r="F25" s="36">
        <v>356.61666666666667</v>
      </c>
      <c r="G25" s="36">
        <v>350.03333333333336</v>
      </c>
      <c r="H25" s="36">
        <v>378.63333333333338</v>
      </c>
      <c r="I25" s="36">
        <v>385.21666666666675</v>
      </c>
      <c r="J25" s="36">
        <v>392.93333333333339</v>
      </c>
      <c r="K25" s="31">
        <v>377.5</v>
      </c>
      <c r="L25" s="31">
        <v>363.2</v>
      </c>
      <c r="M25" s="31">
        <v>77.600459999999998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3476</v>
      </c>
      <c r="D26" s="36">
        <v>3508.15</v>
      </c>
      <c r="E26" s="36">
        <v>3420.25</v>
      </c>
      <c r="F26" s="36">
        <v>3364.5</v>
      </c>
      <c r="G26" s="36">
        <v>3276.6</v>
      </c>
      <c r="H26" s="36">
        <v>3563.9</v>
      </c>
      <c r="I26" s="36">
        <v>3651.8000000000006</v>
      </c>
      <c r="J26" s="36">
        <v>3707.55</v>
      </c>
      <c r="K26" s="31">
        <v>3596.05</v>
      </c>
      <c r="L26" s="31">
        <v>3452.4</v>
      </c>
      <c r="M26" s="31">
        <v>1.5244899999999999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429.65</v>
      </c>
      <c r="D27" s="36">
        <v>429.31666666666666</v>
      </c>
      <c r="E27" s="36">
        <v>424.63333333333333</v>
      </c>
      <c r="F27" s="36">
        <v>419.61666666666667</v>
      </c>
      <c r="G27" s="36">
        <v>414.93333333333334</v>
      </c>
      <c r="H27" s="36">
        <v>434.33333333333331</v>
      </c>
      <c r="I27" s="36">
        <v>439.01666666666659</v>
      </c>
      <c r="J27" s="36">
        <v>444.0333333333333</v>
      </c>
      <c r="K27" s="31">
        <v>434</v>
      </c>
      <c r="L27" s="31">
        <v>424.3</v>
      </c>
      <c r="M27" s="31">
        <v>32.145249999999997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5047.3999999999996</v>
      </c>
      <c r="D28" s="36">
        <v>5042.1833333333334</v>
      </c>
      <c r="E28" s="36">
        <v>4987.5166666666664</v>
      </c>
      <c r="F28" s="36">
        <v>4927.6333333333332</v>
      </c>
      <c r="G28" s="36">
        <v>4872.9666666666662</v>
      </c>
      <c r="H28" s="36">
        <v>5102.0666666666666</v>
      </c>
      <c r="I28" s="36">
        <v>5156.7333333333327</v>
      </c>
      <c r="J28" s="36">
        <v>5216.6166666666668</v>
      </c>
      <c r="K28" s="31">
        <v>5096.8500000000004</v>
      </c>
      <c r="L28" s="31">
        <v>4982.3</v>
      </c>
      <c r="M28" s="31">
        <v>4.4248200000000004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370.4</v>
      </c>
      <c r="D29" s="36">
        <v>369.2833333333333</v>
      </c>
      <c r="E29" s="36">
        <v>367.11666666666662</v>
      </c>
      <c r="F29" s="36">
        <v>363.83333333333331</v>
      </c>
      <c r="G29" s="36">
        <v>361.66666666666663</v>
      </c>
      <c r="H29" s="36">
        <v>372.56666666666661</v>
      </c>
      <c r="I29" s="36">
        <v>374.73333333333335</v>
      </c>
      <c r="J29" s="36">
        <v>378.01666666666659</v>
      </c>
      <c r="K29" s="31">
        <v>371.45</v>
      </c>
      <c r="L29" s="31">
        <v>366</v>
      </c>
      <c r="M29" s="31">
        <v>12.67442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172.95</v>
      </c>
      <c r="D30" s="36">
        <v>174.05000000000004</v>
      </c>
      <c r="E30" s="36">
        <v>170.70000000000007</v>
      </c>
      <c r="F30" s="36">
        <v>168.45000000000005</v>
      </c>
      <c r="G30" s="36">
        <v>165.10000000000008</v>
      </c>
      <c r="H30" s="36">
        <v>176.30000000000007</v>
      </c>
      <c r="I30" s="36">
        <v>179.65000000000003</v>
      </c>
      <c r="J30" s="36">
        <v>181.90000000000006</v>
      </c>
      <c r="K30" s="31">
        <v>177.4</v>
      </c>
      <c r="L30" s="31">
        <v>171.8</v>
      </c>
      <c r="M30" s="31">
        <v>89.318330000000003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3169.9</v>
      </c>
      <c r="D31" s="36">
        <v>3170.0833333333335</v>
      </c>
      <c r="E31" s="36">
        <v>3151.166666666667</v>
      </c>
      <c r="F31" s="36">
        <v>3132.4333333333334</v>
      </c>
      <c r="G31" s="36">
        <v>3113.5166666666669</v>
      </c>
      <c r="H31" s="36">
        <v>3188.8166666666671</v>
      </c>
      <c r="I31" s="36">
        <v>3207.733333333334</v>
      </c>
      <c r="J31" s="36">
        <v>3226.4666666666672</v>
      </c>
      <c r="K31" s="31">
        <v>3189</v>
      </c>
      <c r="L31" s="31">
        <v>3151.35</v>
      </c>
      <c r="M31" s="31">
        <v>8.9258400000000009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1868.45</v>
      </c>
      <c r="D32" s="36">
        <v>1874.5666666666666</v>
      </c>
      <c r="E32" s="36">
        <v>1845.5833333333333</v>
      </c>
      <c r="F32" s="36">
        <v>1822.7166666666667</v>
      </c>
      <c r="G32" s="36">
        <v>1793.7333333333333</v>
      </c>
      <c r="H32" s="36">
        <v>1897.4333333333332</v>
      </c>
      <c r="I32" s="36">
        <v>1926.4166666666667</v>
      </c>
      <c r="J32" s="36">
        <v>1949.2833333333331</v>
      </c>
      <c r="K32" s="31">
        <v>1903.55</v>
      </c>
      <c r="L32" s="31">
        <v>1851.7</v>
      </c>
      <c r="M32" s="31">
        <v>2.91689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610.70000000000005</v>
      </c>
      <c r="D33" s="36">
        <v>614.93333333333339</v>
      </c>
      <c r="E33" s="36">
        <v>600.11666666666679</v>
      </c>
      <c r="F33" s="36">
        <v>589.53333333333342</v>
      </c>
      <c r="G33" s="36">
        <v>574.71666666666681</v>
      </c>
      <c r="H33" s="36">
        <v>625.51666666666677</v>
      </c>
      <c r="I33" s="36">
        <v>640.33333333333337</v>
      </c>
      <c r="J33" s="36">
        <v>650.91666666666674</v>
      </c>
      <c r="K33" s="31">
        <v>629.75</v>
      </c>
      <c r="L33" s="31">
        <v>604.35</v>
      </c>
      <c r="M33" s="31">
        <v>13.47949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703.6</v>
      </c>
      <c r="D34" s="36">
        <v>699.9</v>
      </c>
      <c r="E34" s="36">
        <v>691.69999999999993</v>
      </c>
      <c r="F34" s="36">
        <v>679.8</v>
      </c>
      <c r="G34" s="36">
        <v>671.59999999999991</v>
      </c>
      <c r="H34" s="36">
        <v>711.8</v>
      </c>
      <c r="I34" s="36">
        <v>720</v>
      </c>
      <c r="J34" s="36">
        <v>731.9</v>
      </c>
      <c r="K34" s="31">
        <v>708.1</v>
      </c>
      <c r="L34" s="31">
        <v>688</v>
      </c>
      <c r="M34" s="31">
        <v>34.1661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882.3</v>
      </c>
      <c r="D35" s="36">
        <v>886.96666666666658</v>
      </c>
      <c r="E35" s="36">
        <v>866.38333333333321</v>
      </c>
      <c r="F35" s="36">
        <v>850.46666666666658</v>
      </c>
      <c r="G35" s="36">
        <v>829.88333333333321</v>
      </c>
      <c r="H35" s="36">
        <v>902.88333333333321</v>
      </c>
      <c r="I35" s="36">
        <v>923.46666666666647</v>
      </c>
      <c r="J35" s="36">
        <v>939.38333333333321</v>
      </c>
      <c r="K35" s="31">
        <v>907.55</v>
      </c>
      <c r="L35" s="31">
        <v>871.05</v>
      </c>
      <c r="M35" s="31">
        <v>22.938230000000001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352.8</v>
      </c>
      <c r="D36" s="36">
        <v>349.8</v>
      </c>
      <c r="E36" s="36">
        <v>335.6</v>
      </c>
      <c r="F36" s="36">
        <v>318.40000000000003</v>
      </c>
      <c r="G36" s="36">
        <v>304.20000000000005</v>
      </c>
      <c r="H36" s="36">
        <v>367</v>
      </c>
      <c r="I36" s="36">
        <v>381.19999999999993</v>
      </c>
      <c r="J36" s="36">
        <v>398.4</v>
      </c>
      <c r="K36" s="31">
        <v>364</v>
      </c>
      <c r="L36" s="31">
        <v>332.6</v>
      </c>
      <c r="M36" s="31">
        <v>80.034260000000003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995.55</v>
      </c>
      <c r="D37" s="36">
        <v>1007.1333333333333</v>
      </c>
      <c r="E37" s="36">
        <v>977.26666666666665</v>
      </c>
      <c r="F37" s="36">
        <v>958.98333333333335</v>
      </c>
      <c r="G37" s="36">
        <v>929.11666666666667</v>
      </c>
      <c r="H37" s="36">
        <v>1025.4166666666665</v>
      </c>
      <c r="I37" s="36">
        <v>1055.2833333333333</v>
      </c>
      <c r="J37" s="36">
        <v>1073.5666666666666</v>
      </c>
      <c r="K37" s="31">
        <v>1037</v>
      </c>
      <c r="L37" s="31">
        <v>988.85</v>
      </c>
      <c r="M37" s="31">
        <v>225.84211999999999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4918.6000000000004</v>
      </c>
      <c r="D38" s="36">
        <v>4946.95</v>
      </c>
      <c r="E38" s="36">
        <v>4874.7</v>
      </c>
      <c r="F38" s="36">
        <v>4830.8</v>
      </c>
      <c r="G38" s="36">
        <v>4758.55</v>
      </c>
      <c r="H38" s="36">
        <v>4990.8499999999995</v>
      </c>
      <c r="I38" s="36">
        <v>5063.0999999999995</v>
      </c>
      <c r="J38" s="36">
        <v>5106.9999999999991</v>
      </c>
      <c r="K38" s="31">
        <v>5019.2</v>
      </c>
      <c r="L38" s="31">
        <v>4903.05</v>
      </c>
      <c r="M38" s="31">
        <v>2.5654400000000002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1532.55</v>
      </c>
      <c r="D39" s="36">
        <v>1536.5166666666664</v>
      </c>
      <c r="E39" s="36">
        <v>1517.1833333333329</v>
      </c>
      <c r="F39" s="36">
        <v>1501.8166666666666</v>
      </c>
      <c r="G39" s="36">
        <v>1482.4833333333331</v>
      </c>
      <c r="H39" s="36">
        <v>1551.8833333333328</v>
      </c>
      <c r="I39" s="36">
        <v>1571.2166666666662</v>
      </c>
      <c r="J39" s="36">
        <v>1586.5833333333326</v>
      </c>
      <c r="K39" s="31">
        <v>1555.85</v>
      </c>
      <c r="L39" s="31">
        <v>1521.15</v>
      </c>
      <c r="M39" s="31">
        <v>16.14123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6819.3</v>
      </c>
      <c r="D40" s="36">
        <v>6878.2</v>
      </c>
      <c r="E40" s="36">
        <v>6742.0999999999995</v>
      </c>
      <c r="F40" s="36">
        <v>6664.9</v>
      </c>
      <c r="G40" s="36">
        <v>6528.7999999999993</v>
      </c>
      <c r="H40" s="36">
        <v>6955.4</v>
      </c>
      <c r="I40" s="36">
        <v>7091.5</v>
      </c>
      <c r="J40" s="36">
        <v>7168.7</v>
      </c>
      <c r="K40" s="31">
        <v>7014.3</v>
      </c>
      <c r="L40" s="31">
        <v>6801</v>
      </c>
      <c r="M40" s="31">
        <v>0.31136999999999998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7854.05</v>
      </c>
      <c r="D41" s="36">
        <v>7905.6833333333334</v>
      </c>
      <c r="E41" s="36">
        <v>7768.3666666666668</v>
      </c>
      <c r="F41" s="36">
        <v>7682.6833333333334</v>
      </c>
      <c r="G41" s="36">
        <v>7545.3666666666668</v>
      </c>
      <c r="H41" s="36">
        <v>7991.3666666666668</v>
      </c>
      <c r="I41" s="36">
        <v>8128.6833333333343</v>
      </c>
      <c r="J41" s="36">
        <v>8214.3666666666668</v>
      </c>
      <c r="K41" s="31">
        <v>8043</v>
      </c>
      <c r="L41" s="31">
        <v>7820</v>
      </c>
      <c r="M41" s="31">
        <v>11.76384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2529.1</v>
      </c>
      <c r="D42" s="36">
        <v>2521.4500000000003</v>
      </c>
      <c r="E42" s="36">
        <v>2504.7500000000005</v>
      </c>
      <c r="F42" s="36">
        <v>2480.4</v>
      </c>
      <c r="G42" s="36">
        <v>2463.7000000000003</v>
      </c>
      <c r="H42" s="36">
        <v>2545.8000000000006</v>
      </c>
      <c r="I42" s="36">
        <v>2562.5000000000005</v>
      </c>
      <c r="J42" s="36">
        <v>2586.8500000000008</v>
      </c>
      <c r="K42" s="31">
        <v>2538.15</v>
      </c>
      <c r="L42" s="31">
        <v>2497.1</v>
      </c>
      <c r="M42" s="31">
        <v>0.94098999999999999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253.85</v>
      </c>
      <c r="D43" s="36">
        <v>252.66666666666666</v>
      </c>
      <c r="E43" s="36">
        <v>249.93333333333331</v>
      </c>
      <c r="F43" s="36">
        <v>246.01666666666665</v>
      </c>
      <c r="G43" s="36">
        <v>243.2833333333333</v>
      </c>
      <c r="H43" s="36">
        <v>256.58333333333331</v>
      </c>
      <c r="I43" s="36">
        <v>259.31666666666666</v>
      </c>
      <c r="J43" s="36">
        <v>263.23333333333335</v>
      </c>
      <c r="K43" s="31">
        <v>255.4</v>
      </c>
      <c r="L43" s="31">
        <v>248.75</v>
      </c>
      <c r="M43" s="31">
        <v>91.458290000000005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212.4</v>
      </c>
      <c r="D44" s="36">
        <v>213.53333333333333</v>
      </c>
      <c r="E44" s="36">
        <v>209.76666666666665</v>
      </c>
      <c r="F44" s="36">
        <v>207.13333333333333</v>
      </c>
      <c r="G44" s="36">
        <v>203.36666666666665</v>
      </c>
      <c r="H44" s="36">
        <v>216.16666666666666</v>
      </c>
      <c r="I44" s="36">
        <v>219.93333333333337</v>
      </c>
      <c r="J44" s="36">
        <v>222.56666666666666</v>
      </c>
      <c r="K44" s="31">
        <v>217.3</v>
      </c>
      <c r="L44" s="31">
        <v>210.9</v>
      </c>
      <c r="M44" s="31">
        <v>216.10557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110</v>
      </c>
      <c r="D45" s="36">
        <v>110.63333333333333</v>
      </c>
      <c r="E45" s="36">
        <v>107.46666666666665</v>
      </c>
      <c r="F45" s="36">
        <v>104.93333333333332</v>
      </c>
      <c r="G45" s="36">
        <v>101.76666666666665</v>
      </c>
      <c r="H45" s="36">
        <v>113.16666666666666</v>
      </c>
      <c r="I45" s="36">
        <v>116.33333333333334</v>
      </c>
      <c r="J45" s="36">
        <v>118.86666666666666</v>
      </c>
      <c r="K45" s="31">
        <v>113.8</v>
      </c>
      <c r="L45" s="31">
        <v>108.1</v>
      </c>
      <c r="M45" s="31">
        <v>237.03834000000001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1609.1</v>
      </c>
      <c r="D46" s="36">
        <v>1609.25</v>
      </c>
      <c r="E46" s="36">
        <v>1599.85</v>
      </c>
      <c r="F46" s="36">
        <v>1590.6</v>
      </c>
      <c r="G46" s="36">
        <v>1581.1999999999998</v>
      </c>
      <c r="H46" s="36">
        <v>1618.5</v>
      </c>
      <c r="I46" s="36">
        <v>1627.9</v>
      </c>
      <c r="J46" s="36">
        <v>1637.15</v>
      </c>
      <c r="K46" s="31">
        <v>1618.65</v>
      </c>
      <c r="L46" s="31">
        <v>1600</v>
      </c>
      <c r="M46" s="31">
        <v>1.65621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138.85</v>
      </c>
      <c r="D47" s="36">
        <v>138.18333333333334</v>
      </c>
      <c r="E47" s="36">
        <v>137.21666666666667</v>
      </c>
      <c r="F47" s="36">
        <v>135.58333333333334</v>
      </c>
      <c r="G47" s="36">
        <v>134.61666666666667</v>
      </c>
      <c r="H47" s="36">
        <v>139.81666666666666</v>
      </c>
      <c r="I47" s="36">
        <v>140.78333333333336</v>
      </c>
      <c r="J47" s="36">
        <v>142.41666666666666</v>
      </c>
      <c r="K47" s="31">
        <v>139.15</v>
      </c>
      <c r="L47" s="31">
        <v>136.55000000000001</v>
      </c>
      <c r="M47" s="31">
        <v>149.12053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560.25</v>
      </c>
      <c r="D48" s="36">
        <v>559.95000000000005</v>
      </c>
      <c r="E48" s="36">
        <v>555.50000000000011</v>
      </c>
      <c r="F48" s="36">
        <v>550.75000000000011</v>
      </c>
      <c r="G48" s="36">
        <v>546.30000000000018</v>
      </c>
      <c r="H48" s="36">
        <v>564.70000000000005</v>
      </c>
      <c r="I48" s="36">
        <v>569.14999999999986</v>
      </c>
      <c r="J48" s="36">
        <v>573.9</v>
      </c>
      <c r="K48" s="31">
        <v>564.4</v>
      </c>
      <c r="L48" s="31">
        <v>555.20000000000005</v>
      </c>
      <c r="M48" s="31">
        <v>8.7145100000000006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1060.9000000000001</v>
      </c>
      <c r="D49" s="36">
        <v>1064.5333333333335</v>
      </c>
      <c r="E49" s="36">
        <v>1048.166666666667</v>
      </c>
      <c r="F49" s="36">
        <v>1035.4333333333334</v>
      </c>
      <c r="G49" s="36">
        <v>1019.0666666666668</v>
      </c>
      <c r="H49" s="36">
        <v>1077.2666666666671</v>
      </c>
      <c r="I49" s="36">
        <v>1093.6333333333334</v>
      </c>
      <c r="J49" s="36">
        <v>1106.3666666666672</v>
      </c>
      <c r="K49" s="31">
        <v>1080.9000000000001</v>
      </c>
      <c r="L49" s="31">
        <v>1051.8</v>
      </c>
      <c r="M49" s="31">
        <v>7.8858600000000001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924.25</v>
      </c>
      <c r="D50" s="36">
        <v>922.83333333333337</v>
      </c>
      <c r="E50" s="36">
        <v>919.7166666666667</v>
      </c>
      <c r="F50" s="36">
        <v>915.18333333333328</v>
      </c>
      <c r="G50" s="36">
        <v>912.06666666666661</v>
      </c>
      <c r="H50" s="36">
        <v>927.36666666666679</v>
      </c>
      <c r="I50" s="36">
        <v>930.48333333333335</v>
      </c>
      <c r="J50" s="36">
        <v>935.01666666666688</v>
      </c>
      <c r="K50" s="31">
        <v>925.95</v>
      </c>
      <c r="L50" s="31">
        <v>918.3</v>
      </c>
      <c r="M50" s="31">
        <v>56.03669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127.55</v>
      </c>
      <c r="D51" s="36">
        <v>128.01666666666668</v>
      </c>
      <c r="E51" s="36">
        <v>125.23333333333335</v>
      </c>
      <c r="F51" s="36">
        <v>122.91666666666667</v>
      </c>
      <c r="G51" s="36">
        <v>120.13333333333334</v>
      </c>
      <c r="H51" s="36">
        <v>130.33333333333337</v>
      </c>
      <c r="I51" s="36">
        <v>133.11666666666673</v>
      </c>
      <c r="J51" s="36">
        <v>135.43333333333337</v>
      </c>
      <c r="K51" s="31">
        <v>130.80000000000001</v>
      </c>
      <c r="L51" s="31">
        <v>125.7</v>
      </c>
      <c r="M51" s="31">
        <v>214.32884000000001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264.85000000000002</v>
      </c>
      <c r="D52" s="36">
        <v>266.43333333333334</v>
      </c>
      <c r="E52" s="36">
        <v>261.11666666666667</v>
      </c>
      <c r="F52" s="36">
        <v>257.38333333333333</v>
      </c>
      <c r="G52" s="36">
        <v>252.06666666666666</v>
      </c>
      <c r="H52" s="36">
        <v>270.16666666666669</v>
      </c>
      <c r="I52" s="36">
        <v>275.48333333333341</v>
      </c>
      <c r="J52" s="36">
        <v>279.2166666666667</v>
      </c>
      <c r="K52" s="31">
        <v>271.75</v>
      </c>
      <c r="L52" s="31">
        <v>262.7</v>
      </c>
      <c r="M52" s="31">
        <v>25.571860000000001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18742.349999999999</v>
      </c>
      <c r="D53" s="36">
        <v>18747.45</v>
      </c>
      <c r="E53" s="36">
        <v>18594.900000000001</v>
      </c>
      <c r="F53" s="36">
        <v>18447.45</v>
      </c>
      <c r="G53" s="36">
        <v>18294.900000000001</v>
      </c>
      <c r="H53" s="36">
        <v>18894.900000000001</v>
      </c>
      <c r="I53" s="36">
        <v>19047.449999999997</v>
      </c>
      <c r="J53" s="36">
        <v>19194.900000000001</v>
      </c>
      <c r="K53" s="31">
        <v>18900</v>
      </c>
      <c r="L53" s="31">
        <v>18600</v>
      </c>
      <c r="M53" s="31">
        <v>0.15586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341.35</v>
      </c>
      <c r="D54" s="36">
        <v>341.95</v>
      </c>
      <c r="E54" s="36">
        <v>338.95</v>
      </c>
      <c r="F54" s="36">
        <v>336.55</v>
      </c>
      <c r="G54" s="36">
        <v>333.55</v>
      </c>
      <c r="H54" s="36">
        <v>344.34999999999997</v>
      </c>
      <c r="I54" s="36">
        <v>347.34999999999997</v>
      </c>
      <c r="J54" s="36">
        <v>349.74999999999994</v>
      </c>
      <c r="K54" s="31">
        <v>344.95</v>
      </c>
      <c r="L54" s="31">
        <v>339.55</v>
      </c>
      <c r="M54" s="31">
        <v>30.248799999999999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4532.5</v>
      </c>
      <c r="D55" s="36">
        <v>4513.083333333333</v>
      </c>
      <c r="E55" s="36">
        <v>4486.1666666666661</v>
      </c>
      <c r="F55" s="36">
        <v>4439.833333333333</v>
      </c>
      <c r="G55" s="36">
        <v>4412.9166666666661</v>
      </c>
      <c r="H55" s="36">
        <v>4559.4166666666661</v>
      </c>
      <c r="I55" s="36">
        <v>4586.3333333333321</v>
      </c>
      <c r="J55" s="36">
        <v>4632.6666666666661</v>
      </c>
      <c r="K55" s="31">
        <v>4540</v>
      </c>
      <c r="L55" s="31">
        <v>4466.75</v>
      </c>
      <c r="M55" s="31">
        <v>3.1856399999999998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373.2</v>
      </c>
      <c r="D56" s="36">
        <v>375.63333333333338</v>
      </c>
      <c r="E56" s="36">
        <v>367.96666666666675</v>
      </c>
      <c r="F56" s="36">
        <v>362.73333333333335</v>
      </c>
      <c r="G56" s="36">
        <v>355.06666666666672</v>
      </c>
      <c r="H56" s="36">
        <v>380.86666666666679</v>
      </c>
      <c r="I56" s="36">
        <v>388.53333333333342</v>
      </c>
      <c r="J56" s="36">
        <v>393.76666666666682</v>
      </c>
      <c r="K56" s="31">
        <v>383.3</v>
      </c>
      <c r="L56" s="31">
        <v>370.4</v>
      </c>
      <c r="M56" s="31">
        <v>106.23172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432</v>
      </c>
      <c r="D57" s="36">
        <v>435.66666666666669</v>
      </c>
      <c r="E57" s="36">
        <v>425.33333333333337</v>
      </c>
      <c r="F57" s="36">
        <v>418.66666666666669</v>
      </c>
      <c r="G57" s="36">
        <v>408.33333333333337</v>
      </c>
      <c r="H57" s="36">
        <v>442.33333333333337</v>
      </c>
      <c r="I57" s="36">
        <v>452.66666666666674</v>
      </c>
      <c r="J57" s="36">
        <v>459.33333333333337</v>
      </c>
      <c r="K57" s="31">
        <v>446</v>
      </c>
      <c r="L57" s="31">
        <v>429</v>
      </c>
      <c r="M57" s="31">
        <v>10.854200000000001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1209.6500000000001</v>
      </c>
      <c r="D58" s="36">
        <v>1222.8833333333334</v>
      </c>
      <c r="E58" s="36">
        <v>1192.7666666666669</v>
      </c>
      <c r="F58" s="36">
        <v>1175.8833333333334</v>
      </c>
      <c r="G58" s="36">
        <v>1145.7666666666669</v>
      </c>
      <c r="H58" s="36">
        <v>1239.7666666666669</v>
      </c>
      <c r="I58" s="36">
        <v>1269.8833333333332</v>
      </c>
      <c r="J58" s="36">
        <v>1286.7666666666669</v>
      </c>
      <c r="K58" s="31">
        <v>1253</v>
      </c>
      <c r="L58" s="31">
        <v>1206</v>
      </c>
      <c r="M58" s="31">
        <v>42.310279999999999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1167.05</v>
      </c>
      <c r="D59" s="36">
        <v>1171.1166666666668</v>
      </c>
      <c r="E59" s="36">
        <v>1157.2333333333336</v>
      </c>
      <c r="F59" s="36">
        <v>1147.4166666666667</v>
      </c>
      <c r="G59" s="36">
        <v>1133.5333333333335</v>
      </c>
      <c r="H59" s="36">
        <v>1180.9333333333336</v>
      </c>
      <c r="I59" s="36">
        <v>1194.8166666666668</v>
      </c>
      <c r="J59" s="36">
        <v>1204.6333333333337</v>
      </c>
      <c r="K59" s="31">
        <v>1185</v>
      </c>
      <c r="L59" s="31">
        <v>1161.3</v>
      </c>
      <c r="M59" s="31">
        <v>9.9912299999999998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287.95</v>
      </c>
      <c r="D60" s="36">
        <v>288.45</v>
      </c>
      <c r="E60" s="36">
        <v>285.39999999999998</v>
      </c>
      <c r="F60" s="36">
        <v>282.84999999999997</v>
      </c>
      <c r="G60" s="36">
        <v>279.79999999999995</v>
      </c>
      <c r="H60" s="36">
        <v>291</v>
      </c>
      <c r="I60" s="36">
        <v>294.05000000000007</v>
      </c>
      <c r="J60" s="36">
        <v>296.60000000000002</v>
      </c>
      <c r="K60" s="31">
        <v>291.5</v>
      </c>
      <c r="L60" s="31">
        <v>285.89999999999998</v>
      </c>
      <c r="M60" s="31">
        <v>63.38888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5135.75</v>
      </c>
      <c r="D61" s="36">
        <v>5103.25</v>
      </c>
      <c r="E61" s="36">
        <v>5057.5</v>
      </c>
      <c r="F61" s="36">
        <v>4979.25</v>
      </c>
      <c r="G61" s="36">
        <v>4933.5</v>
      </c>
      <c r="H61" s="36">
        <v>5181.5</v>
      </c>
      <c r="I61" s="36">
        <v>5227.25</v>
      </c>
      <c r="J61" s="36">
        <v>5305.5</v>
      </c>
      <c r="K61" s="31">
        <v>5149</v>
      </c>
      <c r="L61" s="31">
        <v>5025</v>
      </c>
      <c r="M61" s="31">
        <v>3.3373599999999999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1990.55</v>
      </c>
      <c r="D62" s="36">
        <v>1988.3</v>
      </c>
      <c r="E62" s="36">
        <v>1976.9499999999998</v>
      </c>
      <c r="F62" s="36">
        <v>1963.35</v>
      </c>
      <c r="G62" s="36">
        <v>1951.9999999999998</v>
      </c>
      <c r="H62" s="36">
        <v>2001.8999999999999</v>
      </c>
      <c r="I62" s="36">
        <v>2013.2499999999998</v>
      </c>
      <c r="J62" s="36">
        <v>2026.85</v>
      </c>
      <c r="K62" s="31">
        <v>1999.65</v>
      </c>
      <c r="L62" s="31">
        <v>1974.7</v>
      </c>
      <c r="M62" s="31">
        <v>4.2189500000000004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712.9</v>
      </c>
      <c r="D63" s="36">
        <v>709.86666666666667</v>
      </c>
      <c r="E63" s="36">
        <v>701.58333333333337</v>
      </c>
      <c r="F63" s="36">
        <v>690.26666666666665</v>
      </c>
      <c r="G63" s="36">
        <v>681.98333333333335</v>
      </c>
      <c r="H63" s="36">
        <v>721.18333333333339</v>
      </c>
      <c r="I63" s="36">
        <v>729.4666666666667</v>
      </c>
      <c r="J63" s="36">
        <v>740.78333333333342</v>
      </c>
      <c r="K63" s="31">
        <v>718.15</v>
      </c>
      <c r="L63" s="31">
        <v>698.55</v>
      </c>
      <c r="M63" s="31">
        <v>5.4372800000000003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1144.1500000000001</v>
      </c>
      <c r="D64" s="36">
        <v>1144.1500000000001</v>
      </c>
      <c r="E64" s="36">
        <v>1133.3500000000001</v>
      </c>
      <c r="F64" s="36">
        <v>1122.55</v>
      </c>
      <c r="G64" s="36">
        <v>1111.75</v>
      </c>
      <c r="H64" s="36">
        <v>1154.9500000000003</v>
      </c>
      <c r="I64" s="36">
        <v>1165.7500000000005</v>
      </c>
      <c r="J64" s="36">
        <v>1176.5500000000004</v>
      </c>
      <c r="K64" s="31">
        <v>1154.95</v>
      </c>
      <c r="L64" s="31">
        <v>1133.3499999999999</v>
      </c>
      <c r="M64" s="31">
        <v>9.7058300000000006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302.45</v>
      </c>
      <c r="D65" s="36">
        <v>302.8</v>
      </c>
      <c r="E65" s="36">
        <v>299.75</v>
      </c>
      <c r="F65" s="36">
        <v>297.05</v>
      </c>
      <c r="G65" s="36">
        <v>294</v>
      </c>
      <c r="H65" s="36">
        <v>305.5</v>
      </c>
      <c r="I65" s="36">
        <v>308.55000000000007</v>
      </c>
      <c r="J65" s="36">
        <v>311.25</v>
      </c>
      <c r="K65" s="31">
        <v>305.85000000000002</v>
      </c>
      <c r="L65" s="31">
        <v>300.10000000000002</v>
      </c>
      <c r="M65" s="31">
        <v>12.508430000000001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1695.45</v>
      </c>
      <c r="D66" s="36">
        <v>1692.6000000000001</v>
      </c>
      <c r="E66" s="36">
        <v>1675.4000000000003</v>
      </c>
      <c r="F66" s="36">
        <v>1655.3500000000001</v>
      </c>
      <c r="G66" s="36">
        <v>1638.1500000000003</v>
      </c>
      <c r="H66" s="36">
        <v>1712.6500000000003</v>
      </c>
      <c r="I66" s="36">
        <v>1729.8500000000001</v>
      </c>
      <c r="J66" s="36">
        <v>1749.9000000000003</v>
      </c>
      <c r="K66" s="31">
        <v>1709.8</v>
      </c>
      <c r="L66" s="31">
        <v>1672.55</v>
      </c>
      <c r="M66" s="31">
        <v>6.5980299999999996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555.35</v>
      </c>
      <c r="D67" s="36">
        <v>554.38333333333333</v>
      </c>
      <c r="E67" s="36">
        <v>551.56666666666661</v>
      </c>
      <c r="F67" s="36">
        <v>547.7833333333333</v>
      </c>
      <c r="G67" s="36">
        <v>544.96666666666658</v>
      </c>
      <c r="H67" s="36">
        <v>558.16666666666663</v>
      </c>
      <c r="I67" s="36">
        <v>560.98333333333346</v>
      </c>
      <c r="J67" s="36">
        <v>564.76666666666665</v>
      </c>
      <c r="K67" s="31">
        <v>557.20000000000005</v>
      </c>
      <c r="L67" s="31">
        <v>550.6</v>
      </c>
      <c r="M67" s="31">
        <v>10.96308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2305.75</v>
      </c>
      <c r="D68" s="36">
        <v>2318.0333333333333</v>
      </c>
      <c r="E68" s="36">
        <v>2264.7166666666667</v>
      </c>
      <c r="F68" s="36">
        <v>2223.6833333333334</v>
      </c>
      <c r="G68" s="36">
        <v>2170.3666666666668</v>
      </c>
      <c r="H68" s="36">
        <v>2359.0666666666666</v>
      </c>
      <c r="I68" s="36">
        <v>2412.3833333333332</v>
      </c>
      <c r="J68" s="36">
        <v>2453.4166666666665</v>
      </c>
      <c r="K68" s="31">
        <v>2371.35</v>
      </c>
      <c r="L68" s="31">
        <v>2277</v>
      </c>
      <c r="M68" s="31">
        <v>3.77251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2090.1999999999998</v>
      </c>
      <c r="D69" s="36">
        <v>2092.5166666666664</v>
      </c>
      <c r="E69" s="36">
        <v>2063.6833333333329</v>
      </c>
      <c r="F69" s="36">
        <v>2037.1666666666665</v>
      </c>
      <c r="G69" s="36">
        <v>2008.333333333333</v>
      </c>
      <c r="H69" s="36">
        <v>2119.0333333333328</v>
      </c>
      <c r="I69" s="36">
        <v>2147.8666666666668</v>
      </c>
      <c r="J69" s="36">
        <v>2174.3833333333328</v>
      </c>
      <c r="K69" s="31">
        <v>2121.35</v>
      </c>
      <c r="L69" s="31">
        <v>2066</v>
      </c>
      <c r="M69" s="31">
        <v>1.88937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410</v>
      </c>
      <c r="D70" s="36">
        <v>410.05</v>
      </c>
      <c r="E70" s="36">
        <v>406.15000000000003</v>
      </c>
      <c r="F70" s="36">
        <v>402.3</v>
      </c>
      <c r="G70" s="36">
        <v>398.40000000000003</v>
      </c>
      <c r="H70" s="36">
        <v>413.90000000000003</v>
      </c>
      <c r="I70" s="36">
        <v>417.8</v>
      </c>
      <c r="J70" s="36">
        <v>421.65000000000003</v>
      </c>
      <c r="K70" s="31">
        <v>413.95</v>
      </c>
      <c r="L70" s="31">
        <v>406.2</v>
      </c>
      <c r="M70" s="31">
        <v>14.254289999999999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217.1</v>
      </c>
      <c r="D71" s="36">
        <v>217.28333333333333</v>
      </c>
      <c r="E71" s="36">
        <v>213.91666666666666</v>
      </c>
      <c r="F71" s="36">
        <v>210.73333333333332</v>
      </c>
      <c r="G71" s="36">
        <v>207.36666666666665</v>
      </c>
      <c r="H71" s="36">
        <v>220.46666666666667</v>
      </c>
      <c r="I71" s="36">
        <v>223.83333333333334</v>
      </c>
      <c r="J71" s="36">
        <v>227.01666666666668</v>
      </c>
      <c r="K71" s="31">
        <v>220.65</v>
      </c>
      <c r="L71" s="31">
        <v>214.1</v>
      </c>
      <c r="M71" s="31">
        <v>16.838550000000001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3707.75</v>
      </c>
      <c r="D72" s="36">
        <v>3697.7166666666667</v>
      </c>
      <c r="E72" s="36">
        <v>3663.4333333333334</v>
      </c>
      <c r="F72" s="36">
        <v>3619.1166666666668</v>
      </c>
      <c r="G72" s="36">
        <v>3584.8333333333335</v>
      </c>
      <c r="H72" s="36">
        <v>3742.0333333333333</v>
      </c>
      <c r="I72" s="36">
        <v>3776.3166666666671</v>
      </c>
      <c r="J72" s="36">
        <v>3820.6333333333332</v>
      </c>
      <c r="K72" s="31">
        <v>3732</v>
      </c>
      <c r="L72" s="31">
        <v>3653.4</v>
      </c>
      <c r="M72" s="31">
        <v>2.41798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5216.45</v>
      </c>
      <c r="D73" s="36">
        <v>5225.2666666666664</v>
      </c>
      <c r="E73" s="36">
        <v>5173.1833333333325</v>
      </c>
      <c r="F73" s="36">
        <v>5129.9166666666661</v>
      </c>
      <c r="G73" s="36">
        <v>5077.8333333333321</v>
      </c>
      <c r="H73" s="36">
        <v>5268.5333333333328</v>
      </c>
      <c r="I73" s="36">
        <v>5320.6166666666668</v>
      </c>
      <c r="J73" s="36">
        <v>5363.8833333333332</v>
      </c>
      <c r="K73" s="31">
        <v>5277.35</v>
      </c>
      <c r="L73" s="31">
        <v>5182</v>
      </c>
      <c r="M73" s="31">
        <v>3.3380299999999998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525.75</v>
      </c>
      <c r="D74" s="36">
        <v>526.43333333333328</v>
      </c>
      <c r="E74" s="36">
        <v>515.06666666666661</v>
      </c>
      <c r="F74" s="36">
        <v>504.38333333333333</v>
      </c>
      <c r="G74" s="36">
        <v>493.01666666666665</v>
      </c>
      <c r="H74" s="36">
        <v>537.11666666666656</v>
      </c>
      <c r="I74" s="36">
        <v>548.48333333333312</v>
      </c>
      <c r="J74" s="36">
        <v>559.16666666666652</v>
      </c>
      <c r="K74" s="31">
        <v>537.79999999999995</v>
      </c>
      <c r="L74" s="31">
        <v>515.75</v>
      </c>
      <c r="M74" s="31">
        <v>49.402180000000001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3872.95</v>
      </c>
      <c r="D75" s="36">
        <v>3847.6333333333332</v>
      </c>
      <c r="E75" s="36">
        <v>3785.3166666666666</v>
      </c>
      <c r="F75" s="36">
        <v>3697.6833333333334</v>
      </c>
      <c r="G75" s="36">
        <v>3635.3666666666668</v>
      </c>
      <c r="H75" s="36">
        <v>3935.2666666666664</v>
      </c>
      <c r="I75" s="36">
        <v>3997.583333333333</v>
      </c>
      <c r="J75" s="36">
        <v>4085.2166666666662</v>
      </c>
      <c r="K75" s="31">
        <v>3909.95</v>
      </c>
      <c r="L75" s="31">
        <v>3760</v>
      </c>
      <c r="M75" s="31">
        <v>17.371079999999999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5417.8</v>
      </c>
      <c r="D76" s="36">
        <v>5439.4333333333334</v>
      </c>
      <c r="E76" s="36">
        <v>5379.8666666666668</v>
      </c>
      <c r="F76" s="36">
        <v>5341.9333333333334</v>
      </c>
      <c r="G76" s="36">
        <v>5282.3666666666668</v>
      </c>
      <c r="H76" s="36">
        <v>5477.3666666666668</v>
      </c>
      <c r="I76" s="36">
        <v>5536.9333333333343</v>
      </c>
      <c r="J76" s="36">
        <v>5574.8666666666668</v>
      </c>
      <c r="K76" s="31">
        <v>5499</v>
      </c>
      <c r="L76" s="31">
        <v>5401.5</v>
      </c>
      <c r="M76" s="31">
        <v>4.2190599999999998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3400.9</v>
      </c>
      <c r="D77" s="36">
        <v>3377.8666666666668</v>
      </c>
      <c r="E77" s="36">
        <v>3346.7833333333338</v>
      </c>
      <c r="F77" s="36">
        <v>3292.666666666667</v>
      </c>
      <c r="G77" s="36">
        <v>3261.5833333333339</v>
      </c>
      <c r="H77" s="36">
        <v>3431.9833333333336</v>
      </c>
      <c r="I77" s="36">
        <v>3463.0666666666666</v>
      </c>
      <c r="J77" s="36">
        <v>3517.1833333333334</v>
      </c>
      <c r="K77" s="31">
        <v>3408.95</v>
      </c>
      <c r="L77" s="31">
        <v>3323.75</v>
      </c>
      <c r="M77" s="31">
        <v>5.6698300000000001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3195.5</v>
      </c>
      <c r="D78" s="36">
        <v>3170.8666666666668</v>
      </c>
      <c r="E78" s="36">
        <v>3109.1333333333337</v>
      </c>
      <c r="F78" s="36">
        <v>3022.7666666666669</v>
      </c>
      <c r="G78" s="36">
        <v>2961.0333333333338</v>
      </c>
      <c r="H78" s="36">
        <v>3257.2333333333336</v>
      </c>
      <c r="I78" s="36">
        <v>3318.9666666666672</v>
      </c>
      <c r="J78" s="36">
        <v>3405.3333333333335</v>
      </c>
      <c r="K78" s="31">
        <v>3232.6</v>
      </c>
      <c r="L78" s="31">
        <v>3084.5</v>
      </c>
      <c r="M78" s="31">
        <v>9.8827400000000001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147.25</v>
      </c>
      <c r="D79" s="36">
        <v>147.96666666666667</v>
      </c>
      <c r="E79" s="36">
        <v>145.48333333333335</v>
      </c>
      <c r="F79" s="36">
        <v>143.71666666666667</v>
      </c>
      <c r="G79" s="36">
        <v>141.23333333333335</v>
      </c>
      <c r="H79" s="36">
        <v>149.73333333333335</v>
      </c>
      <c r="I79" s="36">
        <v>152.21666666666664</v>
      </c>
      <c r="J79" s="36">
        <v>153.98333333333335</v>
      </c>
      <c r="K79" s="31">
        <v>150.44999999999999</v>
      </c>
      <c r="L79" s="31">
        <v>146.19999999999999</v>
      </c>
      <c r="M79" s="31">
        <v>226.33122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2845</v>
      </c>
      <c r="D80" s="36">
        <v>2870.4500000000003</v>
      </c>
      <c r="E80" s="36">
        <v>2787.5500000000006</v>
      </c>
      <c r="F80" s="36">
        <v>2730.1000000000004</v>
      </c>
      <c r="G80" s="36">
        <v>2647.2000000000007</v>
      </c>
      <c r="H80" s="36">
        <v>2927.9000000000005</v>
      </c>
      <c r="I80" s="36">
        <v>3010.8</v>
      </c>
      <c r="J80" s="36">
        <v>3068.2500000000005</v>
      </c>
      <c r="K80" s="31">
        <v>2953.35</v>
      </c>
      <c r="L80" s="31">
        <v>2813</v>
      </c>
      <c r="M80" s="31">
        <v>3.6716700000000002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336.3</v>
      </c>
      <c r="D81" s="36">
        <v>336.55</v>
      </c>
      <c r="E81" s="36">
        <v>332.25</v>
      </c>
      <c r="F81" s="36">
        <v>328.2</v>
      </c>
      <c r="G81" s="36">
        <v>323.89999999999998</v>
      </c>
      <c r="H81" s="36">
        <v>340.6</v>
      </c>
      <c r="I81" s="36">
        <v>344.90000000000009</v>
      </c>
      <c r="J81" s="36">
        <v>348.95000000000005</v>
      </c>
      <c r="K81" s="31">
        <v>340.85</v>
      </c>
      <c r="L81" s="31">
        <v>332.5</v>
      </c>
      <c r="M81" s="31">
        <v>7.3403499999999999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121.35</v>
      </c>
      <c r="D82" s="36">
        <v>121.86666666666667</v>
      </c>
      <c r="E82" s="36">
        <v>119.63333333333335</v>
      </c>
      <c r="F82" s="36">
        <v>117.91666666666669</v>
      </c>
      <c r="G82" s="36">
        <v>115.68333333333337</v>
      </c>
      <c r="H82" s="36">
        <v>123.58333333333334</v>
      </c>
      <c r="I82" s="36">
        <v>125.81666666666666</v>
      </c>
      <c r="J82" s="36">
        <v>127.53333333333333</v>
      </c>
      <c r="K82" s="31">
        <v>124.1</v>
      </c>
      <c r="L82" s="31">
        <v>120.15</v>
      </c>
      <c r="M82" s="31">
        <v>97.534800000000004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1675.7</v>
      </c>
      <c r="D83" s="36">
        <v>1677.0999999999997</v>
      </c>
      <c r="E83" s="36">
        <v>1655.6999999999994</v>
      </c>
      <c r="F83" s="36">
        <v>1635.6999999999996</v>
      </c>
      <c r="G83" s="36">
        <v>1614.2999999999993</v>
      </c>
      <c r="H83" s="36">
        <v>1697.0999999999995</v>
      </c>
      <c r="I83" s="36">
        <v>1718.4999999999995</v>
      </c>
      <c r="J83" s="36">
        <v>1738.4999999999995</v>
      </c>
      <c r="K83" s="31">
        <v>1698.5</v>
      </c>
      <c r="L83" s="31">
        <v>1657.1</v>
      </c>
      <c r="M83" s="31">
        <v>1.3745799999999999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990.45</v>
      </c>
      <c r="D84" s="36">
        <v>993.18333333333339</v>
      </c>
      <c r="E84" s="36">
        <v>985.06666666666683</v>
      </c>
      <c r="F84" s="36">
        <v>979.68333333333339</v>
      </c>
      <c r="G84" s="36">
        <v>971.56666666666683</v>
      </c>
      <c r="H84" s="36">
        <v>998.56666666666683</v>
      </c>
      <c r="I84" s="36">
        <v>1006.6833333333334</v>
      </c>
      <c r="J84" s="36">
        <v>1012.0666666666668</v>
      </c>
      <c r="K84" s="31">
        <v>1001.3</v>
      </c>
      <c r="L84" s="31">
        <v>987.8</v>
      </c>
      <c r="M84" s="31">
        <v>7.2715800000000002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1565.75</v>
      </c>
      <c r="D85" s="36">
        <v>1556.3</v>
      </c>
      <c r="E85" s="36">
        <v>1542.3</v>
      </c>
      <c r="F85" s="36">
        <v>1518.85</v>
      </c>
      <c r="G85" s="36">
        <v>1504.85</v>
      </c>
      <c r="H85" s="36">
        <v>1579.75</v>
      </c>
      <c r="I85" s="36">
        <v>1593.75</v>
      </c>
      <c r="J85" s="36">
        <v>1617.2</v>
      </c>
      <c r="K85" s="31">
        <v>1570.3</v>
      </c>
      <c r="L85" s="31">
        <v>1532.85</v>
      </c>
      <c r="M85" s="31">
        <v>4.5359999999999996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1895.85</v>
      </c>
      <c r="D86" s="36">
        <v>1894.3</v>
      </c>
      <c r="E86" s="36">
        <v>1878.6</v>
      </c>
      <c r="F86" s="36">
        <v>1861.35</v>
      </c>
      <c r="G86" s="36">
        <v>1845.6499999999999</v>
      </c>
      <c r="H86" s="36">
        <v>1911.55</v>
      </c>
      <c r="I86" s="36">
        <v>1927.2500000000002</v>
      </c>
      <c r="J86" s="36">
        <v>1944.5</v>
      </c>
      <c r="K86" s="31">
        <v>1910</v>
      </c>
      <c r="L86" s="31">
        <v>1877.05</v>
      </c>
      <c r="M86" s="31">
        <v>6.9040699999999999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421.45</v>
      </c>
      <c r="D87" s="36">
        <v>422.45</v>
      </c>
      <c r="E87" s="36">
        <v>418.79999999999995</v>
      </c>
      <c r="F87" s="36">
        <v>416.15</v>
      </c>
      <c r="G87" s="36">
        <v>412.49999999999994</v>
      </c>
      <c r="H87" s="36">
        <v>425.09999999999997</v>
      </c>
      <c r="I87" s="36">
        <v>428.74999999999994</v>
      </c>
      <c r="J87" s="36">
        <v>431.4</v>
      </c>
      <c r="K87" s="31">
        <v>426.1</v>
      </c>
      <c r="L87" s="31">
        <v>419.8</v>
      </c>
      <c r="M87" s="31">
        <v>18.55444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1916.25</v>
      </c>
      <c r="D88" s="36">
        <v>1921.0666666666666</v>
      </c>
      <c r="E88" s="36">
        <v>1883.1833333333332</v>
      </c>
      <c r="F88" s="36">
        <v>1850.1166666666666</v>
      </c>
      <c r="G88" s="36">
        <v>1812.2333333333331</v>
      </c>
      <c r="H88" s="36">
        <v>1954.1333333333332</v>
      </c>
      <c r="I88" s="36">
        <v>1992.0166666666664</v>
      </c>
      <c r="J88" s="36">
        <v>2025.0833333333333</v>
      </c>
      <c r="K88" s="31">
        <v>1958.95</v>
      </c>
      <c r="L88" s="31">
        <v>1888</v>
      </c>
      <c r="M88" s="31">
        <v>18.257059999999999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1393.6</v>
      </c>
      <c r="D89" s="36">
        <v>1392.6666666666667</v>
      </c>
      <c r="E89" s="36">
        <v>1375.9333333333334</v>
      </c>
      <c r="F89" s="36">
        <v>1358.2666666666667</v>
      </c>
      <c r="G89" s="36">
        <v>1341.5333333333333</v>
      </c>
      <c r="H89" s="36">
        <v>1410.3333333333335</v>
      </c>
      <c r="I89" s="36">
        <v>1427.0666666666666</v>
      </c>
      <c r="J89" s="36">
        <v>1444.7333333333336</v>
      </c>
      <c r="K89" s="31">
        <v>1409.4</v>
      </c>
      <c r="L89" s="31">
        <v>1375</v>
      </c>
      <c r="M89" s="31">
        <v>6.7816400000000003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1239.55</v>
      </c>
      <c r="D90" s="36">
        <v>1236.45</v>
      </c>
      <c r="E90" s="36">
        <v>1228.1000000000001</v>
      </c>
      <c r="F90" s="36">
        <v>1216.6500000000001</v>
      </c>
      <c r="G90" s="36">
        <v>1208.3000000000002</v>
      </c>
      <c r="H90" s="36">
        <v>1247.9000000000001</v>
      </c>
      <c r="I90" s="36">
        <v>1256.25</v>
      </c>
      <c r="J90" s="36">
        <v>1267.7</v>
      </c>
      <c r="K90" s="31">
        <v>1244.8</v>
      </c>
      <c r="L90" s="31">
        <v>1225</v>
      </c>
      <c r="M90" s="31">
        <v>22.537849999999999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2659.65</v>
      </c>
      <c r="D91" s="36">
        <v>2648.5499999999997</v>
      </c>
      <c r="E91" s="36">
        <v>2629.0999999999995</v>
      </c>
      <c r="F91" s="36">
        <v>2598.5499999999997</v>
      </c>
      <c r="G91" s="36">
        <v>2579.0999999999995</v>
      </c>
      <c r="H91" s="36">
        <v>2679.0999999999995</v>
      </c>
      <c r="I91" s="36">
        <v>2698.5499999999993</v>
      </c>
      <c r="J91" s="36">
        <v>2729.0999999999995</v>
      </c>
      <c r="K91" s="31">
        <v>2668</v>
      </c>
      <c r="L91" s="31">
        <v>2618</v>
      </c>
      <c r="M91" s="31">
        <v>4.37906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1529.55</v>
      </c>
      <c r="D92" s="36">
        <v>1517.9333333333334</v>
      </c>
      <c r="E92" s="36">
        <v>1500.8666666666668</v>
      </c>
      <c r="F92" s="36">
        <v>1472.1833333333334</v>
      </c>
      <c r="G92" s="36">
        <v>1455.1166666666668</v>
      </c>
      <c r="H92" s="36">
        <v>1546.6166666666668</v>
      </c>
      <c r="I92" s="36">
        <v>1563.6833333333334</v>
      </c>
      <c r="J92" s="36">
        <v>1592.3666666666668</v>
      </c>
      <c r="K92" s="31">
        <v>1535</v>
      </c>
      <c r="L92" s="31">
        <v>1489.25</v>
      </c>
      <c r="M92" s="31">
        <v>273.24714999999998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625.5</v>
      </c>
      <c r="D93" s="36">
        <v>627.25</v>
      </c>
      <c r="E93" s="36">
        <v>622.5</v>
      </c>
      <c r="F93" s="36">
        <v>619.5</v>
      </c>
      <c r="G93" s="36">
        <v>614.75</v>
      </c>
      <c r="H93" s="36">
        <v>630.25</v>
      </c>
      <c r="I93" s="36">
        <v>635</v>
      </c>
      <c r="J93" s="36">
        <v>638</v>
      </c>
      <c r="K93" s="31">
        <v>632</v>
      </c>
      <c r="L93" s="31">
        <v>624.25</v>
      </c>
      <c r="M93" s="31">
        <v>23.579139999999999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2989.05</v>
      </c>
      <c r="D94" s="36">
        <v>2995.0333333333333</v>
      </c>
      <c r="E94" s="36">
        <v>2970.0666666666666</v>
      </c>
      <c r="F94" s="36">
        <v>2951.0833333333335</v>
      </c>
      <c r="G94" s="36">
        <v>2926.1166666666668</v>
      </c>
      <c r="H94" s="36">
        <v>3014.0166666666664</v>
      </c>
      <c r="I94" s="36">
        <v>3038.9833333333327</v>
      </c>
      <c r="J94" s="36">
        <v>3057.9666666666662</v>
      </c>
      <c r="K94" s="31">
        <v>3020</v>
      </c>
      <c r="L94" s="31">
        <v>2976.05</v>
      </c>
      <c r="M94" s="31">
        <v>3.0726300000000002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473.4</v>
      </c>
      <c r="D95" s="36">
        <v>473.76666666666665</v>
      </c>
      <c r="E95" s="36">
        <v>469.63333333333333</v>
      </c>
      <c r="F95" s="36">
        <v>465.86666666666667</v>
      </c>
      <c r="G95" s="36">
        <v>461.73333333333335</v>
      </c>
      <c r="H95" s="36">
        <v>477.5333333333333</v>
      </c>
      <c r="I95" s="36">
        <v>481.66666666666663</v>
      </c>
      <c r="J95" s="36">
        <v>485.43333333333328</v>
      </c>
      <c r="K95" s="31">
        <v>477.9</v>
      </c>
      <c r="L95" s="31">
        <v>470</v>
      </c>
      <c r="M95" s="31">
        <v>33.022590000000001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249.95</v>
      </c>
      <c r="D96" s="36">
        <v>250.7166666666667</v>
      </c>
      <c r="E96" s="36">
        <v>246.28333333333339</v>
      </c>
      <c r="F96" s="36">
        <v>242.6166666666667</v>
      </c>
      <c r="G96" s="36">
        <v>238.18333333333339</v>
      </c>
      <c r="H96" s="36">
        <v>254.38333333333338</v>
      </c>
      <c r="I96" s="36">
        <v>258.81666666666666</v>
      </c>
      <c r="J96" s="36">
        <v>262.48333333333335</v>
      </c>
      <c r="K96" s="31">
        <v>255.15</v>
      </c>
      <c r="L96" s="31">
        <v>247.05</v>
      </c>
      <c r="M96" s="31">
        <v>50.855240000000002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2507.85</v>
      </c>
      <c r="D97" s="36">
        <v>2494.6833333333329</v>
      </c>
      <c r="E97" s="36">
        <v>2478.3166666666657</v>
      </c>
      <c r="F97" s="36">
        <v>2448.7833333333328</v>
      </c>
      <c r="G97" s="36">
        <v>2432.4166666666656</v>
      </c>
      <c r="H97" s="36">
        <v>2524.2166666666658</v>
      </c>
      <c r="I97" s="36">
        <v>2540.5833333333335</v>
      </c>
      <c r="J97" s="36">
        <v>2570.1166666666659</v>
      </c>
      <c r="K97" s="31">
        <v>2511.0500000000002</v>
      </c>
      <c r="L97" s="31">
        <v>2465.15</v>
      </c>
      <c r="M97" s="31">
        <v>15.87335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308.14999999999998</v>
      </c>
      <c r="D98" s="36">
        <v>307.25</v>
      </c>
      <c r="E98" s="36">
        <v>305.10000000000002</v>
      </c>
      <c r="F98" s="36">
        <v>302.05</v>
      </c>
      <c r="G98" s="36">
        <v>299.90000000000003</v>
      </c>
      <c r="H98" s="36">
        <v>310.3</v>
      </c>
      <c r="I98" s="36">
        <v>312.45</v>
      </c>
      <c r="J98" s="36">
        <v>315.5</v>
      </c>
      <c r="K98" s="31">
        <v>309.39999999999998</v>
      </c>
      <c r="L98" s="31">
        <v>304.2</v>
      </c>
      <c r="M98" s="31">
        <v>3.6966999999999999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39311.75</v>
      </c>
      <c r="D99" s="36">
        <v>39459.23333333333</v>
      </c>
      <c r="E99" s="36">
        <v>39017.566666666658</v>
      </c>
      <c r="F99" s="36">
        <v>38723.383333333331</v>
      </c>
      <c r="G99" s="36">
        <v>38281.71666666666</v>
      </c>
      <c r="H99" s="36">
        <v>39753.416666666657</v>
      </c>
      <c r="I99" s="36">
        <v>40195.083333333328</v>
      </c>
      <c r="J99" s="36">
        <v>40489.266666666656</v>
      </c>
      <c r="K99" s="31">
        <v>39900.9</v>
      </c>
      <c r="L99" s="31">
        <v>39165.050000000003</v>
      </c>
      <c r="M99" s="31">
        <v>1.6469999999999999E-2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930.05</v>
      </c>
      <c r="D100" s="36">
        <v>930.18333333333339</v>
      </c>
      <c r="E100" s="36">
        <v>924.86666666666679</v>
      </c>
      <c r="F100" s="36">
        <v>919.68333333333339</v>
      </c>
      <c r="G100" s="36">
        <v>914.36666666666679</v>
      </c>
      <c r="H100" s="36">
        <v>935.36666666666679</v>
      </c>
      <c r="I100" s="36">
        <v>940.68333333333339</v>
      </c>
      <c r="J100" s="36">
        <v>945.86666666666679</v>
      </c>
      <c r="K100" s="31">
        <v>935.5</v>
      </c>
      <c r="L100" s="31">
        <v>925</v>
      </c>
      <c r="M100" s="31">
        <v>173.34738999999999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1303.25</v>
      </c>
      <c r="D101" s="36">
        <v>1299.6666666666667</v>
      </c>
      <c r="E101" s="36">
        <v>1289.5833333333335</v>
      </c>
      <c r="F101" s="36">
        <v>1275.9166666666667</v>
      </c>
      <c r="G101" s="36">
        <v>1265.8333333333335</v>
      </c>
      <c r="H101" s="36">
        <v>1313.3333333333335</v>
      </c>
      <c r="I101" s="36">
        <v>1323.416666666667</v>
      </c>
      <c r="J101" s="36">
        <v>1337.0833333333335</v>
      </c>
      <c r="K101" s="31">
        <v>1309.75</v>
      </c>
      <c r="L101" s="31">
        <v>1286</v>
      </c>
      <c r="M101" s="31">
        <v>4.1436400000000004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557.54999999999995</v>
      </c>
      <c r="D102" s="36">
        <v>556.6</v>
      </c>
      <c r="E102" s="36">
        <v>553.20000000000005</v>
      </c>
      <c r="F102" s="36">
        <v>548.85</v>
      </c>
      <c r="G102" s="36">
        <v>545.45000000000005</v>
      </c>
      <c r="H102" s="36">
        <v>560.95000000000005</v>
      </c>
      <c r="I102" s="36">
        <v>564.34999999999991</v>
      </c>
      <c r="J102" s="36">
        <v>568.70000000000005</v>
      </c>
      <c r="K102" s="31">
        <v>560</v>
      </c>
      <c r="L102" s="31">
        <v>552.25</v>
      </c>
      <c r="M102" s="31">
        <v>13.91947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11.45</v>
      </c>
      <c r="D103" s="36">
        <v>11.566666666666668</v>
      </c>
      <c r="E103" s="36">
        <v>11.183333333333337</v>
      </c>
      <c r="F103" s="36">
        <v>10.91666666666667</v>
      </c>
      <c r="G103" s="36">
        <v>10.533333333333339</v>
      </c>
      <c r="H103" s="36">
        <v>11.833333333333336</v>
      </c>
      <c r="I103" s="36">
        <v>12.216666666666665</v>
      </c>
      <c r="J103" s="36">
        <v>12.483333333333334</v>
      </c>
      <c r="K103" s="31">
        <v>11.95</v>
      </c>
      <c r="L103" s="31">
        <v>11.3</v>
      </c>
      <c r="M103" s="31">
        <v>1976.9580100000001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91.75</v>
      </c>
      <c r="D104" s="36">
        <v>92.183333333333337</v>
      </c>
      <c r="E104" s="36">
        <v>90.866666666666674</v>
      </c>
      <c r="F104" s="36">
        <v>89.983333333333334</v>
      </c>
      <c r="G104" s="36">
        <v>88.666666666666671</v>
      </c>
      <c r="H104" s="36">
        <v>93.066666666666677</v>
      </c>
      <c r="I104" s="36">
        <v>94.38333333333334</v>
      </c>
      <c r="J104" s="36">
        <v>95.26666666666668</v>
      </c>
      <c r="K104" s="31">
        <v>93.5</v>
      </c>
      <c r="L104" s="31">
        <v>91.3</v>
      </c>
      <c r="M104" s="31">
        <v>473.73997000000003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457.6</v>
      </c>
      <c r="D105" s="36">
        <v>459.48333333333329</v>
      </c>
      <c r="E105" s="36">
        <v>450.51666666666659</v>
      </c>
      <c r="F105" s="36">
        <v>443.43333333333328</v>
      </c>
      <c r="G105" s="36">
        <v>434.46666666666658</v>
      </c>
      <c r="H105" s="36">
        <v>466.56666666666661</v>
      </c>
      <c r="I105" s="36">
        <v>475.5333333333333</v>
      </c>
      <c r="J105" s="36">
        <v>482.61666666666662</v>
      </c>
      <c r="K105" s="31">
        <v>468.45</v>
      </c>
      <c r="L105" s="31">
        <v>452.4</v>
      </c>
      <c r="M105" s="31">
        <v>20.62107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406.55</v>
      </c>
      <c r="D106" s="36">
        <v>408.05</v>
      </c>
      <c r="E106" s="36">
        <v>400.1</v>
      </c>
      <c r="F106" s="36">
        <v>393.65000000000003</v>
      </c>
      <c r="G106" s="36">
        <v>385.70000000000005</v>
      </c>
      <c r="H106" s="36">
        <v>414.5</v>
      </c>
      <c r="I106" s="36">
        <v>422.44999999999993</v>
      </c>
      <c r="J106" s="36">
        <v>428.9</v>
      </c>
      <c r="K106" s="31">
        <v>416</v>
      </c>
      <c r="L106" s="31">
        <v>401.6</v>
      </c>
      <c r="M106" s="31">
        <v>29.060860000000002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432.9</v>
      </c>
      <c r="D107" s="36">
        <v>436.33333333333331</v>
      </c>
      <c r="E107" s="36">
        <v>427.86666666666662</v>
      </c>
      <c r="F107" s="36">
        <v>422.83333333333331</v>
      </c>
      <c r="G107" s="36">
        <v>414.36666666666662</v>
      </c>
      <c r="H107" s="36">
        <v>441.36666666666662</v>
      </c>
      <c r="I107" s="36">
        <v>449.83333333333331</v>
      </c>
      <c r="J107" s="36">
        <v>454.86666666666662</v>
      </c>
      <c r="K107" s="31">
        <v>444.8</v>
      </c>
      <c r="L107" s="31">
        <v>431.3</v>
      </c>
      <c r="M107" s="31">
        <v>24.991720000000001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2385</v>
      </c>
      <c r="D108" s="36">
        <v>2394.6666666666665</v>
      </c>
      <c r="E108" s="36">
        <v>2367.333333333333</v>
      </c>
      <c r="F108" s="36">
        <v>2349.6666666666665</v>
      </c>
      <c r="G108" s="36">
        <v>2322.333333333333</v>
      </c>
      <c r="H108" s="36">
        <v>2412.333333333333</v>
      </c>
      <c r="I108" s="36">
        <v>2439.6666666666661</v>
      </c>
      <c r="J108" s="36">
        <v>2457.333333333333</v>
      </c>
      <c r="K108" s="31">
        <v>2422</v>
      </c>
      <c r="L108" s="31">
        <v>2377</v>
      </c>
      <c r="M108" s="31">
        <v>5.4295200000000001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1401.3</v>
      </c>
      <c r="D109" s="36">
        <v>1405.3333333333333</v>
      </c>
      <c r="E109" s="36">
        <v>1382.1666666666665</v>
      </c>
      <c r="F109" s="36">
        <v>1363.0333333333333</v>
      </c>
      <c r="G109" s="36">
        <v>1339.8666666666666</v>
      </c>
      <c r="H109" s="36">
        <v>1424.4666666666665</v>
      </c>
      <c r="I109" s="36">
        <v>1447.633333333333</v>
      </c>
      <c r="J109" s="36">
        <v>1466.7666666666664</v>
      </c>
      <c r="K109" s="31">
        <v>1428.5</v>
      </c>
      <c r="L109" s="31">
        <v>1386.2</v>
      </c>
      <c r="M109" s="31">
        <v>39.786670000000001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186.8</v>
      </c>
      <c r="D110" s="36">
        <v>187.43333333333331</v>
      </c>
      <c r="E110" s="36">
        <v>182.86666666666662</v>
      </c>
      <c r="F110" s="36">
        <v>178.93333333333331</v>
      </c>
      <c r="G110" s="36">
        <v>174.36666666666662</v>
      </c>
      <c r="H110" s="36">
        <v>191.36666666666662</v>
      </c>
      <c r="I110" s="36">
        <v>195.93333333333328</v>
      </c>
      <c r="J110" s="36">
        <v>199.86666666666662</v>
      </c>
      <c r="K110" s="31">
        <v>192</v>
      </c>
      <c r="L110" s="31">
        <v>183.5</v>
      </c>
      <c r="M110" s="31">
        <v>56.635840000000002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1444.35</v>
      </c>
      <c r="D111" s="36">
        <v>1437.5</v>
      </c>
      <c r="E111" s="36">
        <v>1425.05</v>
      </c>
      <c r="F111" s="36">
        <v>1405.75</v>
      </c>
      <c r="G111" s="36">
        <v>1393.3</v>
      </c>
      <c r="H111" s="36">
        <v>1456.8</v>
      </c>
      <c r="I111" s="36">
        <v>1469.2499999999998</v>
      </c>
      <c r="J111" s="36">
        <v>1488.55</v>
      </c>
      <c r="K111" s="31">
        <v>1449.95</v>
      </c>
      <c r="L111" s="31">
        <v>1418.2</v>
      </c>
      <c r="M111" s="31">
        <v>45.104059999999997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89.1</v>
      </c>
      <c r="D112" s="36">
        <v>89.316666666666663</v>
      </c>
      <c r="E112" s="36">
        <v>88.48333333333332</v>
      </c>
      <c r="F112" s="36">
        <v>87.86666666666666</v>
      </c>
      <c r="G112" s="36">
        <v>87.033333333333317</v>
      </c>
      <c r="H112" s="36">
        <v>89.933333333333323</v>
      </c>
      <c r="I112" s="36">
        <v>90.766666666666666</v>
      </c>
      <c r="J112" s="36">
        <v>91.383333333333326</v>
      </c>
      <c r="K112" s="31">
        <v>90.15</v>
      </c>
      <c r="L112" s="31">
        <v>88.7</v>
      </c>
      <c r="M112" s="31">
        <v>105.54371999999999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921.5</v>
      </c>
      <c r="D113" s="36">
        <v>925.1</v>
      </c>
      <c r="E113" s="36">
        <v>913.40000000000009</v>
      </c>
      <c r="F113" s="36">
        <v>905.30000000000007</v>
      </c>
      <c r="G113" s="36">
        <v>893.60000000000014</v>
      </c>
      <c r="H113" s="36">
        <v>933.2</v>
      </c>
      <c r="I113" s="36">
        <v>944.90000000000009</v>
      </c>
      <c r="J113" s="36">
        <v>953</v>
      </c>
      <c r="K113" s="31">
        <v>936.8</v>
      </c>
      <c r="L113" s="31">
        <v>917</v>
      </c>
      <c r="M113" s="31">
        <v>2.8644500000000002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704.05</v>
      </c>
      <c r="D114" s="36">
        <v>703.55000000000007</v>
      </c>
      <c r="E114" s="36">
        <v>697.65000000000009</v>
      </c>
      <c r="F114" s="36">
        <v>691.25</v>
      </c>
      <c r="G114" s="36">
        <v>685.35</v>
      </c>
      <c r="H114" s="36">
        <v>709.95000000000016</v>
      </c>
      <c r="I114" s="36">
        <v>715.85</v>
      </c>
      <c r="J114" s="36">
        <v>722.25000000000023</v>
      </c>
      <c r="K114" s="31">
        <v>709.45</v>
      </c>
      <c r="L114" s="31">
        <v>697.15</v>
      </c>
      <c r="M114" s="31">
        <v>25.62621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75.05</v>
      </c>
      <c r="D115" s="36">
        <v>75.149999999999991</v>
      </c>
      <c r="E115" s="36">
        <v>73.699999999999989</v>
      </c>
      <c r="F115" s="36">
        <v>72.349999999999994</v>
      </c>
      <c r="G115" s="36">
        <v>70.899999999999991</v>
      </c>
      <c r="H115" s="36">
        <v>76.499999999999986</v>
      </c>
      <c r="I115" s="36">
        <v>77.95</v>
      </c>
      <c r="J115" s="36">
        <v>79.299999999999983</v>
      </c>
      <c r="K115" s="31">
        <v>76.599999999999994</v>
      </c>
      <c r="L115" s="31">
        <v>73.8</v>
      </c>
      <c r="M115" s="31">
        <v>345.05676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436.1</v>
      </c>
      <c r="D116" s="36">
        <v>437.0333333333333</v>
      </c>
      <c r="E116" s="36">
        <v>432.36666666666662</v>
      </c>
      <c r="F116" s="36">
        <v>428.63333333333333</v>
      </c>
      <c r="G116" s="36">
        <v>423.96666666666664</v>
      </c>
      <c r="H116" s="36">
        <v>440.76666666666659</v>
      </c>
      <c r="I116" s="36">
        <v>445.43333333333334</v>
      </c>
      <c r="J116" s="36">
        <v>449.16666666666657</v>
      </c>
      <c r="K116" s="31">
        <v>441.7</v>
      </c>
      <c r="L116" s="31">
        <v>433.3</v>
      </c>
      <c r="M116" s="31">
        <v>133.96709000000001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678.8</v>
      </c>
      <c r="D117" s="36">
        <v>682.01666666666665</v>
      </c>
      <c r="E117" s="36">
        <v>669.23333333333335</v>
      </c>
      <c r="F117" s="36">
        <v>659.66666666666674</v>
      </c>
      <c r="G117" s="36">
        <v>646.88333333333344</v>
      </c>
      <c r="H117" s="36">
        <v>691.58333333333326</v>
      </c>
      <c r="I117" s="36">
        <v>704.36666666666656</v>
      </c>
      <c r="J117" s="36">
        <v>713.93333333333317</v>
      </c>
      <c r="K117" s="31">
        <v>694.8</v>
      </c>
      <c r="L117" s="31">
        <v>672.45</v>
      </c>
      <c r="M117" s="31">
        <v>23.730149999999998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418.9</v>
      </c>
      <c r="D118" s="36">
        <v>424.60000000000008</v>
      </c>
      <c r="E118" s="36">
        <v>410.40000000000015</v>
      </c>
      <c r="F118" s="36">
        <v>401.90000000000009</v>
      </c>
      <c r="G118" s="36">
        <v>387.70000000000016</v>
      </c>
      <c r="H118" s="36">
        <v>433.10000000000014</v>
      </c>
      <c r="I118" s="36">
        <v>447.30000000000007</v>
      </c>
      <c r="J118" s="36">
        <v>455.80000000000013</v>
      </c>
      <c r="K118" s="31">
        <v>438.8</v>
      </c>
      <c r="L118" s="31">
        <v>416.1</v>
      </c>
      <c r="M118" s="31">
        <v>89.936040000000006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756.6</v>
      </c>
      <c r="D119" s="36">
        <v>759.25</v>
      </c>
      <c r="E119" s="36">
        <v>750.5</v>
      </c>
      <c r="F119" s="36">
        <v>744.4</v>
      </c>
      <c r="G119" s="36">
        <v>735.65</v>
      </c>
      <c r="H119" s="36">
        <v>765.35</v>
      </c>
      <c r="I119" s="36">
        <v>774.1</v>
      </c>
      <c r="J119" s="36">
        <v>780.2</v>
      </c>
      <c r="K119" s="31">
        <v>768</v>
      </c>
      <c r="L119" s="31">
        <v>753.15</v>
      </c>
      <c r="M119" s="31">
        <v>16.54158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534.45000000000005</v>
      </c>
      <c r="D120" s="36">
        <v>533.38333333333333</v>
      </c>
      <c r="E120" s="36">
        <v>529.76666666666665</v>
      </c>
      <c r="F120" s="36">
        <v>525.08333333333337</v>
      </c>
      <c r="G120" s="36">
        <v>521.4666666666667</v>
      </c>
      <c r="H120" s="36">
        <v>538.06666666666661</v>
      </c>
      <c r="I120" s="36">
        <v>541.68333333333317</v>
      </c>
      <c r="J120" s="36">
        <v>546.36666666666656</v>
      </c>
      <c r="K120" s="31">
        <v>537</v>
      </c>
      <c r="L120" s="31">
        <v>528.70000000000005</v>
      </c>
      <c r="M120" s="31">
        <v>33.132100000000001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1722.05</v>
      </c>
      <c r="D121" s="36">
        <v>1719.3500000000001</v>
      </c>
      <c r="E121" s="36">
        <v>1711.7000000000003</v>
      </c>
      <c r="F121" s="36">
        <v>1701.3500000000001</v>
      </c>
      <c r="G121" s="36">
        <v>1693.7000000000003</v>
      </c>
      <c r="H121" s="36">
        <v>1729.7000000000003</v>
      </c>
      <c r="I121" s="36">
        <v>1737.3500000000004</v>
      </c>
      <c r="J121" s="36">
        <v>1747.7000000000003</v>
      </c>
      <c r="K121" s="31">
        <v>1727</v>
      </c>
      <c r="L121" s="31">
        <v>1709</v>
      </c>
      <c r="M121" s="31">
        <v>62.209789999999998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129</v>
      </c>
      <c r="D122" s="36">
        <v>130.70000000000002</v>
      </c>
      <c r="E122" s="36">
        <v>125.60000000000002</v>
      </c>
      <c r="F122" s="36">
        <v>122.2</v>
      </c>
      <c r="G122" s="36">
        <v>117.10000000000001</v>
      </c>
      <c r="H122" s="36">
        <v>134.10000000000002</v>
      </c>
      <c r="I122" s="36">
        <v>139.19999999999999</v>
      </c>
      <c r="J122" s="36">
        <v>142.60000000000005</v>
      </c>
      <c r="K122" s="31">
        <v>135.80000000000001</v>
      </c>
      <c r="L122" s="31">
        <v>127.3</v>
      </c>
      <c r="M122" s="31">
        <v>128.74859000000001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2433.1999999999998</v>
      </c>
      <c r="D123" s="36">
        <v>2461.8000000000002</v>
      </c>
      <c r="E123" s="36">
        <v>2386.7000000000003</v>
      </c>
      <c r="F123" s="36">
        <v>2340.2000000000003</v>
      </c>
      <c r="G123" s="36">
        <v>2265.1000000000004</v>
      </c>
      <c r="H123" s="36">
        <v>2508.3000000000002</v>
      </c>
      <c r="I123" s="36">
        <v>2583.4000000000005</v>
      </c>
      <c r="J123" s="36">
        <v>2629.9</v>
      </c>
      <c r="K123" s="31">
        <v>2536.9</v>
      </c>
      <c r="L123" s="31">
        <v>2415.3000000000002</v>
      </c>
      <c r="M123" s="31">
        <v>3.0181499999999999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391.2</v>
      </c>
      <c r="D124" s="36">
        <v>391.5333333333333</v>
      </c>
      <c r="E124" s="36">
        <v>386.11666666666662</v>
      </c>
      <c r="F124" s="36">
        <v>381.0333333333333</v>
      </c>
      <c r="G124" s="36">
        <v>375.61666666666662</v>
      </c>
      <c r="H124" s="36">
        <v>396.61666666666662</v>
      </c>
      <c r="I124" s="36">
        <v>402.03333333333336</v>
      </c>
      <c r="J124" s="36">
        <v>407.11666666666662</v>
      </c>
      <c r="K124" s="31">
        <v>396.95</v>
      </c>
      <c r="L124" s="31">
        <v>386.45</v>
      </c>
      <c r="M124" s="31">
        <v>7.9789099999999999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467.35</v>
      </c>
      <c r="D125" s="36">
        <v>468.86666666666662</v>
      </c>
      <c r="E125" s="36">
        <v>459.78333333333325</v>
      </c>
      <c r="F125" s="36">
        <v>452.21666666666664</v>
      </c>
      <c r="G125" s="36">
        <v>443.13333333333327</v>
      </c>
      <c r="H125" s="36">
        <v>476.43333333333322</v>
      </c>
      <c r="I125" s="36">
        <v>485.51666666666659</v>
      </c>
      <c r="J125" s="36">
        <v>493.0833333333332</v>
      </c>
      <c r="K125" s="31">
        <v>477.95</v>
      </c>
      <c r="L125" s="31">
        <v>461.3</v>
      </c>
      <c r="M125" s="31">
        <v>35.072479999999999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637.45000000000005</v>
      </c>
      <c r="D126" s="36">
        <v>638.5</v>
      </c>
      <c r="E126" s="36">
        <v>633</v>
      </c>
      <c r="F126" s="36">
        <v>628.54999999999995</v>
      </c>
      <c r="G126" s="36">
        <v>623.04999999999995</v>
      </c>
      <c r="H126" s="36">
        <v>642.95000000000005</v>
      </c>
      <c r="I126" s="36">
        <v>648.45000000000005</v>
      </c>
      <c r="J126" s="36">
        <v>652.90000000000009</v>
      </c>
      <c r="K126" s="31">
        <v>644</v>
      </c>
      <c r="L126" s="31">
        <v>634.04999999999995</v>
      </c>
      <c r="M126" s="31">
        <v>6.9455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3027.75</v>
      </c>
      <c r="D127" s="36">
        <v>3027.3000000000006</v>
      </c>
      <c r="E127" s="36">
        <v>2990.5000000000014</v>
      </c>
      <c r="F127" s="36">
        <v>2953.2500000000009</v>
      </c>
      <c r="G127" s="36">
        <v>2916.4500000000016</v>
      </c>
      <c r="H127" s="36">
        <v>3064.5500000000011</v>
      </c>
      <c r="I127" s="36">
        <v>3101.3500000000004</v>
      </c>
      <c r="J127" s="36">
        <v>3138.6000000000008</v>
      </c>
      <c r="K127" s="31">
        <v>3064.1</v>
      </c>
      <c r="L127" s="31">
        <v>2990.05</v>
      </c>
      <c r="M127" s="31">
        <v>31.009460000000001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5186.2</v>
      </c>
      <c r="D128" s="36">
        <v>5170.6166666666668</v>
      </c>
      <c r="E128" s="36">
        <v>5142.2333333333336</v>
      </c>
      <c r="F128" s="36">
        <v>5098.2666666666664</v>
      </c>
      <c r="G128" s="36">
        <v>5069.8833333333332</v>
      </c>
      <c r="H128" s="36">
        <v>5214.5833333333339</v>
      </c>
      <c r="I128" s="36">
        <v>5242.9666666666672</v>
      </c>
      <c r="J128" s="36">
        <v>5286.9333333333343</v>
      </c>
      <c r="K128" s="31">
        <v>5199</v>
      </c>
      <c r="L128" s="31">
        <v>5126.6499999999996</v>
      </c>
      <c r="M128" s="31">
        <v>1.9989399999999999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4550.6000000000004</v>
      </c>
      <c r="D129" s="36">
        <v>4534.666666666667</v>
      </c>
      <c r="E129" s="36">
        <v>4504.6333333333341</v>
      </c>
      <c r="F129" s="36">
        <v>4458.666666666667</v>
      </c>
      <c r="G129" s="36">
        <v>4428.6333333333341</v>
      </c>
      <c r="H129" s="36">
        <v>4580.6333333333341</v>
      </c>
      <c r="I129" s="36">
        <v>4610.666666666667</v>
      </c>
      <c r="J129" s="36">
        <v>4656.6333333333341</v>
      </c>
      <c r="K129" s="31">
        <v>4564.7</v>
      </c>
      <c r="L129" s="31">
        <v>4488.7</v>
      </c>
      <c r="M129" s="31">
        <v>1.2195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1151.5</v>
      </c>
      <c r="D130" s="36">
        <v>1155.4333333333334</v>
      </c>
      <c r="E130" s="36">
        <v>1138.1166666666668</v>
      </c>
      <c r="F130" s="36">
        <v>1124.7333333333333</v>
      </c>
      <c r="G130" s="36">
        <v>1107.4166666666667</v>
      </c>
      <c r="H130" s="36">
        <v>1168.8166666666668</v>
      </c>
      <c r="I130" s="36">
        <v>1186.1333333333334</v>
      </c>
      <c r="J130" s="36">
        <v>1199.5166666666669</v>
      </c>
      <c r="K130" s="31">
        <v>1172.75</v>
      </c>
      <c r="L130" s="31">
        <v>1142.05</v>
      </c>
      <c r="M130" s="31">
        <v>6.6985999999999999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1522.1</v>
      </c>
      <c r="D131" s="36">
        <v>1520.5833333333333</v>
      </c>
      <c r="E131" s="36">
        <v>1503.2666666666664</v>
      </c>
      <c r="F131" s="36">
        <v>1484.4333333333332</v>
      </c>
      <c r="G131" s="36">
        <v>1467.1166666666663</v>
      </c>
      <c r="H131" s="36">
        <v>1539.4166666666665</v>
      </c>
      <c r="I131" s="36">
        <v>1556.7333333333336</v>
      </c>
      <c r="J131" s="36">
        <v>1575.5666666666666</v>
      </c>
      <c r="K131" s="31">
        <v>1537.9</v>
      </c>
      <c r="L131" s="31">
        <v>1501.75</v>
      </c>
      <c r="M131" s="31">
        <v>25.809010000000001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288.10000000000002</v>
      </c>
      <c r="D132" s="36">
        <v>291.09999999999997</v>
      </c>
      <c r="E132" s="36">
        <v>281.49999999999994</v>
      </c>
      <c r="F132" s="36">
        <v>274.89999999999998</v>
      </c>
      <c r="G132" s="36">
        <v>265.29999999999995</v>
      </c>
      <c r="H132" s="36">
        <v>297.69999999999993</v>
      </c>
      <c r="I132" s="36">
        <v>307.29999999999995</v>
      </c>
      <c r="J132" s="36">
        <v>313.89999999999992</v>
      </c>
      <c r="K132" s="31">
        <v>300.7</v>
      </c>
      <c r="L132" s="31">
        <v>284.5</v>
      </c>
      <c r="M132" s="31">
        <v>98.3001</v>
      </c>
      <c r="N132" s="1"/>
      <c r="O132" s="1"/>
    </row>
    <row r="133" spans="1:15" ht="12.75" customHeight="1">
      <c r="A133" s="51">
        <v>124</v>
      </c>
      <c r="B133" s="53" t="s">
        <v>864</v>
      </c>
      <c r="C133" s="31">
        <v>1808</v>
      </c>
      <c r="D133" s="36">
        <v>1799.3333333333333</v>
      </c>
      <c r="E133" s="36">
        <v>1779.8666666666666</v>
      </c>
      <c r="F133" s="36">
        <v>1751.7333333333333</v>
      </c>
      <c r="G133" s="36">
        <v>1732.2666666666667</v>
      </c>
      <c r="H133" s="36">
        <v>1827.4666666666665</v>
      </c>
      <c r="I133" s="36">
        <v>1846.9333333333332</v>
      </c>
      <c r="J133" s="36">
        <v>1875.0666666666664</v>
      </c>
      <c r="K133" s="31">
        <v>1818.8</v>
      </c>
      <c r="L133" s="31">
        <v>1771.2</v>
      </c>
      <c r="M133" s="31">
        <v>2.4171299999999998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570.85</v>
      </c>
      <c r="D134" s="36">
        <v>568.7833333333333</v>
      </c>
      <c r="E134" s="36">
        <v>562.06666666666661</v>
      </c>
      <c r="F134" s="36">
        <v>553.2833333333333</v>
      </c>
      <c r="G134" s="36">
        <v>546.56666666666661</v>
      </c>
      <c r="H134" s="36">
        <v>577.56666666666661</v>
      </c>
      <c r="I134" s="36">
        <v>584.2833333333333</v>
      </c>
      <c r="J134" s="36">
        <v>593.06666666666661</v>
      </c>
      <c r="K134" s="31">
        <v>575.5</v>
      </c>
      <c r="L134" s="31">
        <v>560</v>
      </c>
      <c r="M134" s="31">
        <v>28.732089999999999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10129.85</v>
      </c>
      <c r="D135" s="36">
        <v>10167.916666666666</v>
      </c>
      <c r="E135" s="36">
        <v>10051.933333333332</v>
      </c>
      <c r="F135" s="36">
        <v>9974.0166666666664</v>
      </c>
      <c r="G135" s="36">
        <v>9858.0333333333328</v>
      </c>
      <c r="H135" s="36">
        <v>10245.833333333332</v>
      </c>
      <c r="I135" s="36">
        <v>10361.816666666666</v>
      </c>
      <c r="J135" s="36">
        <v>10439.733333333332</v>
      </c>
      <c r="K135" s="31">
        <v>10283.9</v>
      </c>
      <c r="L135" s="31">
        <v>10090</v>
      </c>
      <c r="M135" s="31">
        <v>4.0779300000000003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570.20000000000005</v>
      </c>
      <c r="D136" s="36">
        <v>574.51666666666677</v>
      </c>
      <c r="E136" s="36">
        <v>559.03333333333353</v>
      </c>
      <c r="F136" s="36">
        <v>547.86666666666679</v>
      </c>
      <c r="G136" s="36">
        <v>532.38333333333355</v>
      </c>
      <c r="H136" s="36">
        <v>585.68333333333351</v>
      </c>
      <c r="I136" s="36">
        <v>601.16666666666686</v>
      </c>
      <c r="J136" s="36">
        <v>612.33333333333348</v>
      </c>
      <c r="K136" s="31">
        <v>590</v>
      </c>
      <c r="L136" s="31">
        <v>563.35</v>
      </c>
      <c r="M136" s="31">
        <v>16.426839999999999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985.75</v>
      </c>
      <c r="D137" s="36">
        <v>989.01666666666677</v>
      </c>
      <c r="E137" s="36">
        <v>978.08333333333348</v>
      </c>
      <c r="F137" s="36">
        <v>970.41666666666674</v>
      </c>
      <c r="G137" s="36">
        <v>959.48333333333346</v>
      </c>
      <c r="H137" s="36">
        <v>996.68333333333351</v>
      </c>
      <c r="I137" s="36">
        <v>1007.6166666666667</v>
      </c>
      <c r="J137" s="36">
        <v>1015.2833333333335</v>
      </c>
      <c r="K137" s="31">
        <v>999.95</v>
      </c>
      <c r="L137" s="31">
        <v>981.35</v>
      </c>
      <c r="M137" s="31">
        <v>7.3424399999999999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884.3</v>
      </c>
      <c r="D138" s="36">
        <v>885.06666666666661</v>
      </c>
      <c r="E138" s="36">
        <v>872.18333333333317</v>
      </c>
      <c r="F138" s="36">
        <v>860.06666666666661</v>
      </c>
      <c r="G138" s="36">
        <v>847.18333333333317</v>
      </c>
      <c r="H138" s="36">
        <v>897.18333333333317</v>
      </c>
      <c r="I138" s="36">
        <v>910.06666666666661</v>
      </c>
      <c r="J138" s="36">
        <v>922.18333333333317</v>
      </c>
      <c r="K138" s="31">
        <v>897.95</v>
      </c>
      <c r="L138" s="31">
        <v>872.95</v>
      </c>
      <c r="M138" s="31">
        <v>4.9009799999999997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92.75</v>
      </c>
      <c r="D139" s="36">
        <v>93.466666666666654</v>
      </c>
      <c r="E139" s="36">
        <v>91.383333333333312</v>
      </c>
      <c r="F139" s="36">
        <v>90.016666666666652</v>
      </c>
      <c r="G139" s="36">
        <v>87.933333333333309</v>
      </c>
      <c r="H139" s="36">
        <v>94.833333333333314</v>
      </c>
      <c r="I139" s="36">
        <v>96.916666666666657</v>
      </c>
      <c r="J139" s="36">
        <v>98.283333333333317</v>
      </c>
      <c r="K139" s="31">
        <v>95.55</v>
      </c>
      <c r="L139" s="31">
        <v>92.1</v>
      </c>
      <c r="M139" s="31">
        <v>93.547259999999994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2427.3000000000002</v>
      </c>
      <c r="D140" s="36">
        <v>2410.6833333333334</v>
      </c>
      <c r="E140" s="36">
        <v>2361.3666666666668</v>
      </c>
      <c r="F140" s="36">
        <v>2295.4333333333334</v>
      </c>
      <c r="G140" s="36">
        <v>2246.1166666666668</v>
      </c>
      <c r="H140" s="36">
        <v>2476.6166666666668</v>
      </c>
      <c r="I140" s="36">
        <v>2525.9333333333334</v>
      </c>
      <c r="J140" s="36">
        <v>2591.8666666666668</v>
      </c>
      <c r="K140" s="31">
        <v>2460</v>
      </c>
      <c r="L140" s="31">
        <v>2344.75</v>
      </c>
      <c r="M140" s="31">
        <v>5.9130099999999999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106901.4</v>
      </c>
      <c r="D141" s="36">
        <v>107197.43333333335</v>
      </c>
      <c r="E141" s="36">
        <v>106145.06666666669</v>
      </c>
      <c r="F141" s="36">
        <v>105388.73333333335</v>
      </c>
      <c r="G141" s="36">
        <v>104336.3666666667</v>
      </c>
      <c r="H141" s="36">
        <v>107953.76666666669</v>
      </c>
      <c r="I141" s="36">
        <v>109006.13333333333</v>
      </c>
      <c r="J141" s="36">
        <v>109762.46666666669</v>
      </c>
      <c r="K141" s="31">
        <v>108249.8</v>
      </c>
      <c r="L141" s="31">
        <v>106441.1</v>
      </c>
      <c r="M141" s="31">
        <v>3.7100000000000001E-2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63</v>
      </c>
      <c r="D142" s="36">
        <v>63.166666666666664</v>
      </c>
      <c r="E142" s="36">
        <v>62.333333333333329</v>
      </c>
      <c r="F142" s="36">
        <v>61.666666666666664</v>
      </c>
      <c r="G142" s="36">
        <v>60.833333333333329</v>
      </c>
      <c r="H142" s="36">
        <v>63.833333333333329</v>
      </c>
      <c r="I142" s="36">
        <v>64.666666666666657</v>
      </c>
      <c r="J142" s="36">
        <v>65.333333333333329</v>
      </c>
      <c r="K142" s="31">
        <v>64</v>
      </c>
      <c r="L142" s="31">
        <v>62.5</v>
      </c>
      <c r="M142" s="31">
        <v>23.887810000000002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1215.8499999999999</v>
      </c>
      <c r="D143" s="36">
        <v>1220.3666666666666</v>
      </c>
      <c r="E143" s="36">
        <v>1205.583333333333</v>
      </c>
      <c r="F143" s="36">
        <v>1195.3166666666664</v>
      </c>
      <c r="G143" s="36">
        <v>1180.5333333333328</v>
      </c>
      <c r="H143" s="36">
        <v>1230.6333333333332</v>
      </c>
      <c r="I143" s="36">
        <v>1245.4166666666665</v>
      </c>
      <c r="J143" s="36">
        <v>1255.6833333333334</v>
      </c>
      <c r="K143" s="31">
        <v>1235.1500000000001</v>
      </c>
      <c r="L143" s="31">
        <v>1210.0999999999999</v>
      </c>
      <c r="M143" s="31">
        <v>2.6066400000000001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4058.65</v>
      </c>
      <c r="D144" s="36">
        <v>4054.5499999999997</v>
      </c>
      <c r="E144" s="36">
        <v>4009.0999999999995</v>
      </c>
      <c r="F144" s="36">
        <v>3959.5499999999997</v>
      </c>
      <c r="G144" s="36">
        <v>3914.0999999999995</v>
      </c>
      <c r="H144" s="36">
        <v>4104.0999999999995</v>
      </c>
      <c r="I144" s="36">
        <v>4149.5499999999993</v>
      </c>
      <c r="J144" s="36">
        <v>4199.0999999999995</v>
      </c>
      <c r="K144" s="31">
        <v>4100</v>
      </c>
      <c r="L144" s="31">
        <v>4005</v>
      </c>
      <c r="M144" s="31">
        <v>6.6590199999999999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3825.15</v>
      </c>
      <c r="D145" s="36">
        <v>3812.7000000000003</v>
      </c>
      <c r="E145" s="36">
        <v>3781.4500000000007</v>
      </c>
      <c r="F145" s="36">
        <v>3737.7500000000005</v>
      </c>
      <c r="G145" s="36">
        <v>3706.5000000000009</v>
      </c>
      <c r="H145" s="36">
        <v>3856.4000000000005</v>
      </c>
      <c r="I145" s="36">
        <v>3887.6499999999996</v>
      </c>
      <c r="J145" s="36">
        <v>3931.3500000000004</v>
      </c>
      <c r="K145" s="31">
        <v>3843.95</v>
      </c>
      <c r="L145" s="31">
        <v>3769</v>
      </c>
      <c r="M145" s="31">
        <v>4.1506999999999996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22986.2</v>
      </c>
      <c r="D146" s="36">
        <v>22965.333333333332</v>
      </c>
      <c r="E146" s="36">
        <v>22571.866666666665</v>
      </c>
      <c r="F146" s="36">
        <v>22157.533333333333</v>
      </c>
      <c r="G146" s="36">
        <v>21764.066666666666</v>
      </c>
      <c r="H146" s="36">
        <v>23379.666666666664</v>
      </c>
      <c r="I146" s="36">
        <v>23773.133333333331</v>
      </c>
      <c r="J146" s="36">
        <v>24187.466666666664</v>
      </c>
      <c r="K146" s="31">
        <v>23358.799999999999</v>
      </c>
      <c r="L146" s="31">
        <v>22551</v>
      </c>
      <c r="M146" s="31">
        <v>2.1348799999999999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53.25</v>
      </c>
      <c r="D147" s="36">
        <v>52.916666666666664</v>
      </c>
      <c r="E147" s="36">
        <v>52.333333333333329</v>
      </c>
      <c r="F147" s="36">
        <v>51.416666666666664</v>
      </c>
      <c r="G147" s="36">
        <v>50.833333333333329</v>
      </c>
      <c r="H147" s="36">
        <v>53.833333333333329</v>
      </c>
      <c r="I147" s="36">
        <v>54.416666666666657</v>
      </c>
      <c r="J147" s="36">
        <v>55.333333333333329</v>
      </c>
      <c r="K147" s="31">
        <v>53.5</v>
      </c>
      <c r="L147" s="31">
        <v>52</v>
      </c>
      <c r="M147" s="31">
        <v>232.91977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145.80000000000001</v>
      </c>
      <c r="D148" s="36">
        <v>146.23333333333335</v>
      </c>
      <c r="E148" s="36">
        <v>143.2166666666667</v>
      </c>
      <c r="F148" s="36">
        <v>140.63333333333335</v>
      </c>
      <c r="G148" s="36">
        <v>137.6166666666667</v>
      </c>
      <c r="H148" s="36">
        <v>148.81666666666669</v>
      </c>
      <c r="I148" s="36">
        <v>151.83333333333334</v>
      </c>
      <c r="J148" s="36">
        <v>154.41666666666669</v>
      </c>
      <c r="K148" s="31">
        <v>149.25</v>
      </c>
      <c r="L148" s="31">
        <v>143.65</v>
      </c>
      <c r="M148" s="31">
        <v>148.48217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235.15</v>
      </c>
      <c r="D149" s="36">
        <v>235.88333333333333</v>
      </c>
      <c r="E149" s="36">
        <v>230.76666666666665</v>
      </c>
      <c r="F149" s="36">
        <v>226.38333333333333</v>
      </c>
      <c r="G149" s="36">
        <v>221.26666666666665</v>
      </c>
      <c r="H149" s="36">
        <v>240.26666666666665</v>
      </c>
      <c r="I149" s="36">
        <v>245.38333333333333</v>
      </c>
      <c r="J149" s="36">
        <v>249.76666666666665</v>
      </c>
      <c r="K149" s="31">
        <v>241</v>
      </c>
      <c r="L149" s="31">
        <v>231.5</v>
      </c>
      <c r="M149" s="31">
        <v>254.24437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147.6</v>
      </c>
      <c r="D150" s="36">
        <v>148.08333333333334</v>
      </c>
      <c r="E150" s="36">
        <v>145.56666666666669</v>
      </c>
      <c r="F150" s="36">
        <v>143.53333333333336</v>
      </c>
      <c r="G150" s="36">
        <v>141.01666666666671</v>
      </c>
      <c r="H150" s="36">
        <v>150.11666666666667</v>
      </c>
      <c r="I150" s="36">
        <v>152.63333333333333</v>
      </c>
      <c r="J150" s="36">
        <v>154.66666666666666</v>
      </c>
      <c r="K150" s="31">
        <v>150.6</v>
      </c>
      <c r="L150" s="31">
        <v>146.05000000000001</v>
      </c>
      <c r="M150" s="31">
        <v>29.262229999999999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1121.0999999999999</v>
      </c>
      <c r="D151" s="36">
        <v>1124.75</v>
      </c>
      <c r="E151" s="36">
        <v>1098.5</v>
      </c>
      <c r="F151" s="36">
        <v>1075.9000000000001</v>
      </c>
      <c r="G151" s="36">
        <v>1049.6500000000001</v>
      </c>
      <c r="H151" s="36">
        <v>1147.3499999999999</v>
      </c>
      <c r="I151" s="36">
        <v>1173.5999999999999</v>
      </c>
      <c r="J151" s="36">
        <v>1196.1999999999998</v>
      </c>
      <c r="K151" s="31">
        <v>1151</v>
      </c>
      <c r="L151" s="31">
        <v>1102.1500000000001</v>
      </c>
      <c r="M151" s="31">
        <v>4.9068199999999997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4041.85</v>
      </c>
      <c r="D152" s="36">
        <v>4051.2666666666664</v>
      </c>
      <c r="E152" s="36">
        <v>3993.833333333333</v>
      </c>
      <c r="F152" s="36">
        <v>3945.8166666666666</v>
      </c>
      <c r="G152" s="36">
        <v>3888.3833333333332</v>
      </c>
      <c r="H152" s="36">
        <v>4099.2833333333328</v>
      </c>
      <c r="I152" s="36">
        <v>4156.7166666666662</v>
      </c>
      <c r="J152" s="36">
        <v>4204.7333333333327</v>
      </c>
      <c r="K152" s="31">
        <v>4108.7</v>
      </c>
      <c r="L152" s="31">
        <v>4003.25</v>
      </c>
      <c r="M152" s="31">
        <v>0.63829999999999998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294</v>
      </c>
      <c r="D153" s="36">
        <v>293.2166666666667</v>
      </c>
      <c r="E153" s="36">
        <v>290.83333333333337</v>
      </c>
      <c r="F153" s="36">
        <v>287.66666666666669</v>
      </c>
      <c r="G153" s="36">
        <v>285.28333333333336</v>
      </c>
      <c r="H153" s="36">
        <v>296.38333333333338</v>
      </c>
      <c r="I153" s="36">
        <v>298.76666666666671</v>
      </c>
      <c r="J153" s="36">
        <v>301.93333333333339</v>
      </c>
      <c r="K153" s="31">
        <v>295.60000000000002</v>
      </c>
      <c r="L153" s="31">
        <v>290.05</v>
      </c>
      <c r="M153" s="31">
        <v>13.96855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182.75</v>
      </c>
      <c r="D154" s="36">
        <v>183.15</v>
      </c>
      <c r="E154" s="36">
        <v>181.70000000000002</v>
      </c>
      <c r="F154" s="36">
        <v>180.65</v>
      </c>
      <c r="G154" s="36">
        <v>179.20000000000002</v>
      </c>
      <c r="H154" s="36">
        <v>184.20000000000002</v>
      </c>
      <c r="I154" s="36">
        <v>185.65</v>
      </c>
      <c r="J154" s="36">
        <v>186.70000000000002</v>
      </c>
      <c r="K154" s="31">
        <v>184.6</v>
      </c>
      <c r="L154" s="31">
        <v>182.1</v>
      </c>
      <c r="M154" s="31">
        <v>93.600579999999994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39224.800000000003</v>
      </c>
      <c r="D155" s="36">
        <v>39074.700000000004</v>
      </c>
      <c r="E155" s="36">
        <v>38861.200000000012</v>
      </c>
      <c r="F155" s="36">
        <v>38497.600000000006</v>
      </c>
      <c r="G155" s="36">
        <v>38284.100000000013</v>
      </c>
      <c r="H155" s="36">
        <v>39438.30000000001</v>
      </c>
      <c r="I155" s="36">
        <v>39651.799999999996</v>
      </c>
      <c r="J155" s="36">
        <v>40015.400000000009</v>
      </c>
      <c r="K155" s="31">
        <v>39288.199999999997</v>
      </c>
      <c r="L155" s="31">
        <v>38711.1</v>
      </c>
      <c r="M155" s="31">
        <v>0.34721000000000002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1231.45</v>
      </c>
      <c r="D156" s="36">
        <v>1230.4166666666667</v>
      </c>
      <c r="E156" s="36">
        <v>1217.3333333333335</v>
      </c>
      <c r="F156" s="36">
        <v>1203.2166666666667</v>
      </c>
      <c r="G156" s="36">
        <v>1190.1333333333334</v>
      </c>
      <c r="H156" s="36">
        <v>1244.5333333333335</v>
      </c>
      <c r="I156" s="36">
        <v>1257.616666666667</v>
      </c>
      <c r="J156" s="36">
        <v>1271.7333333333336</v>
      </c>
      <c r="K156" s="31">
        <v>1243.5</v>
      </c>
      <c r="L156" s="31">
        <v>1216.3</v>
      </c>
      <c r="M156" s="31">
        <v>0.77503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863.1</v>
      </c>
      <c r="D157" s="36">
        <v>862.66666666666663</v>
      </c>
      <c r="E157" s="36">
        <v>850.5333333333333</v>
      </c>
      <c r="F157" s="36">
        <v>837.9666666666667</v>
      </c>
      <c r="G157" s="36">
        <v>825.83333333333337</v>
      </c>
      <c r="H157" s="36">
        <v>875.23333333333323</v>
      </c>
      <c r="I157" s="36">
        <v>887.36666666666667</v>
      </c>
      <c r="J157" s="36">
        <v>899.93333333333317</v>
      </c>
      <c r="K157" s="31">
        <v>874.8</v>
      </c>
      <c r="L157" s="31">
        <v>850.1</v>
      </c>
      <c r="M157" s="31">
        <v>12.13688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1045.75</v>
      </c>
      <c r="D158" s="36">
        <v>1044.5166666666667</v>
      </c>
      <c r="E158" s="36">
        <v>1034.2833333333333</v>
      </c>
      <c r="F158" s="36">
        <v>1022.8166666666666</v>
      </c>
      <c r="G158" s="36">
        <v>1012.5833333333333</v>
      </c>
      <c r="H158" s="36">
        <v>1055.9833333333333</v>
      </c>
      <c r="I158" s="36">
        <v>1066.2166666666665</v>
      </c>
      <c r="J158" s="36">
        <v>1077.6833333333334</v>
      </c>
      <c r="K158" s="31">
        <v>1054.75</v>
      </c>
      <c r="L158" s="31">
        <v>1033.05</v>
      </c>
      <c r="M158" s="31">
        <v>7.8212700000000002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5692.65</v>
      </c>
      <c r="D159" s="36">
        <v>5680.1833333333334</v>
      </c>
      <c r="E159" s="36">
        <v>5642.4666666666672</v>
      </c>
      <c r="F159" s="36">
        <v>5592.2833333333338</v>
      </c>
      <c r="G159" s="36">
        <v>5554.5666666666675</v>
      </c>
      <c r="H159" s="36">
        <v>5730.3666666666668</v>
      </c>
      <c r="I159" s="36">
        <v>5768.0833333333321</v>
      </c>
      <c r="J159" s="36">
        <v>5818.2666666666664</v>
      </c>
      <c r="K159" s="31">
        <v>5717.9</v>
      </c>
      <c r="L159" s="31">
        <v>5630</v>
      </c>
      <c r="M159" s="31">
        <v>4.1855900000000004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234.85</v>
      </c>
      <c r="D160" s="36">
        <v>235.71666666666667</v>
      </c>
      <c r="E160" s="36">
        <v>232.63333333333333</v>
      </c>
      <c r="F160" s="36">
        <v>230.41666666666666</v>
      </c>
      <c r="G160" s="36">
        <v>227.33333333333331</v>
      </c>
      <c r="H160" s="36">
        <v>237.93333333333334</v>
      </c>
      <c r="I160" s="36">
        <v>241.01666666666665</v>
      </c>
      <c r="J160" s="36">
        <v>243.23333333333335</v>
      </c>
      <c r="K160" s="31">
        <v>238.8</v>
      </c>
      <c r="L160" s="31">
        <v>233.5</v>
      </c>
      <c r="M160" s="31">
        <v>15.23648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243.9</v>
      </c>
      <c r="D161" s="36">
        <v>245.61666666666667</v>
      </c>
      <c r="E161" s="36">
        <v>239.03333333333336</v>
      </c>
      <c r="F161" s="36">
        <v>234.16666666666669</v>
      </c>
      <c r="G161" s="36">
        <v>227.58333333333337</v>
      </c>
      <c r="H161" s="36">
        <v>250.48333333333335</v>
      </c>
      <c r="I161" s="36">
        <v>257.06666666666666</v>
      </c>
      <c r="J161" s="36">
        <v>261.93333333333334</v>
      </c>
      <c r="K161" s="31">
        <v>252.2</v>
      </c>
      <c r="L161" s="31">
        <v>240.75</v>
      </c>
      <c r="M161" s="31">
        <v>112.48912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17773.150000000001</v>
      </c>
      <c r="D162" s="36">
        <v>17799.716666666667</v>
      </c>
      <c r="E162" s="36">
        <v>17599.433333333334</v>
      </c>
      <c r="F162" s="36">
        <v>17425.716666666667</v>
      </c>
      <c r="G162" s="36">
        <v>17225.433333333334</v>
      </c>
      <c r="H162" s="36">
        <v>17973.433333333334</v>
      </c>
      <c r="I162" s="36">
        <v>18173.716666666667</v>
      </c>
      <c r="J162" s="36">
        <v>18347.433333333334</v>
      </c>
      <c r="K162" s="31">
        <v>18000</v>
      </c>
      <c r="L162" s="31">
        <v>17626</v>
      </c>
      <c r="M162" s="31">
        <v>0.11037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2406.4</v>
      </c>
      <c r="D163" s="36">
        <v>2404.7833333333333</v>
      </c>
      <c r="E163" s="36">
        <v>2386.6166666666668</v>
      </c>
      <c r="F163" s="36">
        <v>2366.8333333333335</v>
      </c>
      <c r="G163" s="36">
        <v>2348.666666666667</v>
      </c>
      <c r="H163" s="36">
        <v>2424.5666666666666</v>
      </c>
      <c r="I163" s="36">
        <v>2442.7333333333336</v>
      </c>
      <c r="J163" s="36">
        <v>2462.5166666666664</v>
      </c>
      <c r="K163" s="31">
        <v>2422.9499999999998</v>
      </c>
      <c r="L163" s="31">
        <v>2385</v>
      </c>
      <c r="M163" s="31">
        <v>3.7883300000000002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3394.15</v>
      </c>
      <c r="D164" s="36">
        <v>3397.1</v>
      </c>
      <c r="E164" s="36">
        <v>3377.75</v>
      </c>
      <c r="F164" s="36">
        <v>3361.35</v>
      </c>
      <c r="G164" s="36">
        <v>3342</v>
      </c>
      <c r="H164" s="36">
        <v>3413.5</v>
      </c>
      <c r="I164" s="36">
        <v>3432.8499999999995</v>
      </c>
      <c r="J164" s="36">
        <v>3449.25</v>
      </c>
      <c r="K164" s="31">
        <v>3416.45</v>
      </c>
      <c r="L164" s="31">
        <v>3380.7</v>
      </c>
      <c r="M164" s="31">
        <v>1.64978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79.75</v>
      </c>
      <c r="D165" s="36">
        <v>80.8</v>
      </c>
      <c r="E165" s="36">
        <v>78.3</v>
      </c>
      <c r="F165" s="36">
        <v>76.849999999999994</v>
      </c>
      <c r="G165" s="36">
        <v>74.349999999999994</v>
      </c>
      <c r="H165" s="36">
        <v>82.25</v>
      </c>
      <c r="I165" s="36">
        <v>84.75</v>
      </c>
      <c r="J165" s="36">
        <v>86.2</v>
      </c>
      <c r="K165" s="31">
        <v>83.3</v>
      </c>
      <c r="L165" s="31">
        <v>79.349999999999994</v>
      </c>
      <c r="M165" s="31">
        <v>1037.99902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758.7</v>
      </c>
      <c r="D166" s="36">
        <v>759.33333333333337</v>
      </c>
      <c r="E166" s="36">
        <v>753.76666666666677</v>
      </c>
      <c r="F166" s="36">
        <v>748.83333333333337</v>
      </c>
      <c r="G166" s="36">
        <v>743.26666666666677</v>
      </c>
      <c r="H166" s="36">
        <v>764.26666666666677</v>
      </c>
      <c r="I166" s="36">
        <v>769.83333333333337</v>
      </c>
      <c r="J166" s="36">
        <v>774.76666666666677</v>
      </c>
      <c r="K166" s="31">
        <v>764.9</v>
      </c>
      <c r="L166" s="31">
        <v>754.4</v>
      </c>
      <c r="M166" s="31">
        <v>8.1844099999999997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5313.4</v>
      </c>
      <c r="D167" s="36">
        <v>5317.5</v>
      </c>
      <c r="E167" s="36">
        <v>5262.7</v>
      </c>
      <c r="F167" s="36">
        <v>5212</v>
      </c>
      <c r="G167" s="36">
        <v>5157.2</v>
      </c>
      <c r="H167" s="36">
        <v>5368.2</v>
      </c>
      <c r="I167" s="36">
        <v>5422.9999999999991</v>
      </c>
      <c r="J167" s="36">
        <v>5473.7</v>
      </c>
      <c r="K167" s="31">
        <v>5372.3</v>
      </c>
      <c r="L167" s="31">
        <v>5266.8</v>
      </c>
      <c r="M167" s="31">
        <v>5.5383100000000001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376.85</v>
      </c>
      <c r="D168" s="36">
        <v>377.23333333333335</v>
      </c>
      <c r="E168" s="36">
        <v>373.06666666666672</v>
      </c>
      <c r="F168" s="36">
        <v>369.28333333333336</v>
      </c>
      <c r="G168" s="36">
        <v>365.11666666666673</v>
      </c>
      <c r="H168" s="36">
        <v>381.01666666666671</v>
      </c>
      <c r="I168" s="36">
        <v>385.18333333333334</v>
      </c>
      <c r="J168" s="36">
        <v>388.9666666666667</v>
      </c>
      <c r="K168" s="31">
        <v>381.4</v>
      </c>
      <c r="L168" s="31">
        <v>373.45</v>
      </c>
      <c r="M168" s="31">
        <v>7.0712299999999999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199</v>
      </c>
      <c r="D169" s="36">
        <v>197.93333333333331</v>
      </c>
      <c r="E169" s="36">
        <v>196.46666666666661</v>
      </c>
      <c r="F169" s="36">
        <v>193.93333333333331</v>
      </c>
      <c r="G169" s="36">
        <v>192.46666666666661</v>
      </c>
      <c r="H169" s="36">
        <v>200.46666666666661</v>
      </c>
      <c r="I169" s="36">
        <v>201.93333333333331</v>
      </c>
      <c r="J169" s="36">
        <v>204.46666666666661</v>
      </c>
      <c r="K169" s="31">
        <v>199.4</v>
      </c>
      <c r="L169" s="31">
        <v>195.4</v>
      </c>
      <c r="M169" s="31">
        <v>141.2004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626.04999999999995</v>
      </c>
      <c r="D170" s="36">
        <v>621.03333333333342</v>
      </c>
      <c r="E170" s="36">
        <v>611.21666666666681</v>
      </c>
      <c r="F170" s="36">
        <v>596.38333333333344</v>
      </c>
      <c r="G170" s="36">
        <v>586.56666666666683</v>
      </c>
      <c r="H170" s="36">
        <v>635.86666666666679</v>
      </c>
      <c r="I170" s="36">
        <v>645.68333333333339</v>
      </c>
      <c r="J170" s="36">
        <v>660.51666666666677</v>
      </c>
      <c r="K170" s="31">
        <v>630.85</v>
      </c>
      <c r="L170" s="31">
        <v>606.20000000000005</v>
      </c>
      <c r="M170" s="31">
        <v>5.0270799999999998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951.6</v>
      </c>
      <c r="D171" s="36">
        <v>939.5</v>
      </c>
      <c r="E171" s="36">
        <v>922.5</v>
      </c>
      <c r="F171" s="36">
        <v>893.4</v>
      </c>
      <c r="G171" s="36">
        <v>876.4</v>
      </c>
      <c r="H171" s="36">
        <v>968.6</v>
      </c>
      <c r="I171" s="36">
        <v>985.6</v>
      </c>
      <c r="J171" s="36">
        <v>1014.7</v>
      </c>
      <c r="K171" s="31">
        <v>956.5</v>
      </c>
      <c r="L171" s="31">
        <v>910.4</v>
      </c>
      <c r="M171" s="31">
        <v>21.811620000000001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283.14999999999998</v>
      </c>
      <c r="D172" s="36">
        <v>285.58333333333331</v>
      </c>
      <c r="E172" s="36">
        <v>277.71666666666664</v>
      </c>
      <c r="F172" s="36">
        <v>272.2833333333333</v>
      </c>
      <c r="G172" s="36">
        <v>264.41666666666663</v>
      </c>
      <c r="H172" s="36">
        <v>291.01666666666665</v>
      </c>
      <c r="I172" s="36">
        <v>298.88333333333333</v>
      </c>
      <c r="J172" s="36">
        <v>304.31666666666666</v>
      </c>
      <c r="K172" s="31">
        <v>293.45</v>
      </c>
      <c r="L172" s="31">
        <v>280.14999999999998</v>
      </c>
      <c r="M172" s="31">
        <v>173.20364000000001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2314.15</v>
      </c>
      <c r="D173" s="36">
        <v>2309.4166666666665</v>
      </c>
      <c r="E173" s="36">
        <v>2299.833333333333</v>
      </c>
      <c r="F173" s="36">
        <v>2285.5166666666664</v>
      </c>
      <c r="G173" s="36">
        <v>2275.9333333333329</v>
      </c>
      <c r="H173" s="36">
        <v>2323.7333333333331</v>
      </c>
      <c r="I173" s="36">
        <v>2333.3166666666662</v>
      </c>
      <c r="J173" s="36">
        <v>2347.6333333333332</v>
      </c>
      <c r="K173" s="31">
        <v>2319</v>
      </c>
      <c r="L173" s="31">
        <v>2295.1</v>
      </c>
      <c r="M173" s="31">
        <v>51.431930000000001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89.25</v>
      </c>
      <c r="D174" s="36">
        <v>89.683333333333337</v>
      </c>
      <c r="E174" s="36">
        <v>88.466666666666669</v>
      </c>
      <c r="F174" s="36">
        <v>87.683333333333337</v>
      </c>
      <c r="G174" s="36">
        <v>86.466666666666669</v>
      </c>
      <c r="H174" s="36">
        <v>90.466666666666669</v>
      </c>
      <c r="I174" s="36">
        <v>91.683333333333337</v>
      </c>
      <c r="J174" s="36">
        <v>92.466666666666669</v>
      </c>
      <c r="K174" s="31">
        <v>90.9</v>
      </c>
      <c r="L174" s="31">
        <v>88.9</v>
      </c>
      <c r="M174" s="31">
        <v>174.53762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792.3</v>
      </c>
      <c r="D175" s="36">
        <v>791.44999999999993</v>
      </c>
      <c r="E175" s="36">
        <v>786.89999999999986</v>
      </c>
      <c r="F175" s="36">
        <v>781.49999999999989</v>
      </c>
      <c r="G175" s="36">
        <v>776.94999999999982</v>
      </c>
      <c r="H175" s="36">
        <v>796.84999999999991</v>
      </c>
      <c r="I175" s="36">
        <v>801.39999999999986</v>
      </c>
      <c r="J175" s="36">
        <v>806.8</v>
      </c>
      <c r="K175" s="31">
        <v>796</v>
      </c>
      <c r="L175" s="31">
        <v>786.05</v>
      </c>
      <c r="M175" s="31">
        <v>16.324529999999999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1270.55</v>
      </c>
      <c r="D176" s="36">
        <v>1277.5333333333333</v>
      </c>
      <c r="E176" s="36">
        <v>1257.3666666666666</v>
      </c>
      <c r="F176" s="36">
        <v>1244.1833333333332</v>
      </c>
      <c r="G176" s="36">
        <v>1224.0166666666664</v>
      </c>
      <c r="H176" s="36">
        <v>1290.7166666666667</v>
      </c>
      <c r="I176" s="36">
        <v>1310.8833333333337</v>
      </c>
      <c r="J176" s="36">
        <v>1324.0666666666668</v>
      </c>
      <c r="K176" s="31">
        <v>1297.7</v>
      </c>
      <c r="L176" s="31">
        <v>1264.3499999999999</v>
      </c>
      <c r="M176" s="31">
        <v>11.39615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586.25</v>
      </c>
      <c r="D177" s="36">
        <v>590.38333333333333</v>
      </c>
      <c r="E177" s="36">
        <v>580.31666666666661</v>
      </c>
      <c r="F177" s="36">
        <v>574.38333333333333</v>
      </c>
      <c r="G177" s="36">
        <v>564.31666666666661</v>
      </c>
      <c r="H177" s="36">
        <v>596.31666666666661</v>
      </c>
      <c r="I177" s="36">
        <v>606.38333333333344</v>
      </c>
      <c r="J177" s="36">
        <v>612.31666666666661</v>
      </c>
      <c r="K177" s="31">
        <v>600.45000000000005</v>
      </c>
      <c r="L177" s="31">
        <v>584.45000000000005</v>
      </c>
      <c r="M177" s="31">
        <v>249.14612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25466.95</v>
      </c>
      <c r="D178" s="36">
        <v>25468.600000000002</v>
      </c>
      <c r="E178" s="36">
        <v>25312.300000000003</v>
      </c>
      <c r="F178" s="36">
        <v>25157.65</v>
      </c>
      <c r="G178" s="36">
        <v>25001.350000000002</v>
      </c>
      <c r="H178" s="36">
        <v>25623.250000000004</v>
      </c>
      <c r="I178" s="36">
        <v>25779.55</v>
      </c>
      <c r="J178" s="36">
        <v>25934.200000000004</v>
      </c>
      <c r="K178" s="31">
        <v>25624.9</v>
      </c>
      <c r="L178" s="31">
        <v>25313.95</v>
      </c>
      <c r="M178" s="31">
        <v>0.16317000000000001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1850.6</v>
      </c>
      <c r="D179" s="36">
        <v>1870.6833333333334</v>
      </c>
      <c r="E179" s="36">
        <v>1821.4166666666667</v>
      </c>
      <c r="F179" s="36">
        <v>1792.2333333333333</v>
      </c>
      <c r="G179" s="36">
        <v>1742.9666666666667</v>
      </c>
      <c r="H179" s="36">
        <v>1899.8666666666668</v>
      </c>
      <c r="I179" s="36">
        <v>1949.1333333333332</v>
      </c>
      <c r="J179" s="36">
        <v>1978.3166666666668</v>
      </c>
      <c r="K179" s="31">
        <v>1919.95</v>
      </c>
      <c r="L179" s="31">
        <v>1841.5</v>
      </c>
      <c r="M179" s="31">
        <v>13.401669999999999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3501.4</v>
      </c>
      <c r="D180" s="36">
        <v>3533.1000000000004</v>
      </c>
      <c r="E180" s="36">
        <v>3464.1500000000005</v>
      </c>
      <c r="F180" s="36">
        <v>3426.9</v>
      </c>
      <c r="G180" s="36">
        <v>3357.9500000000003</v>
      </c>
      <c r="H180" s="36">
        <v>3570.3500000000008</v>
      </c>
      <c r="I180" s="36">
        <v>3639.3000000000006</v>
      </c>
      <c r="J180" s="36">
        <v>3676.5500000000011</v>
      </c>
      <c r="K180" s="31">
        <v>3602.05</v>
      </c>
      <c r="L180" s="31">
        <v>3495.85</v>
      </c>
      <c r="M180" s="31">
        <v>7.7862999999999998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573</v>
      </c>
      <c r="D181" s="36">
        <v>576.7166666666667</v>
      </c>
      <c r="E181" s="36">
        <v>568.43333333333339</v>
      </c>
      <c r="F181" s="36">
        <v>563.86666666666667</v>
      </c>
      <c r="G181" s="36">
        <v>555.58333333333337</v>
      </c>
      <c r="H181" s="36">
        <v>581.28333333333342</v>
      </c>
      <c r="I181" s="36">
        <v>589.56666666666672</v>
      </c>
      <c r="J181" s="36">
        <v>594.13333333333344</v>
      </c>
      <c r="K181" s="31">
        <v>585</v>
      </c>
      <c r="L181" s="31">
        <v>572.15</v>
      </c>
      <c r="M181" s="31">
        <v>6.99871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2247.1</v>
      </c>
      <c r="D182" s="36">
        <v>2240.6666666666665</v>
      </c>
      <c r="E182" s="36">
        <v>2226.4333333333329</v>
      </c>
      <c r="F182" s="36">
        <v>2205.7666666666664</v>
      </c>
      <c r="G182" s="36">
        <v>2191.5333333333328</v>
      </c>
      <c r="H182" s="36">
        <v>2261.333333333333</v>
      </c>
      <c r="I182" s="36">
        <v>2275.5666666666666</v>
      </c>
      <c r="J182" s="36">
        <v>2296.2333333333331</v>
      </c>
      <c r="K182" s="31">
        <v>2254.9</v>
      </c>
      <c r="L182" s="31">
        <v>2220</v>
      </c>
      <c r="M182" s="31">
        <v>4.5454600000000003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1123.8</v>
      </c>
      <c r="D183" s="36">
        <v>1125.2666666666667</v>
      </c>
      <c r="E183" s="36">
        <v>1111.5333333333333</v>
      </c>
      <c r="F183" s="36">
        <v>1099.2666666666667</v>
      </c>
      <c r="G183" s="36">
        <v>1085.5333333333333</v>
      </c>
      <c r="H183" s="36">
        <v>1137.5333333333333</v>
      </c>
      <c r="I183" s="36">
        <v>1151.2666666666664</v>
      </c>
      <c r="J183" s="36">
        <v>1163.5333333333333</v>
      </c>
      <c r="K183" s="31">
        <v>1139</v>
      </c>
      <c r="L183" s="31">
        <v>1113</v>
      </c>
      <c r="M183" s="31">
        <v>18.038709999999998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611.15</v>
      </c>
      <c r="D184" s="36">
        <v>612.26666666666677</v>
      </c>
      <c r="E184" s="36">
        <v>604.53333333333353</v>
      </c>
      <c r="F184" s="36">
        <v>597.91666666666674</v>
      </c>
      <c r="G184" s="36">
        <v>590.18333333333351</v>
      </c>
      <c r="H184" s="36">
        <v>618.88333333333355</v>
      </c>
      <c r="I184" s="36">
        <v>626.6166666666669</v>
      </c>
      <c r="J184" s="36">
        <v>633.23333333333358</v>
      </c>
      <c r="K184" s="31">
        <v>620</v>
      </c>
      <c r="L184" s="31">
        <v>605.65</v>
      </c>
      <c r="M184" s="31">
        <v>10.30114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791.65</v>
      </c>
      <c r="D185" s="36">
        <v>795.19999999999993</v>
      </c>
      <c r="E185" s="36">
        <v>781.69999999999982</v>
      </c>
      <c r="F185" s="36">
        <v>771.74999999999989</v>
      </c>
      <c r="G185" s="36">
        <v>758.24999999999977</v>
      </c>
      <c r="H185" s="36">
        <v>805.14999999999986</v>
      </c>
      <c r="I185" s="36">
        <v>818.65000000000009</v>
      </c>
      <c r="J185" s="36">
        <v>828.59999999999991</v>
      </c>
      <c r="K185" s="31">
        <v>808.7</v>
      </c>
      <c r="L185" s="31">
        <v>785.25</v>
      </c>
      <c r="M185" s="31">
        <v>5.3058300000000003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1011.25</v>
      </c>
      <c r="D186" s="36">
        <v>1012.0333333333333</v>
      </c>
      <c r="E186" s="36">
        <v>999.2166666666667</v>
      </c>
      <c r="F186" s="36">
        <v>987.18333333333339</v>
      </c>
      <c r="G186" s="36">
        <v>974.36666666666679</v>
      </c>
      <c r="H186" s="36">
        <v>1024.0666666666666</v>
      </c>
      <c r="I186" s="36">
        <v>1036.8833333333332</v>
      </c>
      <c r="J186" s="36">
        <v>1048.9166666666665</v>
      </c>
      <c r="K186" s="31">
        <v>1024.8499999999999</v>
      </c>
      <c r="L186" s="31">
        <v>1000</v>
      </c>
      <c r="M186" s="31">
        <v>4.5742399999999996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1863.95</v>
      </c>
      <c r="D187" s="36">
        <v>1872.25</v>
      </c>
      <c r="E187" s="36">
        <v>1846.7</v>
      </c>
      <c r="F187" s="36">
        <v>1829.45</v>
      </c>
      <c r="G187" s="36">
        <v>1803.9</v>
      </c>
      <c r="H187" s="36">
        <v>1889.5</v>
      </c>
      <c r="I187" s="36">
        <v>1915.0500000000002</v>
      </c>
      <c r="J187" s="36">
        <v>1932.3</v>
      </c>
      <c r="K187" s="31">
        <v>1897.8</v>
      </c>
      <c r="L187" s="31">
        <v>1855</v>
      </c>
      <c r="M187" s="31">
        <v>10.858610000000001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864.75</v>
      </c>
      <c r="D188" s="36">
        <v>863.19999999999993</v>
      </c>
      <c r="E188" s="36">
        <v>856.54999999999984</v>
      </c>
      <c r="F188" s="36">
        <v>848.34999999999991</v>
      </c>
      <c r="G188" s="36">
        <v>841.69999999999982</v>
      </c>
      <c r="H188" s="36">
        <v>871.39999999999986</v>
      </c>
      <c r="I188" s="36">
        <v>878.05</v>
      </c>
      <c r="J188" s="36">
        <v>886.24999999999989</v>
      </c>
      <c r="K188" s="31">
        <v>869.85</v>
      </c>
      <c r="L188" s="31">
        <v>855</v>
      </c>
      <c r="M188" s="31">
        <v>6.23081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7281.9</v>
      </c>
      <c r="D189" s="36">
        <v>7262.3833333333341</v>
      </c>
      <c r="E189" s="36">
        <v>7199.5166666666682</v>
      </c>
      <c r="F189" s="36">
        <v>7117.1333333333341</v>
      </c>
      <c r="G189" s="36">
        <v>7054.2666666666682</v>
      </c>
      <c r="H189" s="36">
        <v>7344.7666666666682</v>
      </c>
      <c r="I189" s="36">
        <v>7407.633333333335</v>
      </c>
      <c r="J189" s="36">
        <v>7490.0166666666682</v>
      </c>
      <c r="K189" s="31">
        <v>7325.25</v>
      </c>
      <c r="L189" s="31">
        <v>7180</v>
      </c>
      <c r="M189" s="31">
        <v>0.80466000000000004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613.6</v>
      </c>
      <c r="D190" s="36">
        <v>614.23333333333335</v>
      </c>
      <c r="E190" s="36">
        <v>607.66666666666674</v>
      </c>
      <c r="F190" s="36">
        <v>601.73333333333335</v>
      </c>
      <c r="G190" s="36">
        <v>595.16666666666674</v>
      </c>
      <c r="H190" s="36">
        <v>620.16666666666674</v>
      </c>
      <c r="I190" s="36">
        <v>626.73333333333335</v>
      </c>
      <c r="J190" s="36">
        <v>632.66666666666674</v>
      </c>
      <c r="K190" s="31">
        <v>620.79999999999995</v>
      </c>
      <c r="L190" s="31">
        <v>608.29999999999995</v>
      </c>
      <c r="M190" s="31">
        <v>76.127089999999995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256.64999999999998</v>
      </c>
      <c r="D191" s="36">
        <v>257.7</v>
      </c>
      <c r="E191" s="36">
        <v>252.45</v>
      </c>
      <c r="F191" s="36">
        <v>248.25</v>
      </c>
      <c r="G191" s="36">
        <v>243</v>
      </c>
      <c r="H191" s="36">
        <v>261.89999999999998</v>
      </c>
      <c r="I191" s="36">
        <v>267.14999999999998</v>
      </c>
      <c r="J191" s="36">
        <v>271.34999999999997</v>
      </c>
      <c r="K191" s="31">
        <v>262.95</v>
      </c>
      <c r="L191" s="31">
        <v>253.5</v>
      </c>
      <c r="M191" s="31">
        <v>125.31395999999999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125.3</v>
      </c>
      <c r="D192" s="36">
        <v>125.63333333333333</v>
      </c>
      <c r="E192" s="36">
        <v>124.16666666666666</v>
      </c>
      <c r="F192" s="36">
        <v>123.03333333333333</v>
      </c>
      <c r="G192" s="36">
        <v>121.56666666666666</v>
      </c>
      <c r="H192" s="36">
        <v>126.76666666666665</v>
      </c>
      <c r="I192" s="36">
        <v>128.23333333333332</v>
      </c>
      <c r="J192" s="36">
        <v>129.36666666666665</v>
      </c>
      <c r="K192" s="31">
        <v>127.1</v>
      </c>
      <c r="L192" s="31">
        <v>124.5</v>
      </c>
      <c r="M192" s="31">
        <v>332.72725000000003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3537.75</v>
      </c>
      <c r="D193" s="36">
        <v>3521.0166666666664</v>
      </c>
      <c r="E193" s="36">
        <v>3494.0333333333328</v>
      </c>
      <c r="F193" s="36">
        <v>3450.3166666666666</v>
      </c>
      <c r="G193" s="36">
        <v>3423.333333333333</v>
      </c>
      <c r="H193" s="36">
        <v>3564.7333333333327</v>
      </c>
      <c r="I193" s="36">
        <v>3591.7166666666662</v>
      </c>
      <c r="J193" s="36">
        <v>3635.4333333333325</v>
      </c>
      <c r="K193" s="31">
        <v>3548</v>
      </c>
      <c r="L193" s="31">
        <v>3477.3</v>
      </c>
      <c r="M193" s="31">
        <v>17.88138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1205</v>
      </c>
      <c r="D194" s="36">
        <v>1202.1833333333334</v>
      </c>
      <c r="E194" s="36">
        <v>1188.8666666666668</v>
      </c>
      <c r="F194" s="36">
        <v>1172.7333333333333</v>
      </c>
      <c r="G194" s="36">
        <v>1159.4166666666667</v>
      </c>
      <c r="H194" s="36">
        <v>1218.3166666666668</v>
      </c>
      <c r="I194" s="36">
        <v>1231.6333333333334</v>
      </c>
      <c r="J194" s="36">
        <v>1247.7666666666669</v>
      </c>
      <c r="K194" s="31">
        <v>1215.5</v>
      </c>
      <c r="L194" s="31">
        <v>1186.05</v>
      </c>
      <c r="M194" s="31">
        <v>23.406030000000001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3005.6</v>
      </c>
      <c r="D195" s="36">
        <v>3001.6166666666668</v>
      </c>
      <c r="E195" s="36">
        <v>2966.3833333333337</v>
      </c>
      <c r="F195" s="36">
        <v>2927.166666666667</v>
      </c>
      <c r="G195" s="36">
        <v>2891.9333333333338</v>
      </c>
      <c r="H195" s="36">
        <v>3040.8333333333335</v>
      </c>
      <c r="I195" s="36">
        <v>3076.0666666666671</v>
      </c>
      <c r="J195" s="36">
        <v>3115.2833333333333</v>
      </c>
      <c r="K195" s="31">
        <v>3036.85</v>
      </c>
      <c r="L195" s="31">
        <v>2962.4</v>
      </c>
      <c r="M195" s="31">
        <v>1.5907500000000001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3166.65</v>
      </c>
      <c r="D196" s="36">
        <v>3174.2166666666667</v>
      </c>
      <c r="E196" s="36">
        <v>3143.4333333333334</v>
      </c>
      <c r="F196" s="36">
        <v>3120.2166666666667</v>
      </c>
      <c r="G196" s="36">
        <v>3089.4333333333334</v>
      </c>
      <c r="H196" s="36">
        <v>3197.4333333333334</v>
      </c>
      <c r="I196" s="36">
        <v>3228.2166666666672</v>
      </c>
      <c r="J196" s="36">
        <v>3251.4333333333334</v>
      </c>
      <c r="K196" s="31">
        <v>3205</v>
      </c>
      <c r="L196" s="31">
        <v>3151</v>
      </c>
      <c r="M196" s="31">
        <v>4.8696900000000003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1864.15</v>
      </c>
      <c r="D197" s="36">
        <v>1865.7166666666665</v>
      </c>
      <c r="E197" s="36">
        <v>1849.633333333333</v>
      </c>
      <c r="F197" s="36">
        <v>1835.1166666666666</v>
      </c>
      <c r="G197" s="36">
        <v>1819.0333333333331</v>
      </c>
      <c r="H197" s="36">
        <v>1880.2333333333329</v>
      </c>
      <c r="I197" s="36">
        <v>1896.3166666666664</v>
      </c>
      <c r="J197" s="36">
        <v>1910.8333333333328</v>
      </c>
      <c r="K197" s="31">
        <v>1881.8</v>
      </c>
      <c r="L197" s="31">
        <v>1851.2</v>
      </c>
      <c r="M197" s="31">
        <v>1.87618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732.85</v>
      </c>
      <c r="D198" s="36">
        <v>737.19999999999993</v>
      </c>
      <c r="E198" s="36">
        <v>725.39999999999986</v>
      </c>
      <c r="F198" s="36">
        <v>717.94999999999993</v>
      </c>
      <c r="G198" s="36">
        <v>706.14999999999986</v>
      </c>
      <c r="H198" s="36">
        <v>744.64999999999986</v>
      </c>
      <c r="I198" s="36">
        <v>756.44999999999982</v>
      </c>
      <c r="J198" s="36">
        <v>763.89999999999986</v>
      </c>
      <c r="K198" s="31">
        <v>749</v>
      </c>
      <c r="L198" s="31">
        <v>729.75</v>
      </c>
      <c r="M198" s="31">
        <v>1.31948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2022.3</v>
      </c>
      <c r="D199" s="36">
        <v>2028.6166666666668</v>
      </c>
      <c r="E199" s="36">
        <v>2001.2833333333338</v>
      </c>
      <c r="F199" s="36">
        <v>1980.2666666666669</v>
      </c>
      <c r="G199" s="36">
        <v>1952.9333333333338</v>
      </c>
      <c r="H199" s="36">
        <v>2049.6333333333337</v>
      </c>
      <c r="I199" s="36">
        <v>2076.9666666666667</v>
      </c>
      <c r="J199" s="36">
        <v>2097.9833333333336</v>
      </c>
      <c r="K199" s="31">
        <v>2055.9499999999998</v>
      </c>
      <c r="L199" s="31">
        <v>2007.6</v>
      </c>
      <c r="M199" s="31">
        <v>5.5177100000000001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36.799999999999997</v>
      </c>
      <c r="D200" s="36">
        <v>36.866666666666667</v>
      </c>
      <c r="E200" s="36">
        <v>36.483333333333334</v>
      </c>
      <c r="F200" s="36">
        <v>36.166666666666664</v>
      </c>
      <c r="G200" s="36">
        <v>35.783333333333331</v>
      </c>
      <c r="H200" s="36">
        <v>37.183333333333337</v>
      </c>
      <c r="I200" s="36">
        <v>37.566666666666677</v>
      </c>
      <c r="J200" s="36">
        <v>37.88333333333334</v>
      </c>
      <c r="K200" s="31">
        <v>37.25</v>
      </c>
      <c r="L200" s="31">
        <v>36.549999999999997</v>
      </c>
      <c r="M200" s="31">
        <v>68.900689999999997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97.05</v>
      </c>
      <c r="D201" s="36">
        <v>97.416666666666671</v>
      </c>
      <c r="E201" s="36">
        <v>95.833333333333343</v>
      </c>
      <c r="F201" s="36">
        <v>94.616666666666674</v>
      </c>
      <c r="G201" s="36">
        <v>93.033333333333346</v>
      </c>
      <c r="H201" s="36">
        <v>98.63333333333334</v>
      </c>
      <c r="I201" s="36">
        <v>100.21666666666668</v>
      </c>
      <c r="J201" s="36">
        <v>101.43333333333334</v>
      </c>
      <c r="K201" s="31">
        <v>99</v>
      </c>
      <c r="L201" s="31">
        <v>96.2</v>
      </c>
      <c r="M201" s="31">
        <v>35.33614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1496.05</v>
      </c>
      <c r="D202" s="36">
        <v>1506.3333333333333</v>
      </c>
      <c r="E202" s="36">
        <v>1482.6666666666665</v>
      </c>
      <c r="F202" s="36">
        <v>1469.2833333333333</v>
      </c>
      <c r="G202" s="36">
        <v>1445.6166666666666</v>
      </c>
      <c r="H202" s="36">
        <v>1519.7166666666665</v>
      </c>
      <c r="I202" s="36">
        <v>1543.383333333333</v>
      </c>
      <c r="J202" s="36">
        <v>1556.7666666666664</v>
      </c>
      <c r="K202" s="31">
        <v>1530</v>
      </c>
      <c r="L202" s="31">
        <v>1492.95</v>
      </c>
      <c r="M202" s="31">
        <v>7.9775499999999999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1549.4</v>
      </c>
      <c r="D203" s="36">
        <v>1553.75</v>
      </c>
      <c r="E203" s="36">
        <v>1535.45</v>
      </c>
      <c r="F203" s="36">
        <v>1521.5</v>
      </c>
      <c r="G203" s="36">
        <v>1503.2</v>
      </c>
      <c r="H203" s="36">
        <v>1567.7</v>
      </c>
      <c r="I203" s="36">
        <v>1586.0000000000002</v>
      </c>
      <c r="J203" s="36">
        <v>1599.95</v>
      </c>
      <c r="K203" s="31">
        <v>1572.05</v>
      </c>
      <c r="L203" s="31">
        <v>1539.8</v>
      </c>
      <c r="M203" s="31">
        <v>0.67520999999999998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8120.85</v>
      </c>
      <c r="D204" s="36">
        <v>8152.8166666666666</v>
      </c>
      <c r="E204" s="36">
        <v>8013.0833333333339</v>
      </c>
      <c r="F204" s="36">
        <v>7905.3166666666675</v>
      </c>
      <c r="G204" s="36">
        <v>7765.5833333333348</v>
      </c>
      <c r="H204" s="36">
        <v>8260.5833333333321</v>
      </c>
      <c r="I204" s="36">
        <v>8400.3166666666657</v>
      </c>
      <c r="J204" s="36">
        <v>8508.0833333333321</v>
      </c>
      <c r="K204" s="31">
        <v>8292.5499999999993</v>
      </c>
      <c r="L204" s="31">
        <v>8045.05</v>
      </c>
      <c r="M204" s="31">
        <v>8.8436900000000005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108.45</v>
      </c>
      <c r="D205" s="36">
        <v>108.40000000000002</v>
      </c>
      <c r="E205" s="36">
        <v>103.45000000000005</v>
      </c>
      <c r="F205" s="36">
        <v>98.450000000000031</v>
      </c>
      <c r="G205" s="36">
        <v>93.500000000000057</v>
      </c>
      <c r="H205" s="36">
        <v>113.40000000000003</v>
      </c>
      <c r="I205" s="36">
        <v>118.35</v>
      </c>
      <c r="J205" s="36">
        <v>123.35000000000002</v>
      </c>
      <c r="K205" s="31">
        <v>113.35</v>
      </c>
      <c r="L205" s="31">
        <v>103.4</v>
      </c>
      <c r="M205" s="31">
        <v>573.02610000000004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603.04999999999995</v>
      </c>
      <c r="D206" s="36">
        <v>602.5333333333333</v>
      </c>
      <c r="E206" s="36">
        <v>598.31666666666661</v>
      </c>
      <c r="F206" s="36">
        <v>593.58333333333326</v>
      </c>
      <c r="G206" s="36">
        <v>589.36666666666656</v>
      </c>
      <c r="H206" s="36">
        <v>607.26666666666665</v>
      </c>
      <c r="I206" s="36">
        <v>611.48333333333335</v>
      </c>
      <c r="J206" s="36">
        <v>616.2166666666667</v>
      </c>
      <c r="K206" s="31">
        <v>606.75</v>
      </c>
      <c r="L206" s="31">
        <v>597.79999999999995</v>
      </c>
      <c r="M206" s="31">
        <v>19.224329999999998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920.45</v>
      </c>
      <c r="D207" s="36">
        <v>919.13333333333333</v>
      </c>
      <c r="E207" s="36">
        <v>910.31666666666661</v>
      </c>
      <c r="F207" s="36">
        <v>900.18333333333328</v>
      </c>
      <c r="G207" s="36">
        <v>891.36666666666656</v>
      </c>
      <c r="H207" s="36">
        <v>929.26666666666665</v>
      </c>
      <c r="I207" s="36">
        <v>938.08333333333348</v>
      </c>
      <c r="J207" s="36">
        <v>948.2166666666667</v>
      </c>
      <c r="K207" s="31">
        <v>927.95</v>
      </c>
      <c r="L207" s="31">
        <v>909</v>
      </c>
      <c r="M207" s="31">
        <v>24.727959999999999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223.4</v>
      </c>
      <c r="D208" s="36">
        <v>225.5333333333333</v>
      </c>
      <c r="E208" s="36">
        <v>218.81666666666661</v>
      </c>
      <c r="F208" s="36">
        <v>214.23333333333329</v>
      </c>
      <c r="G208" s="36">
        <v>207.51666666666659</v>
      </c>
      <c r="H208" s="36">
        <v>230.11666666666662</v>
      </c>
      <c r="I208" s="36">
        <v>236.83333333333331</v>
      </c>
      <c r="J208" s="36">
        <v>241.41666666666663</v>
      </c>
      <c r="K208" s="31">
        <v>232.25</v>
      </c>
      <c r="L208" s="31">
        <v>220.95</v>
      </c>
      <c r="M208" s="31">
        <v>155.48751999999999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872.55</v>
      </c>
      <c r="D209" s="36">
        <v>874.33333333333337</v>
      </c>
      <c r="E209" s="36">
        <v>860.66666666666674</v>
      </c>
      <c r="F209" s="36">
        <v>848.78333333333342</v>
      </c>
      <c r="G209" s="36">
        <v>835.11666666666679</v>
      </c>
      <c r="H209" s="36">
        <v>886.2166666666667</v>
      </c>
      <c r="I209" s="36">
        <v>899.88333333333344</v>
      </c>
      <c r="J209" s="36">
        <v>911.76666666666665</v>
      </c>
      <c r="K209" s="31">
        <v>888</v>
      </c>
      <c r="L209" s="31">
        <v>862.45</v>
      </c>
      <c r="M209" s="31">
        <v>13.57213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1651</v>
      </c>
      <c r="D210" s="36">
        <v>1645.6333333333332</v>
      </c>
      <c r="E210" s="36">
        <v>1635.3666666666663</v>
      </c>
      <c r="F210" s="36">
        <v>1619.7333333333331</v>
      </c>
      <c r="G210" s="36">
        <v>1609.4666666666662</v>
      </c>
      <c r="H210" s="36">
        <v>1661.2666666666664</v>
      </c>
      <c r="I210" s="36">
        <v>1671.5333333333333</v>
      </c>
      <c r="J210" s="36">
        <v>1687.1666666666665</v>
      </c>
      <c r="K210" s="31">
        <v>1655.9</v>
      </c>
      <c r="L210" s="31">
        <v>1630</v>
      </c>
      <c r="M210" s="31">
        <v>0.29925000000000002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404.9</v>
      </c>
      <c r="D211" s="36">
        <v>403.66666666666669</v>
      </c>
      <c r="E211" s="36">
        <v>401.88333333333338</v>
      </c>
      <c r="F211" s="36">
        <v>398.86666666666667</v>
      </c>
      <c r="G211" s="36">
        <v>397.08333333333337</v>
      </c>
      <c r="H211" s="36">
        <v>406.68333333333339</v>
      </c>
      <c r="I211" s="36">
        <v>408.4666666666667</v>
      </c>
      <c r="J211" s="36">
        <v>411.48333333333341</v>
      </c>
      <c r="K211" s="31">
        <v>405.45</v>
      </c>
      <c r="L211" s="31">
        <v>400.65</v>
      </c>
      <c r="M211" s="31">
        <v>34.529350000000001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17.2</v>
      </c>
      <c r="D212" s="36">
        <v>17.25</v>
      </c>
      <c r="E212" s="36">
        <v>17</v>
      </c>
      <c r="F212" s="36">
        <v>16.8</v>
      </c>
      <c r="G212" s="36">
        <v>16.55</v>
      </c>
      <c r="H212" s="36">
        <v>17.45</v>
      </c>
      <c r="I212" s="36">
        <v>17.7</v>
      </c>
      <c r="J212" s="36">
        <v>17.899999999999999</v>
      </c>
      <c r="K212" s="31">
        <v>17.5</v>
      </c>
      <c r="L212" s="31">
        <v>17.05</v>
      </c>
      <c r="M212" s="31">
        <v>1542.2960499999999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257.64999999999998</v>
      </c>
      <c r="D213" s="36">
        <v>258.41666666666669</v>
      </c>
      <c r="E213" s="36">
        <v>254.33333333333337</v>
      </c>
      <c r="F213" s="36">
        <v>251.01666666666668</v>
      </c>
      <c r="G213" s="36">
        <v>246.93333333333337</v>
      </c>
      <c r="H213" s="36">
        <v>261.73333333333335</v>
      </c>
      <c r="I213" s="36">
        <v>265.81666666666672</v>
      </c>
      <c r="J213" s="36">
        <v>269.13333333333338</v>
      </c>
      <c r="K213" s="31">
        <v>262.5</v>
      </c>
      <c r="L213" s="31">
        <v>255.1</v>
      </c>
      <c r="M213" s="31">
        <v>58.901440000000001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100.75</v>
      </c>
      <c r="D214" s="36">
        <v>101.83333333333333</v>
      </c>
      <c r="E214" s="36">
        <v>99.266666666666652</v>
      </c>
      <c r="F214" s="36">
        <v>97.783333333333317</v>
      </c>
      <c r="G214" s="36">
        <v>95.21666666666664</v>
      </c>
      <c r="H214" s="36">
        <v>103.31666666666666</v>
      </c>
      <c r="I214" s="36">
        <v>105.88333333333335</v>
      </c>
      <c r="J214" s="36">
        <v>107.36666666666667</v>
      </c>
      <c r="K214" s="31">
        <v>104.4</v>
      </c>
      <c r="L214" s="31">
        <v>100.35</v>
      </c>
      <c r="M214" s="31">
        <v>687.27968999999996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603.45000000000005</v>
      </c>
      <c r="D215" s="36">
        <v>604.9666666666667</v>
      </c>
      <c r="E215" s="36">
        <v>596.33333333333337</v>
      </c>
      <c r="F215" s="36">
        <v>589.2166666666667</v>
      </c>
      <c r="G215" s="36">
        <v>580.58333333333337</v>
      </c>
      <c r="H215" s="36">
        <v>612.08333333333337</v>
      </c>
      <c r="I215" s="36">
        <v>620.71666666666658</v>
      </c>
      <c r="J215" s="36">
        <v>627.83333333333337</v>
      </c>
      <c r="K215" s="31">
        <v>613.6</v>
      </c>
      <c r="L215" s="31">
        <v>597.85</v>
      </c>
      <c r="M215" s="31">
        <v>22.473739999999999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45204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6" t="s">
        <v>16</v>
      </c>
      <c r="B9" s="358" t="s">
        <v>18</v>
      </c>
      <c r="C9" s="361" t="s">
        <v>20</v>
      </c>
      <c r="D9" s="361" t="s">
        <v>21</v>
      </c>
      <c r="E9" s="353" t="s">
        <v>22</v>
      </c>
      <c r="F9" s="354"/>
      <c r="G9" s="355"/>
      <c r="H9" s="353" t="s">
        <v>23</v>
      </c>
      <c r="I9" s="354"/>
      <c r="J9" s="355"/>
      <c r="K9" s="26"/>
      <c r="L9" s="27"/>
      <c r="M9" s="48"/>
      <c r="N9" s="1"/>
      <c r="O9" s="1"/>
    </row>
    <row r="10" spans="1:15" ht="42.75" customHeight="1">
      <c r="A10" s="357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496.75</v>
      </c>
      <c r="D11" s="36">
        <v>496.75</v>
      </c>
      <c r="E11" s="36">
        <v>491.1</v>
      </c>
      <c r="F11" s="36">
        <v>485.45000000000005</v>
      </c>
      <c r="G11" s="36">
        <v>479.80000000000007</v>
      </c>
      <c r="H11" s="36">
        <v>502.4</v>
      </c>
      <c r="I11" s="36">
        <v>508.04999999999995</v>
      </c>
      <c r="J11" s="36">
        <v>513.69999999999993</v>
      </c>
      <c r="K11" s="31">
        <v>502.4</v>
      </c>
      <c r="L11" s="31">
        <v>491.1</v>
      </c>
      <c r="M11" s="31">
        <v>1.26542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30946.45</v>
      </c>
      <c r="D12" s="36">
        <v>31075.483333333337</v>
      </c>
      <c r="E12" s="36">
        <v>30613.566666666673</v>
      </c>
      <c r="F12" s="36">
        <v>30280.683333333334</v>
      </c>
      <c r="G12" s="36">
        <v>29818.76666666667</v>
      </c>
      <c r="H12" s="36">
        <v>31408.366666666676</v>
      </c>
      <c r="I12" s="36">
        <v>31870.28333333334</v>
      </c>
      <c r="J12" s="36">
        <v>32203.166666666679</v>
      </c>
      <c r="K12" s="31">
        <v>31537.4</v>
      </c>
      <c r="L12" s="31">
        <v>30742.6</v>
      </c>
      <c r="M12" s="31">
        <v>1.864E-2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523.29999999999995</v>
      </c>
      <c r="D13" s="36">
        <v>526.68333333333328</v>
      </c>
      <c r="E13" s="36">
        <v>518.31666666666661</v>
      </c>
      <c r="F13" s="36">
        <v>513.33333333333337</v>
      </c>
      <c r="G13" s="36">
        <v>504.9666666666667</v>
      </c>
      <c r="H13" s="36">
        <v>531.66666666666652</v>
      </c>
      <c r="I13" s="36">
        <v>540.03333333333308</v>
      </c>
      <c r="J13" s="36">
        <v>545.01666666666642</v>
      </c>
      <c r="K13" s="31">
        <v>535.04999999999995</v>
      </c>
      <c r="L13" s="31">
        <v>521.70000000000005</v>
      </c>
      <c r="M13" s="31">
        <v>1.56996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486.2</v>
      </c>
      <c r="D14" s="36">
        <v>485.55</v>
      </c>
      <c r="E14" s="36">
        <v>481</v>
      </c>
      <c r="F14" s="36">
        <v>475.8</v>
      </c>
      <c r="G14" s="36">
        <v>471.25</v>
      </c>
      <c r="H14" s="36">
        <v>490.75</v>
      </c>
      <c r="I14" s="36">
        <v>495.30000000000007</v>
      </c>
      <c r="J14" s="36">
        <v>500.5</v>
      </c>
      <c r="K14" s="31">
        <v>490.1</v>
      </c>
      <c r="L14" s="31">
        <v>480.35</v>
      </c>
      <c r="M14" s="31">
        <v>8.8523800000000001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1790.05</v>
      </c>
      <c r="D15" s="36">
        <v>1788.7333333333336</v>
      </c>
      <c r="E15" s="36">
        <v>1772.4666666666672</v>
      </c>
      <c r="F15" s="36">
        <v>1754.8833333333337</v>
      </c>
      <c r="G15" s="36">
        <v>1738.6166666666672</v>
      </c>
      <c r="H15" s="36">
        <v>1806.3166666666671</v>
      </c>
      <c r="I15" s="36">
        <v>1822.5833333333335</v>
      </c>
      <c r="J15" s="36">
        <v>1840.166666666667</v>
      </c>
      <c r="K15" s="31">
        <v>1805</v>
      </c>
      <c r="L15" s="31">
        <v>1771.15</v>
      </c>
      <c r="M15" s="31">
        <v>3.4802300000000002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3997.5</v>
      </c>
      <c r="D16" s="36">
        <v>4021.9</v>
      </c>
      <c r="E16" s="36">
        <v>3953.9500000000003</v>
      </c>
      <c r="F16" s="36">
        <v>3910.4</v>
      </c>
      <c r="G16" s="36">
        <v>3842.4500000000003</v>
      </c>
      <c r="H16" s="36">
        <v>4065.4500000000003</v>
      </c>
      <c r="I16" s="36">
        <v>4133.3999999999996</v>
      </c>
      <c r="J16" s="36">
        <v>4176.9500000000007</v>
      </c>
      <c r="K16" s="31">
        <v>4089.85</v>
      </c>
      <c r="L16" s="31">
        <v>3978.35</v>
      </c>
      <c r="M16" s="31">
        <v>4.3839399999999999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22815.95</v>
      </c>
      <c r="D17" s="36">
        <v>22910.649999999998</v>
      </c>
      <c r="E17" s="36">
        <v>22621.299999999996</v>
      </c>
      <c r="F17" s="36">
        <v>22426.649999999998</v>
      </c>
      <c r="G17" s="36">
        <v>22137.299999999996</v>
      </c>
      <c r="H17" s="36">
        <v>23105.299999999996</v>
      </c>
      <c r="I17" s="36">
        <v>23394.649999999994</v>
      </c>
      <c r="J17" s="36">
        <v>23589.299999999996</v>
      </c>
      <c r="K17" s="31">
        <v>23200</v>
      </c>
      <c r="L17" s="31">
        <v>22716</v>
      </c>
      <c r="M17" s="31">
        <v>4.7640000000000002E-2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2006.65</v>
      </c>
      <c r="D18" s="36">
        <v>2009.1666666666667</v>
      </c>
      <c r="E18" s="36">
        <v>1983.1333333333334</v>
      </c>
      <c r="F18" s="36">
        <v>1959.6166666666668</v>
      </c>
      <c r="G18" s="36">
        <v>1933.5833333333335</v>
      </c>
      <c r="H18" s="36">
        <v>2032.6833333333334</v>
      </c>
      <c r="I18" s="36">
        <v>2058.7166666666667</v>
      </c>
      <c r="J18" s="36">
        <v>2082.2333333333336</v>
      </c>
      <c r="K18" s="31">
        <v>2035.2</v>
      </c>
      <c r="L18" s="31">
        <v>1985.65</v>
      </c>
      <c r="M18" s="31">
        <v>5.5461999999999998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2464.9499999999998</v>
      </c>
      <c r="D19" s="36">
        <v>2453.3166666666666</v>
      </c>
      <c r="E19" s="36">
        <v>2403.8833333333332</v>
      </c>
      <c r="F19" s="36">
        <v>2342.8166666666666</v>
      </c>
      <c r="G19" s="36">
        <v>2293.3833333333332</v>
      </c>
      <c r="H19" s="36">
        <v>2514.3833333333332</v>
      </c>
      <c r="I19" s="36">
        <v>2563.8166666666666</v>
      </c>
      <c r="J19" s="36">
        <v>2624.8833333333332</v>
      </c>
      <c r="K19" s="31">
        <v>2502.75</v>
      </c>
      <c r="L19" s="31">
        <v>2392.25</v>
      </c>
      <c r="M19" s="31">
        <v>28.57377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971.9</v>
      </c>
      <c r="D20" s="36">
        <v>978.18333333333339</v>
      </c>
      <c r="E20" s="36">
        <v>958.96666666666681</v>
      </c>
      <c r="F20" s="36">
        <v>946.03333333333342</v>
      </c>
      <c r="G20" s="36">
        <v>926.81666666666683</v>
      </c>
      <c r="H20" s="36">
        <v>991.11666666666679</v>
      </c>
      <c r="I20" s="36">
        <v>1010.3333333333335</v>
      </c>
      <c r="J20" s="36">
        <v>1023.2666666666668</v>
      </c>
      <c r="K20" s="31">
        <v>997.4</v>
      </c>
      <c r="L20" s="31">
        <v>965.25</v>
      </c>
      <c r="M20" s="31">
        <v>7.5563599999999997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824.6</v>
      </c>
      <c r="D21" s="36">
        <v>829.80000000000007</v>
      </c>
      <c r="E21" s="36">
        <v>814.15000000000009</v>
      </c>
      <c r="F21" s="36">
        <v>803.7</v>
      </c>
      <c r="G21" s="36">
        <v>788.05000000000007</v>
      </c>
      <c r="H21" s="36">
        <v>840.25000000000011</v>
      </c>
      <c r="I21" s="36">
        <v>855.9</v>
      </c>
      <c r="J21" s="36">
        <v>866.35000000000014</v>
      </c>
      <c r="K21" s="31">
        <v>845.45</v>
      </c>
      <c r="L21" s="31">
        <v>819.35</v>
      </c>
      <c r="M21" s="31">
        <v>40.966470000000001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372.05</v>
      </c>
      <c r="D22" s="36">
        <v>370.91666666666669</v>
      </c>
      <c r="E22" s="36">
        <v>364.33333333333337</v>
      </c>
      <c r="F22" s="36">
        <v>356.61666666666667</v>
      </c>
      <c r="G22" s="36">
        <v>350.03333333333336</v>
      </c>
      <c r="H22" s="36">
        <v>378.63333333333338</v>
      </c>
      <c r="I22" s="36">
        <v>385.21666666666675</v>
      </c>
      <c r="J22" s="36">
        <v>392.93333333333339</v>
      </c>
      <c r="K22" s="31">
        <v>377.5</v>
      </c>
      <c r="L22" s="31">
        <v>363.2</v>
      </c>
      <c r="M22" s="31">
        <v>77.600459999999998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610.70000000000005</v>
      </c>
      <c r="D23" s="36">
        <v>614.93333333333339</v>
      </c>
      <c r="E23" s="36">
        <v>600.11666666666679</v>
      </c>
      <c r="F23" s="36">
        <v>589.53333333333342</v>
      </c>
      <c r="G23" s="36">
        <v>574.71666666666681</v>
      </c>
      <c r="H23" s="36">
        <v>625.51666666666677</v>
      </c>
      <c r="I23" s="36">
        <v>640.33333333333337</v>
      </c>
      <c r="J23" s="36">
        <v>650.91666666666674</v>
      </c>
      <c r="K23" s="31">
        <v>629.75</v>
      </c>
      <c r="L23" s="31">
        <v>604.35</v>
      </c>
      <c r="M23" s="31">
        <v>13.47949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352.8</v>
      </c>
      <c r="D24" s="36">
        <v>349.8</v>
      </c>
      <c r="E24" s="36">
        <v>335.6</v>
      </c>
      <c r="F24" s="36">
        <v>318.40000000000003</v>
      </c>
      <c r="G24" s="36">
        <v>304.20000000000005</v>
      </c>
      <c r="H24" s="36">
        <v>367</v>
      </c>
      <c r="I24" s="36">
        <v>381.19999999999993</v>
      </c>
      <c r="J24" s="36">
        <v>398.4</v>
      </c>
      <c r="K24" s="31">
        <v>364</v>
      </c>
      <c r="L24" s="31">
        <v>332.6</v>
      </c>
      <c r="M24" s="31">
        <v>80.034260000000003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175.5</v>
      </c>
      <c r="D25" s="36">
        <v>176.54999999999998</v>
      </c>
      <c r="E25" s="36">
        <v>173.09999999999997</v>
      </c>
      <c r="F25" s="36">
        <v>170.7</v>
      </c>
      <c r="G25" s="36">
        <v>167.24999999999997</v>
      </c>
      <c r="H25" s="36">
        <v>178.94999999999996</v>
      </c>
      <c r="I25" s="36">
        <v>182.39999999999995</v>
      </c>
      <c r="J25" s="36">
        <v>184.79999999999995</v>
      </c>
      <c r="K25" s="31">
        <v>180</v>
      </c>
      <c r="L25" s="31">
        <v>174.15</v>
      </c>
      <c r="M25" s="31">
        <v>28.254539999999999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214.25</v>
      </c>
      <c r="D26" s="36">
        <v>213.48333333333335</v>
      </c>
      <c r="E26" s="36">
        <v>211.9666666666667</v>
      </c>
      <c r="F26" s="36">
        <v>209.68333333333334</v>
      </c>
      <c r="G26" s="36">
        <v>208.16666666666669</v>
      </c>
      <c r="H26" s="36">
        <v>215.76666666666671</v>
      </c>
      <c r="I26" s="36">
        <v>217.28333333333336</v>
      </c>
      <c r="J26" s="36">
        <v>219.56666666666672</v>
      </c>
      <c r="K26" s="31">
        <v>215</v>
      </c>
      <c r="L26" s="31">
        <v>211.2</v>
      </c>
      <c r="M26" s="31">
        <v>27.176030000000001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327.05</v>
      </c>
      <c r="D27" s="36">
        <v>327.28333333333336</v>
      </c>
      <c r="E27" s="36">
        <v>324.7166666666667</v>
      </c>
      <c r="F27" s="36">
        <v>322.38333333333333</v>
      </c>
      <c r="G27" s="36">
        <v>319.81666666666666</v>
      </c>
      <c r="H27" s="36">
        <v>329.61666666666673</v>
      </c>
      <c r="I27" s="36">
        <v>332.18333333333345</v>
      </c>
      <c r="J27" s="36">
        <v>334.51666666666677</v>
      </c>
      <c r="K27" s="31">
        <v>329.85</v>
      </c>
      <c r="L27" s="31">
        <v>324.95</v>
      </c>
      <c r="M27" s="31">
        <v>2.0616699999999999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959.2</v>
      </c>
      <c r="D28" s="36">
        <v>963.36666666666679</v>
      </c>
      <c r="E28" s="36">
        <v>952.03333333333353</v>
      </c>
      <c r="F28" s="36">
        <v>944.86666666666679</v>
      </c>
      <c r="G28" s="36">
        <v>933.53333333333353</v>
      </c>
      <c r="H28" s="36">
        <v>970.53333333333353</v>
      </c>
      <c r="I28" s="36">
        <v>981.86666666666679</v>
      </c>
      <c r="J28" s="36">
        <v>989.03333333333353</v>
      </c>
      <c r="K28" s="31">
        <v>974.7</v>
      </c>
      <c r="L28" s="31">
        <v>956.2</v>
      </c>
      <c r="M28" s="31">
        <v>0.28620000000000001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1100.0999999999999</v>
      </c>
      <c r="D29" s="36">
        <v>1102.1166666666666</v>
      </c>
      <c r="E29" s="36">
        <v>1092.2333333333331</v>
      </c>
      <c r="F29" s="36">
        <v>1084.3666666666666</v>
      </c>
      <c r="G29" s="36">
        <v>1074.4833333333331</v>
      </c>
      <c r="H29" s="36">
        <v>1109.9833333333331</v>
      </c>
      <c r="I29" s="36">
        <v>1119.8666666666668</v>
      </c>
      <c r="J29" s="36">
        <v>1127.7333333333331</v>
      </c>
      <c r="K29" s="31">
        <v>1112</v>
      </c>
      <c r="L29" s="31">
        <v>1094.25</v>
      </c>
      <c r="M29" s="31">
        <v>0.98424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3504.7</v>
      </c>
      <c r="D30" s="36">
        <v>3518.0833333333335</v>
      </c>
      <c r="E30" s="36">
        <v>3478.2666666666669</v>
      </c>
      <c r="F30" s="36">
        <v>3451.8333333333335</v>
      </c>
      <c r="G30" s="36">
        <v>3412.0166666666669</v>
      </c>
      <c r="H30" s="36">
        <v>3544.5166666666669</v>
      </c>
      <c r="I30" s="36">
        <v>3584.3333333333335</v>
      </c>
      <c r="J30" s="36">
        <v>3610.7666666666669</v>
      </c>
      <c r="K30" s="31">
        <v>3557.9</v>
      </c>
      <c r="L30" s="31">
        <v>3491.65</v>
      </c>
      <c r="M30" s="31">
        <v>0.51256000000000002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1774.75</v>
      </c>
      <c r="D31" s="36">
        <v>1771.9333333333334</v>
      </c>
      <c r="E31" s="36">
        <v>1749.8166666666668</v>
      </c>
      <c r="F31" s="36">
        <v>1724.8833333333334</v>
      </c>
      <c r="G31" s="36">
        <v>1702.7666666666669</v>
      </c>
      <c r="H31" s="36">
        <v>1796.8666666666668</v>
      </c>
      <c r="I31" s="36">
        <v>1818.9833333333336</v>
      </c>
      <c r="J31" s="36">
        <v>1843.9166666666667</v>
      </c>
      <c r="K31" s="31">
        <v>1794.05</v>
      </c>
      <c r="L31" s="31">
        <v>1747</v>
      </c>
      <c r="M31" s="31">
        <v>2.0803600000000002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777.75</v>
      </c>
      <c r="D32" s="36">
        <v>782.44999999999993</v>
      </c>
      <c r="E32" s="36">
        <v>766.89999999999986</v>
      </c>
      <c r="F32" s="36">
        <v>756.05</v>
      </c>
      <c r="G32" s="36">
        <v>740.49999999999989</v>
      </c>
      <c r="H32" s="36">
        <v>793.29999999999984</v>
      </c>
      <c r="I32" s="36">
        <v>808.8499999999998</v>
      </c>
      <c r="J32" s="36">
        <v>819.69999999999982</v>
      </c>
      <c r="K32" s="31">
        <v>798</v>
      </c>
      <c r="L32" s="31">
        <v>771.6</v>
      </c>
      <c r="M32" s="31">
        <v>1.34721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3476</v>
      </c>
      <c r="D33" s="36">
        <v>3508.15</v>
      </c>
      <c r="E33" s="36">
        <v>3420.25</v>
      </c>
      <c r="F33" s="36">
        <v>3364.5</v>
      </c>
      <c r="G33" s="36">
        <v>3276.6</v>
      </c>
      <c r="H33" s="36">
        <v>3563.9</v>
      </c>
      <c r="I33" s="36">
        <v>3651.8000000000006</v>
      </c>
      <c r="J33" s="36">
        <v>3707.55</v>
      </c>
      <c r="K33" s="31">
        <v>3596.05</v>
      </c>
      <c r="L33" s="31">
        <v>3452.4</v>
      </c>
      <c r="M33" s="31">
        <v>1.5244899999999999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2248.3000000000002</v>
      </c>
      <c r="D34" s="36">
        <v>2263.4</v>
      </c>
      <c r="E34" s="36">
        <v>2228.9</v>
      </c>
      <c r="F34" s="36">
        <v>2209.5</v>
      </c>
      <c r="G34" s="36">
        <v>2175</v>
      </c>
      <c r="H34" s="36">
        <v>2282.8000000000002</v>
      </c>
      <c r="I34" s="36">
        <v>2317.3000000000002</v>
      </c>
      <c r="J34" s="36">
        <v>2336.7000000000003</v>
      </c>
      <c r="K34" s="31">
        <v>2297.9</v>
      </c>
      <c r="L34" s="31">
        <v>2244</v>
      </c>
      <c r="M34" s="31">
        <v>0.38962999999999998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648.70000000000005</v>
      </c>
      <c r="D35" s="36">
        <v>649.05000000000007</v>
      </c>
      <c r="E35" s="36">
        <v>637.25000000000011</v>
      </c>
      <c r="F35" s="36">
        <v>625.80000000000007</v>
      </c>
      <c r="G35" s="36">
        <v>614.00000000000011</v>
      </c>
      <c r="H35" s="36">
        <v>660.50000000000011</v>
      </c>
      <c r="I35" s="36">
        <v>672.30000000000007</v>
      </c>
      <c r="J35" s="36">
        <v>683.75000000000011</v>
      </c>
      <c r="K35" s="31">
        <v>660.85</v>
      </c>
      <c r="L35" s="31">
        <v>637.6</v>
      </c>
      <c r="M35" s="31">
        <v>10.606769999999999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2900.4</v>
      </c>
      <c r="D36" s="36">
        <v>2895.4666666666667</v>
      </c>
      <c r="E36" s="36">
        <v>2862.5833333333335</v>
      </c>
      <c r="F36" s="36">
        <v>2824.7666666666669</v>
      </c>
      <c r="G36" s="36">
        <v>2791.8833333333337</v>
      </c>
      <c r="H36" s="36">
        <v>2933.2833333333333</v>
      </c>
      <c r="I36" s="36">
        <v>2966.1666666666665</v>
      </c>
      <c r="J36" s="36">
        <v>3003.9833333333331</v>
      </c>
      <c r="K36" s="31">
        <v>2928.35</v>
      </c>
      <c r="L36" s="31">
        <v>2857.65</v>
      </c>
      <c r="M36" s="31">
        <v>0.77354000000000001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429.65</v>
      </c>
      <c r="D37" s="36">
        <v>429.31666666666666</v>
      </c>
      <c r="E37" s="36">
        <v>424.63333333333333</v>
      </c>
      <c r="F37" s="36">
        <v>419.61666666666667</v>
      </c>
      <c r="G37" s="36">
        <v>414.93333333333334</v>
      </c>
      <c r="H37" s="36">
        <v>434.33333333333331</v>
      </c>
      <c r="I37" s="36">
        <v>439.01666666666659</v>
      </c>
      <c r="J37" s="36">
        <v>444.0333333333333</v>
      </c>
      <c r="K37" s="31">
        <v>434</v>
      </c>
      <c r="L37" s="31">
        <v>424.3</v>
      </c>
      <c r="M37" s="31">
        <v>32.145249999999997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1858.5</v>
      </c>
      <c r="D38" s="36">
        <v>1850.3500000000001</v>
      </c>
      <c r="E38" s="36">
        <v>1834.7000000000003</v>
      </c>
      <c r="F38" s="36">
        <v>1810.9</v>
      </c>
      <c r="G38" s="36">
        <v>1795.2500000000002</v>
      </c>
      <c r="H38" s="36">
        <v>1874.1500000000003</v>
      </c>
      <c r="I38" s="36">
        <v>1889.8000000000004</v>
      </c>
      <c r="J38" s="36">
        <v>1913.6000000000004</v>
      </c>
      <c r="K38" s="31">
        <v>1866</v>
      </c>
      <c r="L38" s="31">
        <v>1826.55</v>
      </c>
      <c r="M38" s="31">
        <v>3.0428600000000001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887.5</v>
      </c>
      <c r="D39" s="36">
        <v>882.5333333333333</v>
      </c>
      <c r="E39" s="36">
        <v>875.26666666666665</v>
      </c>
      <c r="F39" s="36">
        <v>863.0333333333333</v>
      </c>
      <c r="G39" s="36">
        <v>855.76666666666665</v>
      </c>
      <c r="H39" s="36">
        <v>894.76666666666665</v>
      </c>
      <c r="I39" s="36">
        <v>902.0333333333333</v>
      </c>
      <c r="J39" s="36">
        <v>914.26666666666665</v>
      </c>
      <c r="K39" s="31">
        <v>889.8</v>
      </c>
      <c r="L39" s="31">
        <v>870.3</v>
      </c>
      <c r="M39" s="31">
        <v>0.72279000000000004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5341.8</v>
      </c>
      <c r="D40" s="36">
        <v>5383.416666666667</v>
      </c>
      <c r="E40" s="36">
        <v>5233.3833333333341</v>
      </c>
      <c r="F40" s="36">
        <v>5124.9666666666672</v>
      </c>
      <c r="G40" s="36">
        <v>4974.9333333333343</v>
      </c>
      <c r="H40" s="36">
        <v>5491.8333333333339</v>
      </c>
      <c r="I40" s="36">
        <v>5641.8666666666668</v>
      </c>
      <c r="J40" s="36">
        <v>5750.2833333333338</v>
      </c>
      <c r="K40" s="31">
        <v>5533.45</v>
      </c>
      <c r="L40" s="31">
        <v>5275</v>
      </c>
      <c r="M40" s="31">
        <v>1.3005199999999999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1602.75</v>
      </c>
      <c r="D41" s="36">
        <v>1619.7666666666667</v>
      </c>
      <c r="E41" s="36">
        <v>1581.9833333333333</v>
      </c>
      <c r="F41" s="36">
        <v>1561.2166666666667</v>
      </c>
      <c r="G41" s="36">
        <v>1523.4333333333334</v>
      </c>
      <c r="H41" s="36">
        <v>1640.5333333333333</v>
      </c>
      <c r="I41" s="36">
        <v>1678.3166666666666</v>
      </c>
      <c r="J41" s="36">
        <v>1699.0833333333333</v>
      </c>
      <c r="K41" s="31">
        <v>1657.55</v>
      </c>
      <c r="L41" s="31">
        <v>1599</v>
      </c>
      <c r="M41" s="31">
        <v>5.7071699999999996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5047.3999999999996</v>
      </c>
      <c r="D42" s="36">
        <v>5042.1833333333334</v>
      </c>
      <c r="E42" s="36">
        <v>4987.5166666666664</v>
      </c>
      <c r="F42" s="36">
        <v>4927.6333333333332</v>
      </c>
      <c r="G42" s="36">
        <v>4872.9666666666662</v>
      </c>
      <c r="H42" s="36">
        <v>5102.0666666666666</v>
      </c>
      <c r="I42" s="36">
        <v>5156.7333333333327</v>
      </c>
      <c r="J42" s="36">
        <v>5216.6166666666668</v>
      </c>
      <c r="K42" s="31">
        <v>5096.8500000000004</v>
      </c>
      <c r="L42" s="31">
        <v>4982.3</v>
      </c>
      <c r="M42" s="31">
        <v>4.4248200000000004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370.4</v>
      </c>
      <c r="D43" s="36">
        <v>369.2833333333333</v>
      </c>
      <c r="E43" s="36">
        <v>367.11666666666662</v>
      </c>
      <c r="F43" s="36">
        <v>363.83333333333331</v>
      </c>
      <c r="G43" s="36">
        <v>361.66666666666663</v>
      </c>
      <c r="H43" s="36">
        <v>372.56666666666661</v>
      </c>
      <c r="I43" s="36">
        <v>374.73333333333335</v>
      </c>
      <c r="J43" s="36">
        <v>378.01666666666659</v>
      </c>
      <c r="K43" s="31">
        <v>371.45</v>
      </c>
      <c r="L43" s="31">
        <v>366</v>
      </c>
      <c r="M43" s="31">
        <v>12.67442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293.75</v>
      </c>
      <c r="D44" s="36">
        <v>294.88333333333333</v>
      </c>
      <c r="E44" s="36">
        <v>290.76666666666665</v>
      </c>
      <c r="F44" s="36">
        <v>287.7833333333333</v>
      </c>
      <c r="G44" s="36">
        <v>283.66666666666663</v>
      </c>
      <c r="H44" s="36">
        <v>297.86666666666667</v>
      </c>
      <c r="I44" s="36">
        <v>301.98333333333335</v>
      </c>
      <c r="J44" s="36">
        <v>304.9666666666667</v>
      </c>
      <c r="K44" s="31">
        <v>299</v>
      </c>
      <c r="L44" s="31">
        <v>291.89999999999998</v>
      </c>
      <c r="M44" s="31">
        <v>4.6243600000000002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603.54999999999995</v>
      </c>
      <c r="D45" s="36">
        <v>607.35</v>
      </c>
      <c r="E45" s="36">
        <v>597.20000000000005</v>
      </c>
      <c r="F45" s="36">
        <v>590.85</v>
      </c>
      <c r="G45" s="36">
        <v>580.70000000000005</v>
      </c>
      <c r="H45" s="36">
        <v>613.70000000000005</v>
      </c>
      <c r="I45" s="36">
        <v>623.84999999999991</v>
      </c>
      <c r="J45" s="36">
        <v>630.20000000000005</v>
      </c>
      <c r="K45" s="31">
        <v>617.5</v>
      </c>
      <c r="L45" s="31">
        <v>601</v>
      </c>
      <c r="M45" s="31">
        <v>1.83677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610.35</v>
      </c>
      <c r="D46" s="36">
        <v>614.50000000000011</v>
      </c>
      <c r="E46" s="36">
        <v>601.05000000000018</v>
      </c>
      <c r="F46" s="36">
        <v>591.75000000000011</v>
      </c>
      <c r="G46" s="36">
        <v>578.30000000000018</v>
      </c>
      <c r="H46" s="36">
        <v>623.80000000000018</v>
      </c>
      <c r="I46" s="36">
        <v>637.25000000000023</v>
      </c>
      <c r="J46" s="36">
        <v>646.55000000000018</v>
      </c>
      <c r="K46" s="31">
        <v>627.95000000000005</v>
      </c>
      <c r="L46" s="31">
        <v>605.20000000000005</v>
      </c>
      <c r="M46" s="31">
        <v>1.0426599999999999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172.95</v>
      </c>
      <c r="D47" s="36">
        <v>174.05000000000004</v>
      </c>
      <c r="E47" s="36">
        <v>170.70000000000007</v>
      </c>
      <c r="F47" s="36">
        <v>168.45000000000005</v>
      </c>
      <c r="G47" s="36">
        <v>165.10000000000008</v>
      </c>
      <c r="H47" s="36">
        <v>176.30000000000007</v>
      </c>
      <c r="I47" s="36">
        <v>179.65000000000003</v>
      </c>
      <c r="J47" s="36">
        <v>181.90000000000006</v>
      </c>
      <c r="K47" s="31">
        <v>177.4</v>
      </c>
      <c r="L47" s="31">
        <v>171.8</v>
      </c>
      <c r="M47" s="31">
        <v>89.318330000000003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3169.9</v>
      </c>
      <c r="D48" s="36">
        <v>3170.0833333333335</v>
      </c>
      <c r="E48" s="36">
        <v>3151.166666666667</v>
      </c>
      <c r="F48" s="36">
        <v>3132.4333333333334</v>
      </c>
      <c r="G48" s="36">
        <v>3113.5166666666669</v>
      </c>
      <c r="H48" s="36">
        <v>3188.8166666666671</v>
      </c>
      <c r="I48" s="36">
        <v>3207.733333333334</v>
      </c>
      <c r="J48" s="36">
        <v>3226.4666666666672</v>
      </c>
      <c r="K48" s="31">
        <v>3189</v>
      </c>
      <c r="L48" s="31">
        <v>3151.35</v>
      </c>
      <c r="M48" s="31">
        <v>8.9258400000000009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331.05</v>
      </c>
      <c r="D49" s="36">
        <v>333.20000000000005</v>
      </c>
      <c r="E49" s="36">
        <v>326.55000000000007</v>
      </c>
      <c r="F49" s="36">
        <v>322.05</v>
      </c>
      <c r="G49" s="36">
        <v>315.40000000000003</v>
      </c>
      <c r="H49" s="36">
        <v>337.7000000000001</v>
      </c>
      <c r="I49" s="36">
        <v>344.35000000000008</v>
      </c>
      <c r="J49" s="36">
        <v>348.85000000000014</v>
      </c>
      <c r="K49" s="31">
        <v>339.85</v>
      </c>
      <c r="L49" s="31">
        <v>328.7</v>
      </c>
      <c r="M49" s="31">
        <v>1.7454099999999999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1868.45</v>
      </c>
      <c r="D50" s="36">
        <v>1874.5666666666666</v>
      </c>
      <c r="E50" s="36">
        <v>1845.5833333333333</v>
      </c>
      <c r="F50" s="36">
        <v>1822.7166666666667</v>
      </c>
      <c r="G50" s="36">
        <v>1793.7333333333333</v>
      </c>
      <c r="H50" s="36">
        <v>1897.4333333333332</v>
      </c>
      <c r="I50" s="36">
        <v>1926.4166666666667</v>
      </c>
      <c r="J50" s="36">
        <v>1949.2833333333331</v>
      </c>
      <c r="K50" s="31">
        <v>1903.55</v>
      </c>
      <c r="L50" s="31">
        <v>1851.7</v>
      </c>
      <c r="M50" s="31">
        <v>2.91689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6952.15</v>
      </c>
      <c r="D51" s="36">
        <v>6922.7833333333328</v>
      </c>
      <c r="E51" s="36">
        <v>6851.5666666666657</v>
      </c>
      <c r="F51" s="36">
        <v>6750.9833333333327</v>
      </c>
      <c r="G51" s="36">
        <v>6679.7666666666655</v>
      </c>
      <c r="H51" s="36">
        <v>7023.3666666666659</v>
      </c>
      <c r="I51" s="36">
        <v>7094.583333333333</v>
      </c>
      <c r="J51" s="36">
        <v>7195.1666666666661</v>
      </c>
      <c r="K51" s="31">
        <v>6994</v>
      </c>
      <c r="L51" s="31">
        <v>6822.2</v>
      </c>
      <c r="M51" s="31">
        <v>0.33490999999999999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703.6</v>
      </c>
      <c r="D52" s="36">
        <v>699.9</v>
      </c>
      <c r="E52" s="36">
        <v>691.69999999999993</v>
      </c>
      <c r="F52" s="36">
        <v>679.8</v>
      </c>
      <c r="G52" s="36">
        <v>671.59999999999991</v>
      </c>
      <c r="H52" s="36">
        <v>711.8</v>
      </c>
      <c r="I52" s="36">
        <v>720</v>
      </c>
      <c r="J52" s="36">
        <v>731.9</v>
      </c>
      <c r="K52" s="31">
        <v>708.1</v>
      </c>
      <c r="L52" s="31">
        <v>688</v>
      </c>
      <c r="M52" s="31">
        <v>34.1661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882.3</v>
      </c>
      <c r="D53" s="36">
        <v>886.96666666666658</v>
      </c>
      <c r="E53" s="36">
        <v>866.38333333333321</v>
      </c>
      <c r="F53" s="36">
        <v>850.46666666666658</v>
      </c>
      <c r="G53" s="36">
        <v>829.88333333333321</v>
      </c>
      <c r="H53" s="36">
        <v>902.88333333333321</v>
      </c>
      <c r="I53" s="36">
        <v>923.46666666666647</v>
      </c>
      <c r="J53" s="36">
        <v>939.38333333333321</v>
      </c>
      <c r="K53" s="31">
        <v>907.55</v>
      </c>
      <c r="L53" s="31">
        <v>871.05</v>
      </c>
      <c r="M53" s="31">
        <v>22.938230000000001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442.25</v>
      </c>
      <c r="D54" s="36">
        <v>444.48333333333335</v>
      </c>
      <c r="E54" s="36">
        <v>437.9666666666667</v>
      </c>
      <c r="F54" s="36">
        <v>433.68333333333334</v>
      </c>
      <c r="G54" s="36">
        <v>427.16666666666669</v>
      </c>
      <c r="H54" s="36">
        <v>448.76666666666671</v>
      </c>
      <c r="I54" s="36">
        <v>455.28333333333336</v>
      </c>
      <c r="J54" s="36">
        <v>459.56666666666672</v>
      </c>
      <c r="K54" s="31">
        <v>451</v>
      </c>
      <c r="L54" s="31">
        <v>440.2</v>
      </c>
      <c r="M54" s="31">
        <v>1.9738500000000001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3872.95</v>
      </c>
      <c r="D55" s="36">
        <v>3847.6333333333332</v>
      </c>
      <c r="E55" s="36">
        <v>3785.3166666666666</v>
      </c>
      <c r="F55" s="36">
        <v>3697.6833333333334</v>
      </c>
      <c r="G55" s="36">
        <v>3635.3666666666668</v>
      </c>
      <c r="H55" s="36">
        <v>3935.2666666666664</v>
      </c>
      <c r="I55" s="36">
        <v>3997.583333333333</v>
      </c>
      <c r="J55" s="36">
        <v>4085.2166666666662</v>
      </c>
      <c r="K55" s="31">
        <v>3909.95</v>
      </c>
      <c r="L55" s="31">
        <v>3760</v>
      </c>
      <c r="M55" s="31">
        <v>17.371079999999999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995.55</v>
      </c>
      <c r="D56" s="36">
        <v>1007.1333333333333</v>
      </c>
      <c r="E56" s="36">
        <v>977.26666666666665</v>
      </c>
      <c r="F56" s="36">
        <v>958.98333333333335</v>
      </c>
      <c r="G56" s="36">
        <v>929.11666666666667</v>
      </c>
      <c r="H56" s="36">
        <v>1025.4166666666665</v>
      </c>
      <c r="I56" s="36">
        <v>1055.2833333333333</v>
      </c>
      <c r="J56" s="36">
        <v>1073.5666666666666</v>
      </c>
      <c r="K56" s="31">
        <v>1037</v>
      </c>
      <c r="L56" s="31">
        <v>988.85</v>
      </c>
      <c r="M56" s="31">
        <v>225.84211999999999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4918.6000000000004</v>
      </c>
      <c r="D57" s="36">
        <v>4946.95</v>
      </c>
      <c r="E57" s="36">
        <v>4874.7</v>
      </c>
      <c r="F57" s="36">
        <v>4830.8</v>
      </c>
      <c r="G57" s="36">
        <v>4758.55</v>
      </c>
      <c r="H57" s="36">
        <v>4990.8499999999995</v>
      </c>
      <c r="I57" s="36">
        <v>5063.0999999999995</v>
      </c>
      <c r="J57" s="36">
        <v>5106.9999999999991</v>
      </c>
      <c r="K57" s="31">
        <v>5019.2</v>
      </c>
      <c r="L57" s="31">
        <v>4903.05</v>
      </c>
      <c r="M57" s="31">
        <v>2.5654400000000002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7854.05</v>
      </c>
      <c r="D58" s="36">
        <v>7905.6833333333334</v>
      </c>
      <c r="E58" s="36">
        <v>7768.3666666666668</v>
      </c>
      <c r="F58" s="36">
        <v>7682.6833333333334</v>
      </c>
      <c r="G58" s="36">
        <v>7545.3666666666668</v>
      </c>
      <c r="H58" s="36">
        <v>7991.3666666666668</v>
      </c>
      <c r="I58" s="36">
        <v>8128.6833333333343</v>
      </c>
      <c r="J58" s="36">
        <v>8214.3666666666668</v>
      </c>
      <c r="K58" s="31">
        <v>8043</v>
      </c>
      <c r="L58" s="31">
        <v>7820</v>
      </c>
      <c r="M58" s="31">
        <v>11.76384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1532.55</v>
      </c>
      <c r="D59" s="36">
        <v>1536.5166666666664</v>
      </c>
      <c r="E59" s="36">
        <v>1517.1833333333329</v>
      </c>
      <c r="F59" s="36">
        <v>1501.8166666666666</v>
      </c>
      <c r="G59" s="36">
        <v>1482.4833333333331</v>
      </c>
      <c r="H59" s="36">
        <v>1551.8833333333328</v>
      </c>
      <c r="I59" s="36">
        <v>1571.2166666666662</v>
      </c>
      <c r="J59" s="36">
        <v>1586.5833333333326</v>
      </c>
      <c r="K59" s="31">
        <v>1555.85</v>
      </c>
      <c r="L59" s="31">
        <v>1521.15</v>
      </c>
      <c r="M59" s="31">
        <v>16.14123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6819.3</v>
      </c>
      <c r="D60" s="36">
        <v>6878.2</v>
      </c>
      <c r="E60" s="36">
        <v>6742.0999999999995</v>
      </c>
      <c r="F60" s="36">
        <v>6664.9</v>
      </c>
      <c r="G60" s="36">
        <v>6528.7999999999993</v>
      </c>
      <c r="H60" s="36">
        <v>6955.4</v>
      </c>
      <c r="I60" s="36">
        <v>7091.5</v>
      </c>
      <c r="J60" s="36">
        <v>7168.7</v>
      </c>
      <c r="K60" s="31">
        <v>7014.3</v>
      </c>
      <c r="L60" s="31">
        <v>6801</v>
      </c>
      <c r="M60" s="31">
        <v>0.31136999999999998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2196.15</v>
      </c>
      <c r="D61" s="36">
        <v>2195.75</v>
      </c>
      <c r="E61" s="36">
        <v>2161.5</v>
      </c>
      <c r="F61" s="36">
        <v>2126.85</v>
      </c>
      <c r="G61" s="36">
        <v>2092.6</v>
      </c>
      <c r="H61" s="36">
        <v>2230.4</v>
      </c>
      <c r="I61" s="36">
        <v>2264.65</v>
      </c>
      <c r="J61" s="36">
        <v>2299.3000000000002</v>
      </c>
      <c r="K61" s="31">
        <v>2230</v>
      </c>
      <c r="L61" s="31">
        <v>2161.1</v>
      </c>
      <c r="M61" s="31">
        <v>0.66169999999999995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2529.1</v>
      </c>
      <c r="D62" s="36">
        <v>2521.4500000000003</v>
      </c>
      <c r="E62" s="36">
        <v>2504.7500000000005</v>
      </c>
      <c r="F62" s="36">
        <v>2480.4</v>
      </c>
      <c r="G62" s="36">
        <v>2463.7000000000003</v>
      </c>
      <c r="H62" s="36">
        <v>2545.8000000000006</v>
      </c>
      <c r="I62" s="36">
        <v>2562.5000000000005</v>
      </c>
      <c r="J62" s="36">
        <v>2586.8500000000008</v>
      </c>
      <c r="K62" s="31">
        <v>2538.15</v>
      </c>
      <c r="L62" s="31">
        <v>2497.1</v>
      </c>
      <c r="M62" s="31">
        <v>0.94098999999999999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425.7</v>
      </c>
      <c r="D63" s="36">
        <v>428.01666666666665</v>
      </c>
      <c r="E63" s="36">
        <v>418.68333333333328</v>
      </c>
      <c r="F63" s="36">
        <v>411.66666666666663</v>
      </c>
      <c r="G63" s="36">
        <v>402.33333333333326</v>
      </c>
      <c r="H63" s="36">
        <v>435.0333333333333</v>
      </c>
      <c r="I63" s="36">
        <v>444.36666666666667</v>
      </c>
      <c r="J63" s="36">
        <v>451.38333333333333</v>
      </c>
      <c r="K63" s="31">
        <v>437.35</v>
      </c>
      <c r="L63" s="31">
        <v>421</v>
      </c>
      <c r="M63" s="31">
        <v>19.26887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253.85</v>
      </c>
      <c r="D64" s="36">
        <v>252.66666666666666</v>
      </c>
      <c r="E64" s="36">
        <v>249.93333333333331</v>
      </c>
      <c r="F64" s="36">
        <v>246.01666666666665</v>
      </c>
      <c r="G64" s="36">
        <v>243.2833333333333</v>
      </c>
      <c r="H64" s="36">
        <v>256.58333333333331</v>
      </c>
      <c r="I64" s="36">
        <v>259.31666666666666</v>
      </c>
      <c r="J64" s="36">
        <v>263.23333333333335</v>
      </c>
      <c r="K64" s="31">
        <v>255.4</v>
      </c>
      <c r="L64" s="31">
        <v>248.75</v>
      </c>
      <c r="M64" s="31">
        <v>91.458290000000005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212.4</v>
      </c>
      <c r="D65" s="36">
        <v>213.53333333333333</v>
      </c>
      <c r="E65" s="36">
        <v>209.76666666666665</v>
      </c>
      <c r="F65" s="36">
        <v>207.13333333333333</v>
      </c>
      <c r="G65" s="36">
        <v>203.36666666666665</v>
      </c>
      <c r="H65" s="36">
        <v>216.16666666666666</v>
      </c>
      <c r="I65" s="36">
        <v>219.93333333333337</v>
      </c>
      <c r="J65" s="36">
        <v>222.56666666666666</v>
      </c>
      <c r="K65" s="31">
        <v>217.3</v>
      </c>
      <c r="L65" s="31">
        <v>210.9</v>
      </c>
      <c r="M65" s="31">
        <v>216.10557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110</v>
      </c>
      <c r="D66" s="36">
        <v>110.63333333333333</v>
      </c>
      <c r="E66" s="36">
        <v>107.46666666666665</v>
      </c>
      <c r="F66" s="36">
        <v>104.93333333333332</v>
      </c>
      <c r="G66" s="36">
        <v>101.76666666666665</v>
      </c>
      <c r="H66" s="36">
        <v>113.16666666666666</v>
      </c>
      <c r="I66" s="36">
        <v>116.33333333333334</v>
      </c>
      <c r="J66" s="36">
        <v>118.86666666666666</v>
      </c>
      <c r="K66" s="31">
        <v>113.8</v>
      </c>
      <c r="L66" s="31">
        <v>108.1</v>
      </c>
      <c r="M66" s="31">
        <v>237.03834000000001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48.85</v>
      </c>
      <c r="D67" s="36">
        <v>49.6</v>
      </c>
      <c r="E67" s="36">
        <v>47.300000000000004</v>
      </c>
      <c r="F67" s="36">
        <v>45.75</v>
      </c>
      <c r="G67" s="36">
        <v>43.45</v>
      </c>
      <c r="H67" s="36">
        <v>51.150000000000006</v>
      </c>
      <c r="I67" s="36">
        <v>53.45</v>
      </c>
      <c r="J67" s="36">
        <v>55.000000000000007</v>
      </c>
      <c r="K67" s="31">
        <v>51.9</v>
      </c>
      <c r="L67" s="31">
        <v>48.05</v>
      </c>
      <c r="M67" s="31">
        <v>1515.59655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2542.25</v>
      </c>
      <c r="D68" s="36">
        <v>2557.75</v>
      </c>
      <c r="E68" s="36">
        <v>2519.5</v>
      </c>
      <c r="F68" s="36">
        <v>2496.75</v>
      </c>
      <c r="G68" s="36">
        <v>2458.5</v>
      </c>
      <c r="H68" s="36">
        <v>2580.5</v>
      </c>
      <c r="I68" s="36">
        <v>2618.75</v>
      </c>
      <c r="J68" s="36">
        <v>2641.5</v>
      </c>
      <c r="K68" s="31">
        <v>2596</v>
      </c>
      <c r="L68" s="31">
        <v>2535</v>
      </c>
      <c r="M68" s="31">
        <v>6.9239999999999996E-2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1609.1</v>
      </c>
      <c r="D69" s="36">
        <v>1609.25</v>
      </c>
      <c r="E69" s="36">
        <v>1599.85</v>
      </c>
      <c r="F69" s="36">
        <v>1590.6</v>
      </c>
      <c r="G69" s="36">
        <v>1581.1999999999998</v>
      </c>
      <c r="H69" s="36">
        <v>1618.5</v>
      </c>
      <c r="I69" s="36">
        <v>1627.9</v>
      </c>
      <c r="J69" s="36">
        <v>1637.15</v>
      </c>
      <c r="K69" s="31">
        <v>1618.65</v>
      </c>
      <c r="L69" s="31">
        <v>1600</v>
      </c>
      <c r="M69" s="31">
        <v>1.65621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5379.95</v>
      </c>
      <c r="D70" s="36">
        <v>5389.8499999999995</v>
      </c>
      <c r="E70" s="36">
        <v>5340.0999999999985</v>
      </c>
      <c r="F70" s="36">
        <v>5300.2499999999991</v>
      </c>
      <c r="G70" s="36">
        <v>5250.4999999999982</v>
      </c>
      <c r="H70" s="36">
        <v>5429.6999999999989</v>
      </c>
      <c r="I70" s="36">
        <v>5479.4500000000007</v>
      </c>
      <c r="J70" s="36">
        <v>5519.2999999999993</v>
      </c>
      <c r="K70" s="31">
        <v>5439.6</v>
      </c>
      <c r="L70" s="31">
        <v>5350</v>
      </c>
      <c r="M70" s="31">
        <v>6.7610000000000003E-2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2316.4499999999998</v>
      </c>
      <c r="D71" s="36">
        <v>2318.6833333333329</v>
      </c>
      <c r="E71" s="36">
        <v>2277.3666666666659</v>
      </c>
      <c r="F71" s="36">
        <v>2238.2833333333328</v>
      </c>
      <c r="G71" s="36">
        <v>2196.9666666666658</v>
      </c>
      <c r="H71" s="36">
        <v>2357.766666666666</v>
      </c>
      <c r="I71" s="36">
        <v>2399.0833333333326</v>
      </c>
      <c r="J71" s="36">
        <v>2438.1666666666661</v>
      </c>
      <c r="K71" s="31">
        <v>2360</v>
      </c>
      <c r="L71" s="31">
        <v>2279.6</v>
      </c>
      <c r="M71" s="31">
        <v>2.0721599999999998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560.25</v>
      </c>
      <c r="D72" s="36">
        <v>559.95000000000005</v>
      </c>
      <c r="E72" s="36">
        <v>555.50000000000011</v>
      </c>
      <c r="F72" s="36">
        <v>550.75000000000011</v>
      </c>
      <c r="G72" s="36">
        <v>546.30000000000018</v>
      </c>
      <c r="H72" s="36">
        <v>564.70000000000005</v>
      </c>
      <c r="I72" s="36">
        <v>569.14999999999986</v>
      </c>
      <c r="J72" s="36">
        <v>573.9</v>
      </c>
      <c r="K72" s="31">
        <v>564.4</v>
      </c>
      <c r="L72" s="31">
        <v>555.20000000000005</v>
      </c>
      <c r="M72" s="31">
        <v>8.7145100000000006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979.5</v>
      </c>
      <c r="D73" s="36">
        <v>990.91666666666663</v>
      </c>
      <c r="E73" s="36">
        <v>961.7833333333333</v>
      </c>
      <c r="F73" s="36">
        <v>944.06666666666672</v>
      </c>
      <c r="G73" s="36">
        <v>914.93333333333339</v>
      </c>
      <c r="H73" s="36">
        <v>1008.6333333333332</v>
      </c>
      <c r="I73" s="36">
        <v>1037.7666666666667</v>
      </c>
      <c r="J73" s="36">
        <v>1055.4833333333331</v>
      </c>
      <c r="K73" s="31">
        <v>1020.05</v>
      </c>
      <c r="L73" s="31">
        <v>973.2</v>
      </c>
      <c r="M73" s="31">
        <v>8.8463100000000008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138.85</v>
      </c>
      <c r="D74" s="36">
        <v>138.18333333333334</v>
      </c>
      <c r="E74" s="36">
        <v>137.21666666666667</v>
      </c>
      <c r="F74" s="36">
        <v>135.58333333333334</v>
      </c>
      <c r="G74" s="36">
        <v>134.61666666666667</v>
      </c>
      <c r="H74" s="36">
        <v>139.81666666666666</v>
      </c>
      <c r="I74" s="36">
        <v>140.78333333333336</v>
      </c>
      <c r="J74" s="36">
        <v>142.41666666666666</v>
      </c>
      <c r="K74" s="31">
        <v>139.15</v>
      </c>
      <c r="L74" s="31">
        <v>136.55000000000001</v>
      </c>
      <c r="M74" s="31">
        <v>149.12053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1060.9000000000001</v>
      </c>
      <c r="D75" s="36">
        <v>1064.5333333333335</v>
      </c>
      <c r="E75" s="36">
        <v>1048.166666666667</v>
      </c>
      <c r="F75" s="36">
        <v>1035.4333333333334</v>
      </c>
      <c r="G75" s="36">
        <v>1019.0666666666668</v>
      </c>
      <c r="H75" s="36">
        <v>1077.2666666666671</v>
      </c>
      <c r="I75" s="36">
        <v>1093.6333333333334</v>
      </c>
      <c r="J75" s="36">
        <v>1106.3666666666672</v>
      </c>
      <c r="K75" s="31">
        <v>1080.9000000000001</v>
      </c>
      <c r="L75" s="31">
        <v>1051.8</v>
      </c>
      <c r="M75" s="31">
        <v>7.8858600000000001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127.55</v>
      </c>
      <c r="D76" s="36">
        <v>128.01666666666668</v>
      </c>
      <c r="E76" s="36">
        <v>125.23333333333335</v>
      </c>
      <c r="F76" s="36">
        <v>122.91666666666667</v>
      </c>
      <c r="G76" s="36">
        <v>120.13333333333334</v>
      </c>
      <c r="H76" s="36">
        <v>130.33333333333337</v>
      </c>
      <c r="I76" s="36">
        <v>133.11666666666673</v>
      </c>
      <c r="J76" s="36">
        <v>135.43333333333337</v>
      </c>
      <c r="K76" s="31">
        <v>130.80000000000001</v>
      </c>
      <c r="L76" s="31">
        <v>125.7</v>
      </c>
      <c r="M76" s="31">
        <v>214.32884000000001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341.35</v>
      </c>
      <c r="D77" s="36">
        <v>341.95</v>
      </c>
      <c r="E77" s="36">
        <v>338.95</v>
      </c>
      <c r="F77" s="36">
        <v>336.55</v>
      </c>
      <c r="G77" s="36">
        <v>333.55</v>
      </c>
      <c r="H77" s="36">
        <v>344.34999999999997</v>
      </c>
      <c r="I77" s="36">
        <v>347.34999999999997</v>
      </c>
      <c r="J77" s="36">
        <v>349.74999999999994</v>
      </c>
      <c r="K77" s="31">
        <v>344.95</v>
      </c>
      <c r="L77" s="31">
        <v>339.55</v>
      </c>
      <c r="M77" s="31">
        <v>30.248799999999999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924.25</v>
      </c>
      <c r="D78" s="36">
        <v>922.83333333333337</v>
      </c>
      <c r="E78" s="36">
        <v>919.7166666666667</v>
      </c>
      <c r="F78" s="36">
        <v>915.18333333333328</v>
      </c>
      <c r="G78" s="36">
        <v>912.06666666666661</v>
      </c>
      <c r="H78" s="36">
        <v>927.36666666666679</v>
      </c>
      <c r="I78" s="36">
        <v>930.48333333333335</v>
      </c>
      <c r="J78" s="36">
        <v>935.01666666666688</v>
      </c>
      <c r="K78" s="31">
        <v>925.95</v>
      </c>
      <c r="L78" s="31">
        <v>918.3</v>
      </c>
      <c r="M78" s="31">
        <v>56.03669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481.1</v>
      </c>
      <c r="D79" s="36">
        <v>483.7</v>
      </c>
      <c r="E79" s="36">
        <v>475.4</v>
      </c>
      <c r="F79" s="36">
        <v>469.7</v>
      </c>
      <c r="G79" s="36">
        <v>461.4</v>
      </c>
      <c r="H79" s="36">
        <v>489.4</v>
      </c>
      <c r="I79" s="36">
        <v>497.70000000000005</v>
      </c>
      <c r="J79" s="36">
        <v>503.4</v>
      </c>
      <c r="K79" s="31">
        <v>492</v>
      </c>
      <c r="L79" s="31">
        <v>478</v>
      </c>
      <c r="M79" s="31">
        <v>2.3056299999999998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264.85000000000002</v>
      </c>
      <c r="D80" s="36">
        <v>266.43333333333334</v>
      </c>
      <c r="E80" s="36">
        <v>261.11666666666667</v>
      </c>
      <c r="F80" s="36">
        <v>257.38333333333333</v>
      </c>
      <c r="G80" s="36">
        <v>252.06666666666666</v>
      </c>
      <c r="H80" s="36">
        <v>270.16666666666669</v>
      </c>
      <c r="I80" s="36">
        <v>275.48333333333341</v>
      </c>
      <c r="J80" s="36">
        <v>279.2166666666667</v>
      </c>
      <c r="K80" s="31">
        <v>271.75</v>
      </c>
      <c r="L80" s="31">
        <v>262.7</v>
      </c>
      <c r="M80" s="31">
        <v>25.571860000000001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1253.1500000000001</v>
      </c>
      <c r="D81" s="36">
        <v>1252.7</v>
      </c>
      <c r="E81" s="36">
        <v>1240.45</v>
      </c>
      <c r="F81" s="36">
        <v>1227.75</v>
      </c>
      <c r="G81" s="36">
        <v>1215.5</v>
      </c>
      <c r="H81" s="36">
        <v>1265.4000000000001</v>
      </c>
      <c r="I81" s="36">
        <v>1277.6500000000001</v>
      </c>
      <c r="J81" s="36">
        <v>1290.3500000000001</v>
      </c>
      <c r="K81" s="31">
        <v>1264.95</v>
      </c>
      <c r="L81" s="31">
        <v>1240</v>
      </c>
      <c r="M81" s="31">
        <v>1.0610599999999999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491.4</v>
      </c>
      <c r="D82" s="36">
        <v>489.7166666666667</v>
      </c>
      <c r="E82" s="36">
        <v>481.68333333333339</v>
      </c>
      <c r="F82" s="36">
        <v>471.9666666666667</v>
      </c>
      <c r="G82" s="36">
        <v>463.93333333333339</v>
      </c>
      <c r="H82" s="36">
        <v>499.43333333333339</v>
      </c>
      <c r="I82" s="36">
        <v>507.4666666666667</v>
      </c>
      <c r="J82" s="36">
        <v>517.18333333333339</v>
      </c>
      <c r="K82" s="31">
        <v>497.75</v>
      </c>
      <c r="L82" s="31">
        <v>480</v>
      </c>
      <c r="M82" s="31">
        <v>17.853670000000001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241.35</v>
      </c>
      <c r="D83" s="36">
        <v>243.61666666666667</v>
      </c>
      <c r="E83" s="36">
        <v>238.23333333333335</v>
      </c>
      <c r="F83" s="36">
        <v>235.11666666666667</v>
      </c>
      <c r="G83" s="36">
        <v>229.73333333333335</v>
      </c>
      <c r="H83" s="36">
        <v>246.73333333333335</v>
      </c>
      <c r="I83" s="36">
        <v>252.11666666666667</v>
      </c>
      <c r="J83" s="36">
        <v>255.23333333333335</v>
      </c>
      <c r="K83" s="31">
        <v>249</v>
      </c>
      <c r="L83" s="31">
        <v>240.5</v>
      </c>
      <c r="M83" s="31">
        <v>12.374280000000001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6773.55</v>
      </c>
      <c r="D84" s="36">
        <v>6758.0333333333338</v>
      </c>
      <c r="E84" s="36">
        <v>6699.4666666666672</v>
      </c>
      <c r="F84" s="36">
        <v>6625.3833333333332</v>
      </c>
      <c r="G84" s="36">
        <v>6566.8166666666666</v>
      </c>
      <c r="H84" s="36">
        <v>6832.1166666666677</v>
      </c>
      <c r="I84" s="36">
        <v>6890.6833333333352</v>
      </c>
      <c r="J84" s="36">
        <v>6964.7666666666682</v>
      </c>
      <c r="K84" s="31">
        <v>6816.6</v>
      </c>
      <c r="L84" s="31">
        <v>6683.95</v>
      </c>
      <c r="M84" s="31">
        <v>0.11189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882.8</v>
      </c>
      <c r="D85" s="36">
        <v>884.6</v>
      </c>
      <c r="E85" s="36">
        <v>872.25</v>
      </c>
      <c r="F85" s="36">
        <v>861.69999999999993</v>
      </c>
      <c r="G85" s="36">
        <v>849.34999999999991</v>
      </c>
      <c r="H85" s="36">
        <v>895.15000000000009</v>
      </c>
      <c r="I85" s="36">
        <v>907.50000000000023</v>
      </c>
      <c r="J85" s="36">
        <v>918.05000000000018</v>
      </c>
      <c r="K85" s="31">
        <v>896.95</v>
      </c>
      <c r="L85" s="31">
        <v>874.05</v>
      </c>
      <c r="M85" s="31">
        <v>1.0946100000000001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1237</v>
      </c>
      <c r="D86" s="36">
        <v>1233.0333333333333</v>
      </c>
      <c r="E86" s="36">
        <v>1218.1166666666666</v>
      </c>
      <c r="F86" s="36">
        <v>1199.2333333333333</v>
      </c>
      <c r="G86" s="36">
        <v>1184.3166666666666</v>
      </c>
      <c r="H86" s="36">
        <v>1251.9166666666665</v>
      </c>
      <c r="I86" s="36">
        <v>1266.8333333333335</v>
      </c>
      <c r="J86" s="36">
        <v>1285.7166666666665</v>
      </c>
      <c r="K86" s="31">
        <v>1247.95</v>
      </c>
      <c r="L86" s="31">
        <v>1214.1500000000001</v>
      </c>
      <c r="M86" s="31">
        <v>0.63975000000000004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425.65</v>
      </c>
      <c r="D87" s="36">
        <v>426.08333333333331</v>
      </c>
      <c r="E87" s="36">
        <v>420.16666666666663</v>
      </c>
      <c r="F87" s="36">
        <v>414.68333333333334</v>
      </c>
      <c r="G87" s="36">
        <v>408.76666666666665</v>
      </c>
      <c r="H87" s="36">
        <v>431.56666666666661</v>
      </c>
      <c r="I87" s="36">
        <v>437.48333333333323</v>
      </c>
      <c r="J87" s="36">
        <v>442.96666666666658</v>
      </c>
      <c r="K87" s="31">
        <v>432</v>
      </c>
      <c r="L87" s="31">
        <v>420.6</v>
      </c>
      <c r="M87" s="31">
        <v>2.8999100000000002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18742.349999999999</v>
      </c>
      <c r="D88" s="36">
        <v>18747.45</v>
      </c>
      <c r="E88" s="36">
        <v>18594.900000000001</v>
      </c>
      <c r="F88" s="36">
        <v>18447.45</v>
      </c>
      <c r="G88" s="36">
        <v>18294.900000000001</v>
      </c>
      <c r="H88" s="36">
        <v>18894.900000000001</v>
      </c>
      <c r="I88" s="36">
        <v>19047.449999999997</v>
      </c>
      <c r="J88" s="36">
        <v>19194.900000000001</v>
      </c>
      <c r="K88" s="31">
        <v>18900</v>
      </c>
      <c r="L88" s="31">
        <v>18600</v>
      </c>
      <c r="M88" s="31">
        <v>0.15586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577.5</v>
      </c>
      <c r="D89" s="36">
        <v>578.4</v>
      </c>
      <c r="E89" s="36">
        <v>571.15</v>
      </c>
      <c r="F89" s="36">
        <v>564.79999999999995</v>
      </c>
      <c r="G89" s="36">
        <v>557.54999999999995</v>
      </c>
      <c r="H89" s="36">
        <v>584.75</v>
      </c>
      <c r="I89" s="36">
        <v>592</v>
      </c>
      <c r="J89" s="36">
        <v>598.35</v>
      </c>
      <c r="K89" s="31">
        <v>585.65</v>
      </c>
      <c r="L89" s="31">
        <v>572.04999999999995</v>
      </c>
      <c r="M89" s="31">
        <v>1.3608800000000001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19</v>
      </c>
      <c r="D90" s="36">
        <v>19</v>
      </c>
      <c r="E90" s="36">
        <v>18.600000000000001</v>
      </c>
      <c r="F90" s="36">
        <v>18.200000000000003</v>
      </c>
      <c r="G90" s="36">
        <v>17.800000000000004</v>
      </c>
      <c r="H90" s="36">
        <v>19.399999999999999</v>
      </c>
      <c r="I90" s="36">
        <v>19.799999999999997</v>
      </c>
      <c r="J90" s="36">
        <v>20.199999999999996</v>
      </c>
      <c r="K90" s="31">
        <v>19.399999999999999</v>
      </c>
      <c r="L90" s="31">
        <v>18.600000000000001</v>
      </c>
      <c r="M90" s="31">
        <v>147.30546000000001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4532.5</v>
      </c>
      <c r="D91" s="36">
        <v>4513.083333333333</v>
      </c>
      <c r="E91" s="36">
        <v>4486.1666666666661</v>
      </c>
      <c r="F91" s="36">
        <v>4439.833333333333</v>
      </c>
      <c r="G91" s="36">
        <v>4412.9166666666661</v>
      </c>
      <c r="H91" s="36">
        <v>4559.4166666666661</v>
      </c>
      <c r="I91" s="36">
        <v>4586.3333333333321</v>
      </c>
      <c r="J91" s="36">
        <v>4632.6666666666661</v>
      </c>
      <c r="K91" s="31">
        <v>4540</v>
      </c>
      <c r="L91" s="31">
        <v>4466.75</v>
      </c>
      <c r="M91" s="31">
        <v>3.1856399999999998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1280.3</v>
      </c>
      <c r="D92" s="36">
        <v>1287.6500000000001</v>
      </c>
      <c r="E92" s="36">
        <v>1245.3000000000002</v>
      </c>
      <c r="F92" s="36">
        <v>1210.3000000000002</v>
      </c>
      <c r="G92" s="36">
        <v>1167.9500000000003</v>
      </c>
      <c r="H92" s="36">
        <v>1322.65</v>
      </c>
      <c r="I92" s="36">
        <v>1365</v>
      </c>
      <c r="J92" s="36">
        <v>1400</v>
      </c>
      <c r="K92" s="31">
        <v>1330</v>
      </c>
      <c r="L92" s="31">
        <v>1252.6500000000001</v>
      </c>
      <c r="M92" s="31">
        <v>9.4833999999999996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2208.75</v>
      </c>
      <c r="D93" s="36">
        <v>2187.9333333333334</v>
      </c>
      <c r="E93" s="36">
        <v>2106.8666666666668</v>
      </c>
      <c r="F93" s="36">
        <v>2004.9833333333336</v>
      </c>
      <c r="G93" s="36">
        <v>1923.916666666667</v>
      </c>
      <c r="H93" s="36">
        <v>2289.8166666666666</v>
      </c>
      <c r="I93" s="36">
        <v>2370.8833333333332</v>
      </c>
      <c r="J93" s="36">
        <v>2472.7666666666664</v>
      </c>
      <c r="K93" s="31">
        <v>2269</v>
      </c>
      <c r="L93" s="31">
        <v>2086.0500000000002</v>
      </c>
      <c r="M93" s="31">
        <v>15.04996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289.3</v>
      </c>
      <c r="D94" s="36">
        <v>289.61666666666673</v>
      </c>
      <c r="E94" s="36">
        <v>287.38333333333344</v>
      </c>
      <c r="F94" s="36">
        <v>285.4666666666667</v>
      </c>
      <c r="G94" s="36">
        <v>283.23333333333341</v>
      </c>
      <c r="H94" s="36">
        <v>291.53333333333347</v>
      </c>
      <c r="I94" s="36">
        <v>293.76666666666671</v>
      </c>
      <c r="J94" s="36">
        <v>295.68333333333351</v>
      </c>
      <c r="K94" s="31">
        <v>291.85000000000002</v>
      </c>
      <c r="L94" s="31">
        <v>287.7</v>
      </c>
      <c r="M94" s="31">
        <v>6.1513099999999996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754.25</v>
      </c>
      <c r="D95" s="36">
        <v>754.86666666666667</v>
      </c>
      <c r="E95" s="36">
        <v>746.18333333333339</v>
      </c>
      <c r="F95" s="36">
        <v>738.11666666666667</v>
      </c>
      <c r="G95" s="36">
        <v>729.43333333333339</v>
      </c>
      <c r="H95" s="36">
        <v>762.93333333333339</v>
      </c>
      <c r="I95" s="36">
        <v>771.61666666666656</v>
      </c>
      <c r="J95" s="36">
        <v>779.68333333333339</v>
      </c>
      <c r="K95" s="31">
        <v>763.55</v>
      </c>
      <c r="L95" s="31">
        <v>746.8</v>
      </c>
      <c r="M95" s="31">
        <v>5.4524600000000003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373.2</v>
      </c>
      <c r="D96" s="36">
        <v>375.63333333333338</v>
      </c>
      <c r="E96" s="36">
        <v>367.96666666666675</v>
      </c>
      <c r="F96" s="36">
        <v>362.73333333333335</v>
      </c>
      <c r="G96" s="36">
        <v>355.06666666666672</v>
      </c>
      <c r="H96" s="36">
        <v>380.86666666666679</v>
      </c>
      <c r="I96" s="36">
        <v>388.53333333333342</v>
      </c>
      <c r="J96" s="36">
        <v>393.76666666666682</v>
      </c>
      <c r="K96" s="31">
        <v>383.3</v>
      </c>
      <c r="L96" s="31">
        <v>370.4</v>
      </c>
      <c r="M96" s="31">
        <v>106.23172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784</v>
      </c>
      <c r="D97" s="36">
        <v>787.63333333333321</v>
      </c>
      <c r="E97" s="36">
        <v>767.9166666666664</v>
      </c>
      <c r="F97" s="36">
        <v>751.83333333333314</v>
      </c>
      <c r="G97" s="36">
        <v>732.11666666666633</v>
      </c>
      <c r="H97" s="36">
        <v>803.71666666666647</v>
      </c>
      <c r="I97" s="36">
        <v>823.43333333333317</v>
      </c>
      <c r="J97" s="36">
        <v>839.51666666666654</v>
      </c>
      <c r="K97" s="31">
        <v>807.35</v>
      </c>
      <c r="L97" s="31">
        <v>771.55</v>
      </c>
      <c r="M97" s="31">
        <v>3.9588000000000001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1185.25</v>
      </c>
      <c r="D98" s="36">
        <v>1178.95</v>
      </c>
      <c r="E98" s="36">
        <v>1168.9000000000001</v>
      </c>
      <c r="F98" s="36">
        <v>1152.55</v>
      </c>
      <c r="G98" s="36">
        <v>1142.5</v>
      </c>
      <c r="H98" s="36">
        <v>1195.3000000000002</v>
      </c>
      <c r="I98" s="36">
        <v>1205.3499999999999</v>
      </c>
      <c r="J98" s="36">
        <v>1221.7000000000003</v>
      </c>
      <c r="K98" s="31">
        <v>1189</v>
      </c>
      <c r="L98" s="31">
        <v>1162.5999999999999</v>
      </c>
      <c r="M98" s="31">
        <v>0.88383999999999996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137</v>
      </c>
      <c r="D99" s="36">
        <v>137.68333333333334</v>
      </c>
      <c r="E99" s="36">
        <v>135.51666666666668</v>
      </c>
      <c r="F99" s="36">
        <v>134.03333333333333</v>
      </c>
      <c r="G99" s="36">
        <v>131.86666666666667</v>
      </c>
      <c r="H99" s="36">
        <v>139.16666666666669</v>
      </c>
      <c r="I99" s="36">
        <v>141.33333333333331</v>
      </c>
      <c r="J99" s="36">
        <v>142.81666666666669</v>
      </c>
      <c r="K99" s="31">
        <v>139.85</v>
      </c>
      <c r="L99" s="31">
        <v>136.19999999999999</v>
      </c>
      <c r="M99" s="31">
        <v>16.44145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644.95000000000005</v>
      </c>
      <c r="D100" s="36">
        <v>652.16666666666663</v>
      </c>
      <c r="E100" s="36">
        <v>636.33333333333326</v>
      </c>
      <c r="F100" s="36">
        <v>627.71666666666658</v>
      </c>
      <c r="G100" s="36">
        <v>611.88333333333321</v>
      </c>
      <c r="H100" s="36">
        <v>660.7833333333333</v>
      </c>
      <c r="I100" s="36">
        <v>676.61666666666656</v>
      </c>
      <c r="J100" s="36">
        <v>685.23333333333335</v>
      </c>
      <c r="K100" s="31">
        <v>668</v>
      </c>
      <c r="L100" s="31">
        <v>643.54999999999995</v>
      </c>
      <c r="M100" s="31">
        <v>2.35534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2096.4</v>
      </c>
      <c r="D101" s="36">
        <v>2106.6000000000004</v>
      </c>
      <c r="E101" s="36">
        <v>2064.6500000000005</v>
      </c>
      <c r="F101" s="36">
        <v>2032.9</v>
      </c>
      <c r="G101" s="36">
        <v>1990.9500000000003</v>
      </c>
      <c r="H101" s="36">
        <v>2138.3500000000008</v>
      </c>
      <c r="I101" s="36">
        <v>2180.3000000000006</v>
      </c>
      <c r="J101" s="36">
        <v>2212.0500000000011</v>
      </c>
      <c r="K101" s="31">
        <v>2148.5500000000002</v>
      </c>
      <c r="L101" s="31">
        <v>2074.85</v>
      </c>
      <c r="M101" s="31">
        <v>1.07697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50.8</v>
      </c>
      <c r="D102" s="36">
        <v>51.583333333333336</v>
      </c>
      <c r="E102" s="36">
        <v>48.716666666666669</v>
      </c>
      <c r="F102" s="36">
        <v>46.633333333333333</v>
      </c>
      <c r="G102" s="36">
        <v>43.766666666666666</v>
      </c>
      <c r="H102" s="36">
        <v>53.666666666666671</v>
      </c>
      <c r="I102" s="36">
        <v>56.533333333333331</v>
      </c>
      <c r="J102" s="36">
        <v>58.616666666666674</v>
      </c>
      <c r="K102" s="31">
        <v>54.45</v>
      </c>
      <c r="L102" s="31">
        <v>49.5</v>
      </c>
      <c r="M102" s="31">
        <v>832.63553000000002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1316.75</v>
      </c>
      <c r="D103" s="36">
        <v>1320.2</v>
      </c>
      <c r="E103" s="36">
        <v>1308.6000000000001</v>
      </c>
      <c r="F103" s="36">
        <v>1300.45</v>
      </c>
      <c r="G103" s="36">
        <v>1288.8500000000001</v>
      </c>
      <c r="H103" s="36">
        <v>1328.3500000000001</v>
      </c>
      <c r="I103" s="36">
        <v>1339.95</v>
      </c>
      <c r="J103" s="36">
        <v>1348.1000000000001</v>
      </c>
      <c r="K103" s="31">
        <v>1331.8</v>
      </c>
      <c r="L103" s="31">
        <v>1312.05</v>
      </c>
      <c r="M103" s="31">
        <v>4.5985199999999997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636.5</v>
      </c>
      <c r="D104" s="36">
        <v>636.43333333333328</v>
      </c>
      <c r="E104" s="36">
        <v>628.31666666666661</v>
      </c>
      <c r="F104" s="36">
        <v>620.13333333333333</v>
      </c>
      <c r="G104" s="36">
        <v>612.01666666666665</v>
      </c>
      <c r="H104" s="36">
        <v>644.61666666666656</v>
      </c>
      <c r="I104" s="36">
        <v>652.73333333333312</v>
      </c>
      <c r="J104" s="36">
        <v>660.91666666666652</v>
      </c>
      <c r="K104" s="31">
        <v>644.54999999999995</v>
      </c>
      <c r="L104" s="31">
        <v>628.25</v>
      </c>
      <c r="M104" s="31">
        <v>0.43473000000000001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1071.7</v>
      </c>
      <c r="D105" s="36">
        <v>1087.7166666666667</v>
      </c>
      <c r="E105" s="36">
        <v>1050.5833333333335</v>
      </c>
      <c r="F105" s="36">
        <v>1029.4666666666667</v>
      </c>
      <c r="G105" s="36">
        <v>992.33333333333348</v>
      </c>
      <c r="H105" s="36">
        <v>1108.8333333333335</v>
      </c>
      <c r="I105" s="36">
        <v>1145.9666666666667</v>
      </c>
      <c r="J105" s="36">
        <v>1167.0833333333335</v>
      </c>
      <c r="K105" s="31">
        <v>1124.8499999999999</v>
      </c>
      <c r="L105" s="31">
        <v>1066.5999999999999</v>
      </c>
      <c r="M105" s="31">
        <v>3.91594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8297.9</v>
      </c>
      <c r="D106" s="36">
        <v>8374.9833333333318</v>
      </c>
      <c r="E106" s="36">
        <v>8197.9166666666642</v>
      </c>
      <c r="F106" s="36">
        <v>8097.9333333333325</v>
      </c>
      <c r="G106" s="36">
        <v>7920.866666666665</v>
      </c>
      <c r="H106" s="36">
        <v>8474.9666666666635</v>
      </c>
      <c r="I106" s="36">
        <v>8652.0333333333328</v>
      </c>
      <c r="J106" s="36">
        <v>8752.0166666666628</v>
      </c>
      <c r="K106" s="31">
        <v>8552.0499999999993</v>
      </c>
      <c r="L106" s="31">
        <v>8275</v>
      </c>
      <c r="M106" s="31">
        <v>0.17266000000000001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88.4</v>
      </c>
      <c r="D107" s="36">
        <v>88.8</v>
      </c>
      <c r="E107" s="36">
        <v>86.1</v>
      </c>
      <c r="F107" s="36">
        <v>83.8</v>
      </c>
      <c r="G107" s="36">
        <v>81.099999999999994</v>
      </c>
      <c r="H107" s="36">
        <v>91.1</v>
      </c>
      <c r="I107" s="36">
        <v>93.800000000000011</v>
      </c>
      <c r="J107" s="36">
        <v>96.1</v>
      </c>
      <c r="K107" s="31">
        <v>91.5</v>
      </c>
      <c r="L107" s="31">
        <v>86.5</v>
      </c>
      <c r="M107" s="31">
        <v>45.497709999999998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432</v>
      </c>
      <c r="D108" s="36">
        <v>435.66666666666669</v>
      </c>
      <c r="E108" s="36">
        <v>425.33333333333337</v>
      </c>
      <c r="F108" s="36">
        <v>418.66666666666669</v>
      </c>
      <c r="G108" s="36">
        <v>408.33333333333337</v>
      </c>
      <c r="H108" s="36">
        <v>442.33333333333337</v>
      </c>
      <c r="I108" s="36">
        <v>452.66666666666674</v>
      </c>
      <c r="J108" s="36">
        <v>459.33333333333337</v>
      </c>
      <c r="K108" s="31">
        <v>446</v>
      </c>
      <c r="L108" s="31">
        <v>429</v>
      </c>
      <c r="M108" s="31">
        <v>10.854200000000001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577.65</v>
      </c>
      <c r="D109" s="36">
        <v>576.13333333333333</v>
      </c>
      <c r="E109" s="36">
        <v>568.66666666666663</v>
      </c>
      <c r="F109" s="36">
        <v>559.68333333333328</v>
      </c>
      <c r="G109" s="36">
        <v>552.21666666666658</v>
      </c>
      <c r="H109" s="36">
        <v>585.11666666666667</v>
      </c>
      <c r="I109" s="36">
        <v>592.58333333333337</v>
      </c>
      <c r="J109" s="36">
        <v>601.56666666666672</v>
      </c>
      <c r="K109" s="31">
        <v>583.6</v>
      </c>
      <c r="L109" s="31">
        <v>567.15</v>
      </c>
      <c r="M109" s="31">
        <v>2.03233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271.55</v>
      </c>
      <c r="D110" s="36">
        <v>272.28333333333336</v>
      </c>
      <c r="E110" s="36">
        <v>268.9666666666667</v>
      </c>
      <c r="F110" s="36">
        <v>266.38333333333333</v>
      </c>
      <c r="G110" s="36">
        <v>263.06666666666666</v>
      </c>
      <c r="H110" s="36">
        <v>274.86666666666673</v>
      </c>
      <c r="I110" s="36">
        <v>278.18333333333345</v>
      </c>
      <c r="J110" s="36">
        <v>280.76666666666677</v>
      </c>
      <c r="K110" s="31">
        <v>275.60000000000002</v>
      </c>
      <c r="L110" s="31">
        <v>269.7</v>
      </c>
      <c r="M110" s="31">
        <v>13.44336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490.15</v>
      </c>
      <c r="D111" s="36">
        <v>493.83333333333331</v>
      </c>
      <c r="E111" s="36">
        <v>480.91666666666663</v>
      </c>
      <c r="F111" s="36">
        <v>471.68333333333334</v>
      </c>
      <c r="G111" s="36">
        <v>458.76666666666665</v>
      </c>
      <c r="H111" s="36">
        <v>503.06666666666661</v>
      </c>
      <c r="I111" s="36">
        <v>515.98333333333323</v>
      </c>
      <c r="J111" s="36">
        <v>525.21666666666658</v>
      </c>
      <c r="K111" s="31">
        <v>506.75</v>
      </c>
      <c r="L111" s="31">
        <v>484.6</v>
      </c>
      <c r="M111" s="31">
        <v>1.6517599999999999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1107.3</v>
      </c>
      <c r="D112" s="36">
        <v>1120.8999999999999</v>
      </c>
      <c r="E112" s="36">
        <v>1087.3999999999996</v>
      </c>
      <c r="F112" s="36">
        <v>1067.4999999999998</v>
      </c>
      <c r="G112" s="36">
        <v>1033.9999999999995</v>
      </c>
      <c r="H112" s="36">
        <v>1140.7999999999997</v>
      </c>
      <c r="I112" s="36">
        <v>1174.3000000000002</v>
      </c>
      <c r="J112" s="36">
        <v>1194.1999999999998</v>
      </c>
      <c r="K112" s="31">
        <v>1154.4000000000001</v>
      </c>
      <c r="L112" s="31">
        <v>1101</v>
      </c>
      <c r="M112" s="31">
        <v>1.2399899999999999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1209.6500000000001</v>
      </c>
      <c r="D113" s="36">
        <v>1222.8833333333334</v>
      </c>
      <c r="E113" s="36">
        <v>1192.7666666666669</v>
      </c>
      <c r="F113" s="36">
        <v>1175.8833333333334</v>
      </c>
      <c r="G113" s="36">
        <v>1145.7666666666669</v>
      </c>
      <c r="H113" s="36">
        <v>1239.7666666666669</v>
      </c>
      <c r="I113" s="36">
        <v>1269.8833333333332</v>
      </c>
      <c r="J113" s="36">
        <v>1286.7666666666669</v>
      </c>
      <c r="K113" s="31">
        <v>1253</v>
      </c>
      <c r="L113" s="31">
        <v>1206</v>
      </c>
      <c r="M113" s="31">
        <v>42.310279999999999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465.15</v>
      </c>
      <c r="D114" s="36">
        <v>467.58333333333331</v>
      </c>
      <c r="E114" s="36">
        <v>455.76666666666665</v>
      </c>
      <c r="F114" s="36">
        <v>446.38333333333333</v>
      </c>
      <c r="G114" s="36">
        <v>434.56666666666666</v>
      </c>
      <c r="H114" s="36">
        <v>476.96666666666664</v>
      </c>
      <c r="I114" s="36">
        <v>488.78333333333336</v>
      </c>
      <c r="J114" s="36">
        <v>498.16666666666663</v>
      </c>
      <c r="K114" s="31">
        <v>479.4</v>
      </c>
      <c r="L114" s="31">
        <v>458.2</v>
      </c>
      <c r="M114" s="31">
        <v>6.46509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1167.05</v>
      </c>
      <c r="D115" s="36">
        <v>1171.1166666666668</v>
      </c>
      <c r="E115" s="36">
        <v>1157.2333333333336</v>
      </c>
      <c r="F115" s="36">
        <v>1147.4166666666667</v>
      </c>
      <c r="G115" s="36">
        <v>1133.5333333333335</v>
      </c>
      <c r="H115" s="36">
        <v>1180.9333333333336</v>
      </c>
      <c r="I115" s="36">
        <v>1194.8166666666668</v>
      </c>
      <c r="J115" s="36">
        <v>1204.6333333333337</v>
      </c>
      <c r="K115" s="31">
        <v>1185</v>
      </c>
      <c r="L115" s="31">
        <v>1161.3</v>
      </c>
      <c r="M115" s="31">
        <v>9.9912299999999998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125</v>
      </c>
      <c r="D116" s="36">
        <v>125.28333333333335</v>
      </c>
      <c r="E116" s="36">
        <v>123.86666666666669</v>
      </c>
      <c r="F116" s="36">
        <v>122.73333333333335</v>
      </c>
      <c r="G116" s="36">
        <v>121.31666666666669</v>
      </c>
      <c r="H116" s="36">
        <v>126.41666666666669</v>
      </c>
      <c r="I116" s="36">
        <v>127.83333333333334</v>
      </c>
      <c r="J116" s="36">
        <v>128.9666666666667</v>
      </c>
      <c r="K116" s="31">
        <v>126.7</v>
      </c>
      <c r="L116" s="31">
        <v>124.15</v>
      </c>
      <c r="M116" s="31">
        <v>34.377809999999997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1413</v>
      </c>
      <c r="D117" s="36">
        <v>1412.3333333333333</v>
      </c>
      <c r="E117" s="36">
        <v>1400.6666666666665</v>
      </c>
      <c r="F117" s="36">
        <v>1388.3333333333333</v>
      </c>
      <c r="G117" s="36">
        <v>1376.6666666666665</v>
      </c>
      <c r="H117" s="36">
        <v>1424.6666666666665</v>
      </c>
      <c r="I117" s="36">
        <v>1436.333333333333</v>
      </c>
      <c r="J117" s="36">
        <v>1448.6666666666665</v>
      </c>
      <c r="K117" s="31">
        <v>1424</v>
      </c>
      <c r="L117" s="31">
        <v>1400</v>
      </c>
      <c r="M117" s="31">
        <v>0.47282999999999997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287.95</v>
      </c>
      <c r="D118" s="36">
        <v>288.45</v>
      </c>
      <c r="E118" s="36">
        <v>285.39999999999998</v>
      </c>
      <c r="F118" s="36">
        <v>282.84999999999997</v>
      </c>
      <c r="G118" s="36">
        <v>279.79999999999995</v>
      </c>
      <c r="H118" s="36">
        <v>291</v>
      </c>
      <c r="I118" s="36">
        <v>294.05000000000007</v>
      </c>
      <c r="J118" s="36">
        <v>296.60000000000002</v>
      </c>
      <c r="K118" s="31">
        <v>291.5</v>
      </c>
      <c r="L118" s="31">
        <v>285.89999999999998</v>
      </c>
      <c r="M118" s="31">
        <v>63.38888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1041.3</v>
      </c>
      <c r="D119" s="36">
        <v>1042.7333333333333</v>
      </c>
      <c r="E119" s="36">
        <v>1015.5666666666666</v>
      </c>
      <c r="F119" s="36">
        <v>989.83333333333326</v>
      </c>
      <c r="G119" s="36">
        <v>962.66666666666652</v>
      </c>
      <c r="H119" s="36">
        <v>1068.4666666666667</v>
      </c>
      <c r="I119" s="36">
        <v>1095.6333333333332</v>
      </c>
      <c r="J119" s="36">
        <v>1121.3666666666668</v>
      </c>
      <c r="K119" s="31">
        <v>1069.9000000000001</v>
      </c>
      <c r="L119" s="31">
        <v>1017</v>
      </c>
      <c r="M119" s="31">
        <v>19.49858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5135.75</v>
      </c>
      <c r="D120" s="36">
        <v>5103.25</v>
      </c>
      <c r="E120" s="36">
        <v>5057.5</v>
      </c>
      <c r="F120" s="36">
        <v>4979.25</v>
      </c>
      <c r="G120" s="36">
        <v>4933.5</v>
      </c>
      <c r="H120" s="36">
        <v>5181.5</v>
      </c>
      <c r="I120" s="36">
        <v>5227.25</v>
      </c>
      <c r="J120" s="36">
        <v>5305.5</v>
      </c>
      <c r="K120" s="31">
        <v>5149</v>
      </c>
      <c r="L120" s="31">
        <v>5025</v>
      </c>
      <c r="M120" s="31">
        <v>3.3373599999999999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1990.55</v>
      </c>
      <c r="D121" s="36">
        <v>1988.3</v>
      </c>
      <c r="E121" s="36">
        <v>1976.9499999999998</v>
      </c>
      <c r="F121" s="36">
        <v>1963.35</v>
      </c>
      <c r="G121" s="36">
        <v>1951.9999999999998</v>
      </c>
      <c r="H121" s="36">
        <v>2001.8999999999999</v>
      </c>
      <c r="I121" s="36">
        <v>2013.2499999999998</v>
      </c>
      <c r="J121" s="36">
        <v>2026.85</v>
      </c>
      <c r="K121" s="31">
        <v>1999.65</v>
      </c>
      <c r="L121" s="31">
        <v>1974.7</v>
      </c>
      <c r="M121" s="31">
        <v>4.2189500000000004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2449.9499999999998</v>
      </c>
      <c r="D122" s="36">
        <v>2468.4333333333329</v>
      </c>
      <c r="E122" s="36">
        <v>2426.6166666666659</v>
      </c>
      <c r="F122" s="36">
        <v>2403.2833333333328</v>
      </c>
      <c r="G122" s="36">
        <v>2361.4666666666658</v>
      </c>
      <c r="H122" s="36">
        <v>2491.766666666666</v>
      </c>
      <c r="I122" s="36">
        <v>2533.5833333333326</v>
      </c>
      <c r="J122" s="36">
        <v>2556.9166666666661</v>
      </c>
      <c r="K122" s="31">
        <v>2510.25</v>
      </c>
      <c r="L122" s="31">
        <v>2445.1</v>
      </c>
      <c r="M122" s="31">
        <v>0.62204000000000004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712.9</v>
      </c>
      <c r="D123" s="36">
        <v>709.86666666666667</v>
      </c>
      <c r="E123" s="36">
        <v>701.58333333333337</v>
      </c>
      <c r="F123" s="36">
        <v>690.26666666666665</v>
      </c>
      <c r="G123" s="36">
        <v>681.98333333333335</v>
      </c>
      <c r="H123" s="36">
        <v>721.18333333333339</v>
      </c>
      <c r="I123" s="36">
        <v>729.4666666666667</v>
      </c>
      <c r="J123" s="36">
        <v>740.78333333333342</v>
      </c>
      <c r="K123" s="31">
        <v>718.15</v>
      </c>
      <c r="L123" s="31">
        <v>698.55</v>
      </c>
      <c r="M123" s="31">
        <v>5.4372800000000003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1144.1500000000001</v>
      </c>
      <c r="D124" s="36">
        <v>1144.1500000000001</v>
      </c>
      <c r="E124" s="36">
        <v>1133.3500000000001</v>
      </c>
      <c r="F124" s="36">
        <v>1122.55</v>
      </c>
      <c r="G124" s="36">
        <v>1111.75</v>
      </c>
      <c r="H124" s="36">
        <v>1154.9500000000003</v>
      </c>
      <c r="I124" s="36">
        <v>1165.7500000000005</v>
      </c>
      <c r="J124" s="36">
        <v>1176.5500000000004</v>
      </c>
      <c r="K124" s="31">
        <v>1154.95</v>
      </c>
      <c r="L124" s="31">
        <v>1133.3499999999999</v>
      </c>
      <c r="M124" s="31">
        <v>9.7058300000000006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4614.25</v>
      </c>
      <c r="D125" s="36">
        <v>4633.0666666666666</v>
      </c>
      <c r="E125" s="36">
        <v>4556.1833333333334</v>
      </c>
      <c r="F125" s="36">
        <v>4498.1166666666668</v>
      </c>
      <c r="G125" s="36">
        <v>4421.2333333333336</v>
      </c>
      <c r="H125" s="36">
        <v>4691.1333333333332</v>
      </c>
      <c r="I125" s="36">
        <v>4768.0166666666664</v>
      </c>
      <c r="J125" s="36">
        <v>4826.083333333333</v>
      </c>
      <c r="K125" s="31">
        <v>4709.95</v>
      </c>
      <c r="L125" s="31">
        <v>4575</v>
      </c>
      <c r="M125" s="31">
        <v>0.22881000000000001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1318.55</v>
      </c>
      <c r="D126" s="36">
        <v>1319.2833333333335</v>
      </c>
      <c r="E126" s="36">
        <v>1301.5666666666671</v>
      </c>
      <c r="F126" s="36">
        <v>1284.5833333333335</v>
      </c>
      <c r="G126" s="36">
        <v>1266.866666666667</v>
      </c>
      <c r="H126" s="36">
        <v>1336.2666666666671</v>
      </c>
      <c r="I126" s="36">
        <v>1353.9833333333338</v>
      </c>
      <c r="J126" s="36">
        <v>1370.9666666666672</v>
      </c>
      <c r="K126" s="31">
        <v>1337</v>
      </c>
      <c r="L126" s="31">
        <v>1302.3</v>
      </c>
      <c r="M126" s="31">
        <v>1.28329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3871.15</v>
      </c>
      <c r="D127" s="36">
        <v>3875.2166666666667</v>
      </c>
      <c r="E127" s="36">
        <v>3844.9333333333334</v>
      </c>
      <c r="F127" s="36">
        <v>3818.7166666666667</v>
      </c>
      <c r="G127" s="36">
        <v>3788.4333333333334</v>
      </c>
      <c r="H127" s="36">
        <v>3901.4333333333334</v>
      </c>
      <c r="I127" s="36">
        <v>3931.7166666666672</v>
      </c>
      <c r="J127" s="36">
        <v>3957.9333333333334</v>
      </c>
      <c r="K127" s="31">
        <v>3905.5</v>
      </c>
      <c r="L127" s="31">
        <v>3849</v>
      </c>
      <c r="M127" s="31">
        <v>0.82782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302.45</v>
      </c>
      <c r="D128" s="36">
        <v>302.8</v>
      </c>
      <c r="E128" s="36">
        <v>299.75</v>
      </c>
      <c r="F128" s="36">
        <v>297.05</v>
      </c>
      <c r="G128" s="36">
        <v>294</v>
      </c>
      <c r="H128" s="36">
        <v>305.5</v>
      </c>
      <c r="I128" s="36">
        <v>308.55000000000007</v>
      </c>
      <c r="J128" s="36">
        <v>311.25</v>
      </c>
      <c r="K128" s="31">
        <v>305.85000000000002</v>
      </c>
      <c r="L128" s="31">
        <v>300.10000000000002</v>
      </c>
      <c r="M128" s="31">
        <v>12.508430000000001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349.5</v>
      </c>
      <c r="D129" s="36">
        <v>351.5333333333333</v>
      </c>
      <c r="E129" s="36">
        <v>345.06666666666661</v>
      </c>
      <c r="F129" s="36">
        <v>340.63333333333333</v>
      </c>
      <c r="G129" s="36">
        <v>334.16666666666663</v>
      </c>
      <c r="H129" s="36">
        <v>355.96666666666658</v>
      </c>
      <c r="I129" s="36">
        <v>362.43333333333328</v>
      </c>
      <c r="J129" s="36">
        <v>366.86666666666656</v>
      </c>
      <c r="K129" s="31">
        <v>358</v>
      </c>
      <c r="L129" s="31">
        <v>347.1</v>
      </c>
      <c r="M129" s="31">
        <v>5.5335900000000002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1695.45</v>
      </c>
      <c r="D130" s="36">
        <v>1692.6000000000001</v>
      </c>
      <c r="E130" s="36">
        <v>1675.4000000000003</v>
      </c>
      <c r="F130" s="36">
        <v>1655.3500000000001</v>
      </c>
      <c r="G130" s="36">
        <v>1638.1500000000003</v>
      </c>
      <c r="H130" s="36">
        <v>1712.6500000000003</v>
      </c>
      <c r="I130" s="36">
        <v>1729.8500000000001</v>
      </c>
      <c r="J130" s="36">
        <v>1749.9000000000003</v>
      </c>
      <c r="K130" s="31">
        <v>1709.8</v>
      </c>
      <c r="L130" s="31">
        <v>1672.55</v>
      </c>
      <c r="M130" s="31">
        <v>6.5980299999999996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1668.8</v>
      </c>
      <c r="D131" s="36">
        <v>1677.9333333333334</v>
      </c>
      <c r="E131" s="36">
        <v>1651.8666666666668</v>
      </c>
      <c r="F131" s="36">
        <v>1634.9333333333334</v>
      </c>
      <c r="G131" s="36">
        <v>1608.8666666666668</v>
      </c>
      <c r="H131" s="36">
        <v>1694.8666666666668</v>
      </c>
      <c r="I131" s="36">
        <v>1720.9333333333334</v>
      </c>
      <c r="J131" s="36">
        <v>1737.8666666666668</v>
      </c>
      <c r="K131" s="31">
        <v>1704</v>
      </c>
      <c r="L131" s="31">
        <v>1661</v>
      </c>
      <c r="M131" s="31">
        <v>4.0329499999999996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555.35</v>
      </c>
      <c r="D132" s="36">
        <v>554.38333333333333</v>
      </c>
      <c r="E132" s="36">
        <v>551.56666666666661</v>
      </c>
      <c r="F132" s="36">
        <v>547.7833333333333</v>
      </c>
      <c r="G132" s="36">
        <v>544.96666666666658</v>
      </c>
      <c r="H132" s="36">
        <v>558.16666666666663</v>
      </c>
      <c r="I132" s="36">
        <v>560.98333333333346</v>
      </c>
      <c r="J132" s="36">
        <v>564.76666666666665</v>
      </c>
      <c r="K132" s="31">
        <v>557.20000000000005</v>
      </c>
      <c r="L132" s="31">
        <v>550.6</v>
      </c>
      <c r="M132" s="31">
        <v>10.96308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2305.75</v>
      </c>
      <c r="D133" s="36">
        <v>2318.0333333333333</v>
      </c>
      <c r="E133" s="36">
        <v>2264.7166666666667</v>
      </c>
      <c r="F133" s="36">
        <v>2223.6833333333334</v>
      </c>
      <c r="G133" s="36">
        <v>2170.3666666666668</v>
      </c>
      <c r="H133" s="36">
        <v>2359.0666666666666</v>
      </c>
      <c r="I133" s="36">
        <v>2412.3833333333332</v>
      </c>
      <c r="J133" s="36">
        <v>2453.4166666666665</v>
      </c>
      <c r="K133" s="31">
        <v>2371.35</v>
      </c>
      <c r="L133" s="31">
        <v>2277</v>
      </c>
      <c r="M133" s="31">
        <v>3.77251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2082.75</v>
      </c>
      <c r="D134" s="36">
        <v>2093.65</v>
      </c>
      <c r="E134" s="36">
        <v>2051.3500000000004</v>
      </c>
      <c r="F134" s="36">
        <v>2019.9500000000003</v>
      </c>
      <c r="G134" s="36">
        <v>1977.6500000000005</v>
      </c>
      <c r="H134" s="36">
        <v>2125.0500000000002</v>
      </c>
      <c r="I134" s="36">
        <v>2167.3500000000004</v>
      </c>
      <c r="J134" s="36">
        <v>2198.75</v>
      </c>
      <c r="K134" s="31">
        <v>2135.9499999999998</v>
      </c>
      <c r="L134" s="31">
        <v>2062.25</v>
      </c>
      <c r="M134" s="31">
        <v>1.15964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1081.3</v>
      </c>
      <c r="D135" s="36">
        <v>1081.7666666666667</v>
      </c>
      <c r="E135" s="36">
        <v>1073.5333333333333</v>
      </c>
      <c r="F135" s="36">
        <v>1065.7666666666667</v>
      </c>
      <c r="G135" s="36">
        <v>1057.5333333333333</v>
      </c>
      <c r="H135" s="36">
        <v>1089.5333333333333</v>
      </c>
      <c r="I135" s="36">
        <v>1097.7666666666664</v>
      </c>
      <c r="J135" s="36">
        <v>1105.5333333333333</v>
      </c>
      <c r="K135" s="31">
        <v>1090</v>
      </c>
      <c r="L135" s="31">
        <v>1074</v>
      </c>
      <c r="M135" s="31">
        <v>1.3221000000000001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643.45000000000005</v>
      </c>
      <c r="D136" s="36">
        <v>644.43333333333339</v>
      </c>
      <c r="E136" s="36">
        <v>636.01666666666677</v>
      </c>
      <c r="F136" s="36">
        <v>628.58333333333337</v>
      </c>
      <c r="G136" s="36">
        <v>620.16666666666674</v>
      </c>
      <c r="H136" s="36">
        <v>651.86666666666679</v>
      </c>
      <c r="I136" s="36">
        <v>660.2833333333333</v>
      </c>
      <c r="J136" s="36">
        <v>667.71666666666681</v>
      </c>
      <c r="K136" s="31">
        <v>652.85</v>
      </c>
      <c r="L136" s="31">
        <v>637</v>
      </c>
      <c r="M136" s="31">
        <v>3.7649400000000002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2090.1999999999998</v>
      </c>
      <c r="D137" s="36">
        <v>2092.5166666666664</v>
      </c>
      <c r="E137" s="36">
        <v>2063.6833333333329</v>
      </c>
      <c r="F137" s="36">
        <v>2037.1666666666665</v>
      </c>
      <c r="G137" s="36">
        <v>2008.333333333333</v>
      </c>
      <c r="H137" s="36">
        <v>2119.0333333333328</v>
      </c>
      <c r="I137" s="36">
        <v>2147.8666666666668</v>
      </c>
      <c r="J137" s="36">
        <v>2174.3833333333328</v>
      </c>
      <c r="K137" s="31">
        <v>2121.35</v>
      </c>
      <c r="L137" s="31">
        <v>2066</v>
      </c>
      <c r="M137" s="31">
        <v>1.88937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410</v>
      </c>
      <c r="D138" s="36">
        <v>410.05</v>
      </c>
      <c r="E138" s="36">
        <v>406.15000000000003</v>
      </c>
      <c r="F138" s="36">
        <v>402.3</v>
      </c>
      <c r="G138" s="36">
        <v>398.40000000000003</v>
      </c>
      <c r="H138" s="36">
        <v>413.90000000000003</v>
      </c>
      <c r="I138" s="36">
        <v>417.8</v>
      </c>
      <c r="J138" s="36">
        <v>421.65000000000003</v>
      </c>
      <c r="K138" s="31">
        <v>413.95</v>
      </c>
      <c r="L138" s="31">
        <v>406.2</v>
      </c>
      <c r="M138" s="31">
        <v>14.254289999999999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135.80000000000001</v>
      </c>
      <c r="D139" s="36">
        <v>136.08333333333334</v>
      </c>
      <c r="E139" s="36">
        <v>133.36666666666667</v>
      </c>
      <c r="F139" s="36">
        <v>130.93333333333334</v>
      </c>
      <c r="G139" s="36">
        <v>128.21666666666667</v>
      </c>
      <c r="H139" s="36">
        <v>138.51666666666668</v>
      </c>
      <c r="I139" s="36">
        <v>141.23333333333332</v>
      </c>
      <c r="J139" s="36">
        <v>143.66666666666669</v>
      </c>
      <c r="K139" s="31">
        <v>138.80000000000001</v>
      </c>
      <c r="L139" s="31">
        <v>133.65</v>
      </c>
      <c r="M139" s="31">
        <v>95.10669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217.1</v>
      </c>
      <c r="D140" s="36">
        <v>217.28333333333333</v>
      </c>
      <c r="E140" s="36">
        <v>213.91666666666666</v>
      </c>
      <c r="F140" s="36">
        <v>210.73333333333332</v>
      </c>
      <c r="G140" s="36">
        <v>207.36666666666665</v>
      </c>
      <c r="H140" s="36">
        <v>220.46666666666667</v>
      </c>
      <c r="I140" s="36">
        <v>223.83333333333334</v>
      </c>
      <c r="J140" s="36">
        <v>227.01666666666668</v>
      </c>
      <c r="K140" s="31">
        <v>220.65</v>
      </c>
      <c r="L140" s="31">
        <v>214.1</v>
      </c>
      <c r="M140" s="31">
        <v>16.838550000000001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3707.75</v>
      </c>
      <c r="D141" s="36">
        <v>3697.7166666666667</v>
      </c>
      <c r="E141" s="36">
        <v>3663.4333333333334</v>
      </c>
      <c r="F141" s="36">
        <v>3619.1166666666668</v>
      </c>
      <c r="G141" s="36">
        <v>3584.8333333333335</v>
      </c>
      <c r="H141" s="36">
        <v>3742.0333333333333</v>
      </c>
      <c r="I141" s="36">
        <v>3776.3166666666671</v>
      </c>
      <c r="J141" s="36">
        <v>3820.6333333333332</v>
      </c>
      <c r="K141" s="31">
        <v>3732</v>
      </c>
      <c r="L141" s="31">
        <v>3653.4</v>
      </c>
      <c r="M141" s="31">
        <v>2.41798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5216.45</v>
      </c>
      <c r="D142" s="36">
        <v>5225.2666666666664</v>
      </c>
      <c r="E142" s="36">
        <v>5173.1833333333325</v>
      </c>
      <c r="F142" s="36">
        <v>5129.9166666666661</v>
      </c>
      <c r="G142" s="36">
        <v>5077.8333333333321</v>
      </c>
      <c r="H142" s="36">
        <v>5268.5333333333328</v>
      </c>
      <c r="I142" s="36">
        <v>5320.6166666666668</v>
      </c>
      <c r="J142" s="36">
        <v>5363.8833333333332</v>
      </c>
      <c r="K142" s="31">
        <v>5277.35</v>
      </c>
      <c r="L142" s="31">
        <v>5182</v>
      </c>
      <c r="M142" s="31">
        <v>3.3380299999999998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525.75</v>
      </c>
      <c r="D143" s="36">
        <v>526.43333333333328</v>
      </c>
      <c r="E143" s="36">
        <v>515.06666666666661</v>
      </c>
      <c r="F143" s="36">
        <v>504.38333333333333</v>
      </c>
      <c r="G143" s="36">
        <v>493.01666666666665</v>
      </c>
      <c r="H143" s="36">
        <v>537.11666666666656</v>
      </c>
      <c r="I143" s="36">
        <v>548.48333333333312</v>
      </c>
      <c r="J143" s="36">
        <v>559.16666666666652</v>
      </c>
      <c r="K143" s="31">
        <v>537.79999999999995</v>
      </c>
      <c r="L143" s="31">
        <v>515.75</v>
      </c>
      <c r="M143" s="31">
        <v>49.402180000000001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2433.1999999999998</v>
      </c>
      <c r="D144" s="36">
        <v>2461.8000000000002</v>
      </c>
      <c r="E144" s="36">
        <v>2386.7000000000003</v>
      </c>
      <c r="F144" s="36">
        <v>2340.2000000000003</v>
      </c>
      <c r="G144" s="36">
        <v>2265.1000000000004</v>
      </c>
      <c r="H144" s="36">
        <v>2508.3000000000002</v>
      </c>
      <c r="I144" s="36">
        <v>2583.4000000000005</v>
      </c>
      <c r="J144" s="36">
        <v>2629.9</v>
      </c>
      <c r="K144" s="31">
        <v>2536.9</v>
      </c>
      <c r="L144" s="31">
        <v>2415.3000000000002</v>
      </c>
      <c r="M144" s="31">
        <v>3.0181499999999999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5417.8</v>
      </c>
      <c r="D145" s="36">
        <v>5439.4333333333334</v>
      </c>
      <c r="E145" s="36">
        <v>5379.8666666666668</v>
      </c>
      <c r="F145" s="36">
        <v>5341.9333333333334</v>
      </c>
      <c r="G145" s="36">
        <v>5282.3666666666668</v>
      </c>
      <c r="H145" s="36">
        <v>5477.3666666666668</v>
      </c>
      <c r="I145" s="36">
        <v>5536.9333333333343</v>
      </c>
      <c r="J145" s="36">
        <v>5574.8666666666668</v>
      </c>
      <c r="K145" s="31">
        <v>5499</v>
      </c>
      <c r="L145" s="31">
        <v>5401.5</v>
      </c>
      <c r="M145" s="31">
        <v>4.2190599999999998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512.4</v>
      </c>
      <c r="D146" s="36">
        <v>514.58333333333337</v>
      </c>
      <c r="E146" s="36">
        <v>503.91666666666674</v>
      </c>
      <c r="F146" s="36">
        <v>495.43333333333339</v>
      </c>
      <c r="G146" s="36">
        <v>484.76666666666677</v>
      </c>
      <c r="H146" s="36">
        <v>523.06666666666672</v>
      </c>
      <c r="I146" s="36">
        <v>533.73333333333346</v>
      </c>
      <c r="J146" s="36">
        <v>542.2166666666667</v>
      </c>
      <c r="K146" s="31">
        <v>525.25</v>
      </c>
      <c r="L146" s="31">
        <v>506.1</v>
      </c>
      <c r="M146" s="31">
        <v>4.1078400000000004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41.6</v>
      </c>
      <c r="D147" s="36">
        <v>41.683333333333337</v>
      </c>
      <c r="E147" s="36">
        <v>40.666666666666671</v>
      </c>
      <c r="F147" s="36">
        <v>39.733333333333334</v>
      </c>
      <c r="G147" s="36">
        <v>38.716666666666669</v>
      </c>
      <c r="H147" s="36">
        <v>42.616666666666674</v>
      </c>
      <c r="I147" s="36">
        <v>43.63333333333334</v>
      </c>
      <c r="J147" s="36">
        <v>44.566666666666677</v>
      </c>
      <c r="K147" s="31">
        <v>42.7</v>
      </c>
      <c r="L147" s="31">
        <v>40.75</v>
      </c>
      <c r="M147" s="31">
        <v>308.78271000000001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1856.85</v>
      </c>
      <c r="D148" s="36">
        <v>1850.6499999999999</v>
      </c>
      <c r="E148" s="36">
        <v>1816.2999999999997</v>
      </c>
      <c r="F148" s="36">
        <v>1775.7499999999998</v>
      </c>
      <c r="G148" s="36">
        <v>1741.3999999999996</v>
      </c>
      <c r="H148" s="36">
        <v>1891.1999999999998</v>
      </c>
      <c r="I148" s="36">
        <v>1925.5499999999997</v>
      </c>
      <c r="J148" s="36">
        <v>1966.1</v>
      </c>
      <c r="K148" s="31">
        <v>1885</v>
      </c>
      <c r="L148" s="31">
        <v>1810.1</v>
      </c>
      <c r="M148" s="31">
        <v>0.99568999999999996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3400.9</v>
      </c>
      <c r="D149" s="36">
        <v>3377.8666666666668</v>
      </c>
      <c r="E149" s="36">
        <v>3346.7833333333338</v>
      </c>
      <c r="F149" s="36">
        <v>3292.666666666667</v>
      </c>
      <c r="G149" s="36">
        <v>3261.5833333333339</v>
      </c>
      <c r="H149" s="36">
        <v>3431.9833333333336</v>
      </c>
      <c r="I149" s="36">
        <v>3463.0666666666666</v>
      </c>
      <c r="J149" s="36">
        <v>3517.1833333333334</v>
      </c>
      <c r="K149" s="31">
        <v>3408.95</v>
      </c>
      <c r="L149" s="31">
        <v>3323.75</v>
      </c>
      <c r="M149" s="31">
        <v>5.6698300000000001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232.6</v>
      </c>
      <c r="D150" s="36">
        <v>234.1</v>
      </c>
      <c r="E150" s="36">
        <v>229.25</v>
      </c>
      <c r="F150" s="36">
        <v>225.9</v>
      </c>
      <c r="G150" s="36">
        <v>221.05</v>
      </c>
      <c r="H150" s="36">
        <v>237.45</v>
      </c>
      <c r="I150" s="36">
        <v>242.29999999999995</v>
      </c>
      <c r="J150" s="36">
        <v>245.64999999999998</v>
      </c>
      <c r="K150" s="31">
        <v>238.95</v>
      </c>
      <c r="L150" s="31">
        <v>230.75</v>
      </c>
      <c r="M150" s="31">
        <v>23.297609999999999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501.4</v>
      </c>
      <c r="D151" s="36">
        <v>503.43333333333334</v>
      </c>
      <c r="E151" s="36">
        <v>493.9666666666667</v>
      </c>
      <c r="F151" s="36">
        <v>486.53333333333336</v>
      </c>
      <c r="G151" s="36">
        <v>477.06666666666672</v>
      </c>
      <c r="H151" s="36">
        <v>510.86666666666667</v>
      </c>
      <c r="I151" s="36">
        <v>520.33333333333326</v>
      </c>
      <c r="J151" s="36">
        <v>527.76666666666665</v>
      </c>
      <c r="K151" s="31">
        <v>512.9</v>
      </c>
      <c r="L151" s="31">
        <v>496</v>
      </c>
      <c r="M151" s="31">
        <v>2.2598199999999999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538.5</v>
      </c>
      <c r="D152" s="36">
        <v>540.56666666666661</v>
      </c>
      <c r="E152" s="36">
        <v>528.08333333333326</v>
      </c>
      <c r="F152" s="36">
        <v>517.66666666666663</v>
      </c>
      <c r="G152" s="36">
        <v>505.18333333333328</v>
      </c>
      <c r="H152" s="36">
        <v>550.98333333333323</v>
      </c>
      <c r="I152" s="36">
        <v>563.46666666666658</v>
      </c>
      <c r="J152" s="36">
        <v>573.88333333333321</v>
      </c>
      <c r="K152" s="31">
        <v>553.04999999999995</v>
      </c>
      <c r="L152" s="31">
        <v>530.15</v>
      </c>
      <c r="M152" s="31">
        <v>5.5660100000000003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1574.9</v>
      </c>
      <c r="D153" s="36">
        <v>1582.3</v>
      </c>
      <c r="E153" s="36">
        <v>1554.6</v>
      </c>
      <c r="F153" s="36">
        <v>1534.3</v>
      </c>
      <c r="G153" s="36">
        <v>1506.6</v>
      </c>
      <c r="H153" s="36">
        <v>1602.6</v>
      </c>
      <c r="I153" s="36">
        <v>1630.3000000000002</v>
      </c>
      <c r="J153" s="36">
        <v>1650.6</v>
      </c>
      <c r="K153" s="31">
        <v>1610</v>
      </c>
      <c r="L153" s="31">
        <v>1562</v>
      </c>
      <c r="M153" s="31">
        <v>4.9558600000000004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142.65</v>
      </c>
      <c r="D154" s="36">
        <v>143.06666666666669</v>
      </c>
      <c r="E154" s="36">
        <v>140.73333333333338</v>
      </c>
      <c r="F154" s="36">
        <v>138.81666666666669</v>
      </c>
      <c r="G154" s="36">
        <v>136.48333333333338</v>
      </c>
      <c r="H154" s="36">
        <v>144.98333333333338</v>
      </c>
      <c r="I154" s="36">
        <v>147.31666666666669</v>
      </c>
      <c r="J154" s="36">
        <v>149.23333333333338</v>
      </c>
      <c r="K154" s="31">
        <v>145.4</v>
      </c>
      <c r="L154" s="31">
        <v>141.15</v>
      </c>
      <c r="M154" s="31">
        <v>17.349509999999999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189.45</v>
      </c>
      <c r="D155" s="36">
        <v>191.01666666666665</v>
      </c>
      <c r="E155" s="36">
        <v>187.43333333333331</v>
      </c>
      <c r="F155" s="36">
        <v>185.41666666666666</v>
      </c>
      <c r="G155" s="36">
        <v>181.83333333333331</v>
      </c>
      <c r="H155" s="36">
        <v>193.0333333333333</v>
      </c>
      <c r="I155" s="36">
        <v>196.61666666666667</v>
      </c>
      <c r="J155" s="36">
        <v>198.6333333333333</v>
      </c>
      <c r="K155" s="31">
        <v>194.6</v>
      </c>
      <c r="L155" s="31">
        <v>189</v>
      </c>
      <c r="M155" s="31">
        <v>7.6611799999999999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91.4</v>
      </c>
      <c r="D156" s="36">
        <v>91.8</v>
      </c>
      <c r="E156" s="36">
        <v>89.199999999999989</v>
      </c>
      <c r="F156" s="36">
        <v>86.999999999999986</v>
      </c>
      <c r="G156" s="36">
        <v>84.399999999999977</v>
      </c>
      <c r="H156" s="36">
        <v>94</v>
      </c>
      <c r="I156" s="36">
        <v>96.6</v>
      </c>
      <c r="J156" s="36">
        <v>98.800000000000011</v>
      </c>
      <c r="K156" s="31">
        <v>94.4</v>
      </c>
      <c r="L156" s="31">
        <v>89.6</v>
      </c>
      <c r="M156" s="31">
        <v>81.265050000000002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900.85</v>
      </c>
      <c r="D157" s="36">
        <v>898.79999999999984</v>
      </c>
      <c r="E157" s="36">
        <v>888.59999999999968</v>
      </c>
      <c r="F157" s="36">
        <v>876.3499999999998</v>
      </c>
      <c r="G157" s="36">
        <v>866.14999999999964</v>
      </c>
      <c r="H157" s="36">
        <v>911.04999999999973</v>
      </c>
      <c r="I157" s="36">
        <v>921.24999999999977</v>
      </c>
      <c r="J157" s="36">
        <v>933.49999999999977</v>
      </c>
      <c r="K157" s="31">
        <v>909</v>
      </c>
      <c r="L157" s="31">
        <v>886.55</v>
      </c>
      <c r="M157" s="31">
        <v>2.2045599999999999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3195.5</v>
      </c>
      <c r="D158" s="36">
        <v>3170.8666666666668</v>
      </c>
      <c r="E158" s="36">
        <v>3109.1333333333337</v>
      </c>
      <c r="F158" s="36">
        <v>3022.7666666666669</v>
      </c>
      <c r="G158" s="36">
        <v>2961.0333333333338</v>
      </c>
      <c r="H158" s="36">
        <v>3257.2333333333336</v>
      </c>
      <c r="I158" s="36">
        <v>3318.9666666666672</v>
      </c>
      <c r="J158" s="36">
        <v>3405.3333333333335</v>
      </c>
      <c r="K158" s="31">
        <v>3232.6</v>
      </c>
      <c r="L158" s="31">
        <v>3084.5</v>
      </c>
      <c r="M158" s="31">
        <v>9.8827400000000001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256.64999999999998</v>
      </c>
      <c r="D159" s="36">
        <v>257.33333333333331</v>
      </c>
      <c r="E159" s="36">
        <v>254.41666666666663</v>
      </c>
      <c r="F159" s="36">
        <v>252.18333333333331</v>
      </c>
      <c r="G159" s="36">
        <v>249.26666666666662</v>
      </c>
      <c r="H159" s="36">
        <v>259.56666666666661</v>
      </c>
      <c r="I159" s="36">
        <v>262.48333333333323</v>
      </c>
      <c r="J159" s="36">
        <v>264.71666666666664</v>
      </c>
      <c r="K159" s="31">
        <v>260.25</v>
      </c>
      <c r="L159" s="31">
        <v>255.1</v>
      </c>
      <c r="M159" s="31">
        <v>13.690469999999999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381.25</v>
      </c>
      <c r="D160" s="36">
        <v>381.58333333333331</v>
      </c>
      <c r="E160" s="36">
        <v>375.16666666666663</v>
      </c>
      <c r="F160" s="36">
        <v>369.08333333333331</v>
      </c>
      <c r="G160" s="36">
        <v>362.66666666666663</v>
      </c>
      <c r="H160" s="36">
        <v>387.66666666666663</v>
      </c>
      <c r="I160" s="36">
        <v>394.08333333333326</v>
      </c>
      <c r="J160" s="36">
        <v>400.16666666666663</v>
      </c>
      <c r="K160" s="31">
        <v>388</v>
      </c>
      <c r="L160" s="31">
        <v>375.5</v>
      </c>
      <c r="M160" s="31">
        <v>1.43936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147.25</v>
      </c>
      <c r="D161" s="36">
        <v>147.96666666666667</v>
      </c>
      <c r="E161" s="36">
        <v>145.48333333333335</v>
      </c>
      <c r="F161" s="36">
        <v>143.71666666666667</v>
      </c>
      <c r="G161" s="36">
        <v>141.23333333333335</v>
      </c>
      <c r="H161" s="36">
        <v>149.73333333333335</v>
      </c>
      <c r="I161" s="36">
        <v>152.21666666666664</v>
      </c>
      <c r="J161" s="36">
        <v>153.98333333333335</v>
      </c>
      <c r="K161" s="31">
        <v>150.44999999999999</v>
      </c>
      <c r="L161" s="31">
        <v>146.19999999999999</v>
      </c>
      <c r="M161" s="31">
        <v>226.33122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527.29999999999995</v>
      </c>
      <c r="D162" s="36">
        <v>529.01666666666665</v>
      </c>
      <c r="E162" s="36">
        <v>519.0333333333333</v>
      </c>
      <c r="F162" s="36">
        <v>510.76666666666665</v>
      </c>
      <c r="G162" s="36">
        <v>500.7833333333333</v>
      </c>
      <c r="H162" s="36">
        <v>537.2833333333333</v>
      </c>
      <c r="I162" s="36">
        <v>547.26666666666665</v>
      </c>
      <c r="J162" s="36">
        <v>555.5333333333333</v>
      </c>
      <c r="K162" s="31">
        <v>539</v>
      </c>
      <c r="L162" s="31">
        <v>520.75</v>
      </c>
      <c r="M162" s="31">
        <v>6.5333600000000001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4925.1499999999996</v>
      </c>
      <c r="D163" s="36">
        <v>4900.3</v>
      </c>
      <c r="E163" s="36">
        <v>4829.8</v>
      </c>
      <c r="F163" s="36">
        <v>4734.45</v>
      </c>
      <c r="G163" s="36">
        <v>4663.95</v>
      </c>
      <c r="H163" s="36">
        <v>4995.6500000000005</v>
      </c>
      <c r="I163" s="36">
        <v>5066.1500000000005</v>
      </c>
      <c r="J163" s="36">
        <v>5161.5000000000009</v>
      </c>
      <c r="K163" s="31">
        <v>4970.8</v>
      </c>
      <c r="L163" s="31">
        <v>4804.95</v>
      </c>
      <c r="M163" s="31">
        <v>0.18296000000000001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1077.75</v>
      </c>
      <c r="D164" s="36">
        <v>1083.0666666666666</v>
      </c>
      <c r="E164" s="36">
        <v>1061.1333333333332</v>
      </c>
      <c r="F164" s="36">
        <v>1044.5166666666667</v>
      </c>
      <c r="G164" s="36">
        <v>1022.5833333333333</v>
      </c>
      <c r="H164" s="36">
        <v>1099.6833333333332</v>
      </c>
      <c r="I164" s="36">
        <v>1121.6166666666666</v>
      </c>
      <c r="J164" s="36">
        <v>1138.2333333333331</v>
      </c>
      <c r="K164" s="31">
        <v>1105</v>
      </c>
      <c r="L164" s="31">
        <v>1066.45</v>
      </c>
      <c r="M164" s="31">
        <v>3.4119600000000001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224.35</v>
      </c>
      <c r="D165" s="36">
        <v>225.86666666666665</v>
      </c>
      <c r="E165" s="36">
        <v>220.7833333333333</v>
      </c>
      <c r="F165" s="36">
        <v>217.21666666666667</v>
      </c>
      <c r="G165" s="36">
        <v>212.13333333333333</v>
      </c>
      <c r="H165" s="36">
        <v>229.43333333333328</v>
      </c>
      <c r="I165" s="36">
        <v>234.51666666666659</v>
      </c>
      <c r="J165" s="36">
        <v>238.08333333333326</v>
      </c>
      <c r="K165" s="31">
        <v>230.95</v>
      </c>
      <c r="L165" s="31">
        <v>222.3</v>
      </c>
      <c r="M165" s="31">
        <v>5.1286100000000001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161.4</v>
      </c>
      <c r="D166" s="36">
        <v>161.38333333333335</v>
      </c>
      <c r="E166" s="36">
        <v>159.06666666666672</v>
      </c>
      <c r="F166" s="36">
        <v>156.73333333333338</v>
      </c>
      <c r="G166" s="36">
        <v>154.41666666666674</v>
      </c>
      <c r="H166" s="36">
        <v>163.7166666666667</v>
      </c>
      <c r="I166" s="36">
        <v>166.03333333333336</v>
      </c>
      <c r="J166" s="36">
        <v>168.36666666666667</v>
      </c>
      <c r="K166" s="31">
        <v>163.69999999999999</v>
      </c>
      <c r="L166" s="31">
        <v>159.05000000000001</v>
      </c>
      <c r="M166" s="31">
        <v>10.163019999999999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719.45</v>
      </c>
      <c r="D167" s="36">
        <v>716.54999999999984</v>
      </c>
      <c r="E167" s="36">
        <v>708.1999999999997</v>
      </c>
      <c r="F167" s="36">
        <v>696.94999999999982</v>
      </c>
      <c r="G167" s="36">
        <v>688.59999999999968</v>
      </c>
      <c r="H167" s="36">
        <v>727.79999999999973</v>
      </c>
      <c r="I167" s="36">
        <v>736.14999999999986</v>
      </c>
      <c r="J167" s="36">
        <v>747.39999999999975</v>
      </c>
      <c r="K167" s="31">
        <v>724.9</v>
      </c>
      <c r="L167" s="31">
        <v>705.3</v>
      </c>
      <c r="M167" s="31">
        <v>3.3152499999999998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336.3</v>
      </c>
      <c r="D168" s="36">
        <v>336.55</v>
      </c>
      <c r="E168" s="36">
        <v>332.25</v>
      </c>
      <c r="F168" s="36">
        <v>328.2</v>
      </c>
      <c r="G168" s="36">
        <v>323.89999999999998</v>
      </c>
      <c r="H168" s="36">
        <v>340.6</v>
      </c>
      <c r="I168" s="36">
        <v>344.90000000000009</v>
      </c>
      <c r="J168" s="36">
        <v>348.95000000000005</v>
      </c>
      <c r="K168" s="31">
        <v>340.85</v>
      </c>
      <c r="L168" s="31">
        <v>332.5</v>
      </c>
      <c r="M168" s="31">
        <v>7.3403499999999999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147.6</v>
      </c>
      <c r="D169" s="36">
        <v>148.08333333333334</v>
      </c>
      <c r="E169" s="36">
        <v>145.56666666666669</v>
      </c>
      <c r="F169" s="36">
        <v>143.53333333333336</v>
      </c>
      <c r="G169" s="36">
        <v>141.01666666666671</v>
      </c>
      <c r="H169" s="36">
        <v>150.11666666666667</v>
      </c>
      <c r="I169" s="36">
        <v>152.63333333333333</v>
      </c>
      <c r="J169" s="36">
        <v>154.66666666666666</v>
      </c>
      <c r="K169" s="31">
        <v>150.6</v>
      </c>
      <c r="L169" s="31">
        <v>146.05000000000001</v>
      </c>
      <c r="M169" s="31">
        <v>29.262229999999999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1211.55</v>
      </c>
      <c r="D170" s="36">
        <v>1212.1833333333334</v>
      </c>
      <c r="E170" s="36">
        <v>1184.3666666666668</v>
      </c>
      <c r="F170" s="36">
        <v>1157.1833333333334</v>
      </c>
      <c r="G170" s="36">
        <v>1129.3666666666668</v>
      </c>
      <c r="H170" s="36">
        <v>1239.3666666666668</v>
      </c>
      <c r="I170" s="36">
        <v>1267.1833333333334</v>
      </c>
      <c r="J170" s="36">
        <v>1294.3666666666668</v>
      </c>
      <c r="K170" s="31">
        <v>1240</v>
      </c>
      <c r="L170" s="31">
        <v>1185</v>
      </c>
      <c r="M170" s="31">
        <v>0.37282999999999999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121.35</v>
      </c>
      <c r="D171" s="36">
        <v>121.86666666666667</v>
      </c>
      <c r="E171" s="36">
        <v>119.63333333333335</v>
      </c>
      <c r="F171" s="36">
        <v>117.91666666666669</v>
      </c>
      <c r="G171" s="36">
        <v>115.68333333333337</v>
      </c>
      <c r="H171" s="36">
        <v>123.58333333333334</v>
      </c>
      <c r="I171" s="36">
        <v>125.81666666666666</v>
      </c>
      <c r="J171" s="36">
        <v>127.53333333333333</v>
      </c>
      <c r="K171" s="31">
        <v>124.1</v>
      </c>
      <c r="L171" s="31">
        <v>120.15</v>
      </c>
      <c r="M171" s="31">
        <v>97.534800000000004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2638.75</v>
      </c>
      <c r="D172" s="36">
        <v>2624.6333333333332</v>
      </c>
      <c r="E172" s="36">
        <v>2602.2666666666664</v>
      </c>
      <c r="F172" s="36">
        <v>2565.7833333333333</v>
      </c>
      <c r="G172" s="36">
        <v>2543.4166666666665</v>
      </c>
      <c r="H172" s="36">
        <v>2661.1166666666663</v>
      </c>
      <c r="I172" s="36">
        <v>2683.4833333333331</v>
      </c>
      <c r="J172" s="36">
        <v>2719.9666666666662</v>
      </c>
      <c r="K172" s="31">
        <v>2647</v>
      </c>
      <c r="L172" s="31">
        <v>2588.15</v>
      </c>
      <c r="M172" s="31">
        <v>0.19076000000000001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3152.8</v>
      </c>
      <c r="D173" s="36">
        <v>3162.6</v>
      </c>
      <c r="E173" s="36">
        <v>3140.2</v>
      </c>
      <c r="F173" s="36">
        <v>3127.6</v>
      </c>
      <c r="G173" s="36">
        <v>3105.2</v>
      </c>
      <c r="H173" s="36">
        <v>3175.2</v>
      </c>
      <c r="I173" s="36">
        <v>3197.6000000000004</v>
      </c>
      <c r="J173" s="36">
        <v>3210.2</v>
      </c>
      <c r="K173" s="31">
        <v>3185</v>
      </c>
      <c r="L173" s="31">
        <v>3150</v>
      </c>
      <c r="M173" s="31">
        <v>0.10077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218.2</v>
      </c>
      <c r="D174" s="36">
        <v>219</v>
      </c>
      <c r="E174" s="36">
        <v>215.2</v>
      </c>
      <c r="F174" s="36">
        <v>212.2</v>
      </c>
      <c r="G174" s="36">
        <v>208.39999999999998</v>
      </c>
      <c r="H174" s="36">
        <v>222</v>
      </c>
      <c r="I174" s="36">
        <v>225.8</v>
      </c>
      <c r="J174" s="36">
        <v>228.8</v>
      </c>
      <c r="K174" s="31">
        <v>222.8</v>
      </c>
      <c r="L174" s="31">
        <v>216</v>
      </c>
      <c r="M174" s="31">
        <v>4.34537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1675.7</v>
      </c>
      <c r="D175" s="36">
        <v>1677.0999999999997</v>
      </c>
      <c r="E175" s="36">
        <v>1655.6999999999994</v>
      </c>
      <c r="F175" s="36">
        <v>1635.6999999999996</v>
      </c>
      <c r="G175" s="36">
        <v>1614.2999999999993</v>
      </c>
      <c r="H175" s="36">
        <v>1697.0999999999995</v>
      </c>
      <c r="I175" s="36">
        <v>1718.4999999999995</v>
      </c>
      <c r="J175" s="36">
        <v>1738.4999999999995</v>
      </c>
      <c r="K175" s="31">
        <v>1698.5</v>
      </c>
      <c r="L175" s="31">
        <v>1657.1</v>
      </c>
      <c r="M175" s="31">
        <v>1.3745799999999999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1560.9</v>
      </c>
      <c r="D176" s="36">
        <v>1556.4166666666667</v>
      </c>
      <c r="E176" s="36">
        <v>1540.6833333333334</v>
      </c>
      <c r="F176" s="36">
        <v>1520.4666666666667</v>
      </c>
      <c r="G176" s="36">
        <v>1504.7333333333333</v>
      </c>
      <c r="H176" s="36">
        <v>1576.6333333333334</v>
      </c>
      <c r="I176" s="36">
        <v>1592.3666666666666</v>
      </c>
      <c r="J176" s="36">
        <v>1612.5833333333335</v>
      </c>
      <c r="K176" s="31">
        <v>1572.15</v>
      </c>
      <c r="L176" s="31">
        <v>1536.2</v>
      </c>
      <c r="M176" s="31">
        <v>2.3348900000000001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807.1</v>
      </c>
      <c r="D177" s="36">
        <v>817.36666666666667</v>
      </c>
      <c r="E177" s="36">
        <v>792.83333333333337</v>
      </c>
      <c r="F177" s="36">
        <v>778.56666666666672</v>
      </c>
      <c r="G177" s="36">
        <v>754.03333333333342</v>
      </c>
      <c r="H177" s="36">
        <v>831.63333333333333</v>
      </c>
      <c r="I177" s="36">
        <v>856.16666666666663</v>
      </c>
      <c r="J177" s="36">
        <v>870.43333333333328</v>
      </c>
      <c r="K177" s="31">
        <v>841.9</v>
      </c>
      <c r="L177" s="31">
        <v>803.1</v>
      </c>
      <c r="M177" s="31">
        <v>13.048679999999999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740.5</v>
      </c>
      <c r="D178" s="36">
        <v>742.75</v>
      </c>
      <c r="E178" s="36">
        <v>733.75</v>
      </c>
      <c r="F178" s="36">
        <v>727</v>
      </c>
      <c r="G178" s="36">
        <v>718</v>
      </c>
      <c r="H178" s="36">
        <v>749.5</v>
      </c>
      <c r="I178" s="36">
        <v>758.5</v>
      </c>
      <c r="J178" s="36">
        <v>765.25</v>
      </c>
      <c r="K178" s="31">
        <v>751.75</v>
      </c>
      <c r="L178" s="31">
        <v>736</v>
      </c>
      <c r="M178" s="31">
        <v>3.21577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1815.7</v>
      </c>
      <c r="D179" s="36">
        <v>1830.6833333333334</v>
      </c>
      <c r="E179" s="36">
        <v>1788.4166666666667</v>
      </c>
      <c r="F179" s="36">
        <v>1761.1333333333334</v>
      </c>
      <c r="G179" s="36">
        <v>1718.8666666666668</v>
      </c>
      <c r="H179" s="36">
        <v>1857.9666666666667</v>
      </c>
      <c r="I179" s="36">
        <v>1900.2333333333331</v>
      </c>
      <c r="J179" s="36">
        <v>1927.5166666666667</v>
      </c>
      <c r="K179" s="31">
        <v>1872.95</v>
      </c>
      <c r="L179" s="31">
        <v>1803.4</v>
      </c>
      <c r="M179" s="31">
        <v>1.11541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58.7</v>
      </c>
      <c r="D180" s="36">
        <v>58.833333333333336</v>
      </c>
      <c r="E180" s="36">
        <v>57.766666666666673</v>
      </c>
      <c r="F180" s="36">
        <v>56.833333333333336</v>
      </c>
      <c r="G180" s="36">
        <v>55.766666666666673</v>
      </c>
      <c r="H180" s="36">
        <v>59.766666666666673</v>
      </c>
      <c r="I180" s="36">
        <v>60.833333333333336</v>
      </c>
      <c r="J180" s="36">
        <v>61.766666666666673</v>
      </c>
      <c r="K180" s="31">
        <v>59.9</v>
      </c>
      <c r="L180" s="31">
        <v>57.9</v>
      </c>
      <c r="M180" s="31">
        <v>53.357689999999998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1271.5</v>
      </c>
      <c r="D181" s="36">
        <v>1270.8333333333333</v>
      </c>
      <c r="E181" s="36">
        <v>1251.6666666666665</v>
      </c>
      <c r="F181" s="36">
        <v>1231.8333333333333</v>
      </c>
      <c r="G181" s="36">
        <v>1212.6666666666665</v>
      </c>
      <c r="H181" s="36">
        <v>1290.6666666666665</v>
      </c>
      <c r="I181" s="36">
        <v>1309.833333333333</v>
      </c>
      <c r="J181" s="36">
        <v>1329.6666666666665</v>
      </c>
      <c r="K181" s="31">
        <v>1290</v>
      </c>
      <c r="L181" s="31">
        <v>1251</v>
      </c>
      <c r="M181" s="31">
        <v>0.22611999999999999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2103.0500000000002</v>
      </c>
      <c r="D182" s="36">
        <v>2103.3333333333335</v>
      </c>
      <c r="E182" s="36">
        <v>2033.7166666666672</v>
      </c>
      <c r="F182" s="36">
        <v>1964.3833333333337</v>
      </c>
      <c r="G182" s="36">
        <v>1894.7666666666673</v>
      </c>
      <c r="H182" s="36">
        <v>2172.666666666667</v>
      </c>
      <c r="I182" s="36">
        <v>2242.2833333333328</v>
      </c>
      <c r="J182" s="36">
        <v>2311.6166666666668</v>
      </c>
      <c r="K182" s="31">
        <v>2172.9499999999998</v>
      </c>
      <c r="L182" s="31">
        <v>2034</v>
      </c>
      <c r="M182" s="31">
        <v>0.82220000000000004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480.6</v>
      </c>
      <c r="D183" s="36">
        <v>482.36666666666662</v>
      </c>
      <c r="E183" s="36">
        <v>475.73333333333323</v>
      </c>
      <c r="F183" s="36">
        <v>470.86666666666662</v>
      </c>
      <c r="G183" s="36">
        <v>464.23333333333323</v>
      </c>
      <c r="H183" s="36">
        <v>487.23333333333323</v>
      </c>
      <c r="I183" s="36">
        <v>493.86666666666656</v>
      </c>
      <c r="J183" s="36">
        <v>498.73333333333323</v>
      </c>
      <c r="K183" s="31">
        <v>489</v>
      </c>
      <c r="L183" s="31">
        <v>477.5</v>
      </c>
      <c r="M183" s="31">
        <v>0.62026999999999999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990.45</v>
      </c>
      <c r="D184" s="36">
        <v>993.18333333333339</v>
      </c>
      <c r="E184" s="36">
        <v>985.06666666666683</v>
      </c>
      <c r="F184" s="36">
        <v>979.68333333333339</v>
      </c>
      <c r="G184" s="36">
        <v>971.56666666666683</v>
      </c>
      <c r="H184" s="36">
        <v>998.56666666666683</v>
      </c>
      <c r="I184" s="36">
        <v>1006.6833333333334</v>
      </c>
      <c r="J184" s="36">
        <v>1012.0666666666668</v>
      </c>
      <c r="K184" s="31">
        <v>1001.3</v>
      </c>
      <c r="L184" s="31">
        <v>987.8</v>
      </c>
      <c r="M184" s="31">
        <v>7.2715800000000002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583.20000000000005</v>
      </c>
      <c r="D185" s="36">
        <v>586.53333333333342</v>
      </c>
      <c r="E185" s="36">
        <v>574.21666666666681</v>
      </c>
      <c r="F185" s="36">
        <v>565.23333333333335</v>
      </c>
      <c r="G185" s="36">
        <v>552.91666666666674</v>
      </c>
      <c r="H185" s="36">
        <v>595.51666666666688</v>
      </c>
      <c r="I185" s="36">
        <v>607.83333333333348</v>
      </c>
      <c r="J185" s="36">
        <v>616.81666666666695</v>
      </c>
      <c r="K185" s="31">
        <v>598.85</v>
      </c>
      <c r="L185" s="31">
        <v>577.54999999999995</v>
      </c>
      <c r="M185" s="31">
        <v>4.1380100000000004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1565.75</v>
      </c>
      <c r="D186" s="36">
        <v>1556.3</v>
      </c>
      <c r="E186" s="36">
        <v>1542.3</v>
      </c>
      <c r="F186" s="36">
        <v>1518.85</v>
      </c>
      <c r="G186" s="36">
        <v>1504.85</v>
      </c>
      <c r="H186" s="36">
        <v>1579.75</v>
      </c>
      <c r="I186" s="36">
        <v>1593.75</v>
      </c>
      <c r="J186" s="36">
        <v>1617.2</v>
      </c>
      <c r="K186" s="31">
        <v>1570.3</v>
      </c>
      <c r="L186" s="31">
        <v>1532.85</v>
      </c>
      <c r="M186" s="31">
        <v>4.5359999999999996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359.55</v>
      </c>
      <c r="D187" s="36">
        <v>356.48333333333335</v>
      </c>
      <c r="E187" s="36">
        <v>352.11666666666667</v>
      </c>
      <c r="F187" s="36">
        <v>344.68333333333334</v>
      </c>
      <c r="G187" s="36">
        <v>340.31666666666666</v>
      </c>
      <c r="H187" s="36">
        <v>363.91666666666669</v>
      </c>
      <c r="I187" s="36">
        <v>368.28333333333336</v>
      </c>
      <c r="J187" s="36">
        <v>375.7166666666667</v>
      </c>
      <c r="K187" s="31">
        <v>360.85</v>
      </c>
      <c r="L187" s="31">
        <v>349.05</v>
      </c>
      <c r="M187" s="31">
        <v>34.308570000000003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498.9</v>
      </c>
      <c r="D188" s="36">
        <v>502.09999999999997</v>
      </c>
      <c r="E188" s="36">
        <v>487.29999999999995</v>
      </c>
      <c r="F188" s="36">
        <v>475.7</v>
      </c>
      <c r="G188" s="36">
        <v>460.9</v>
      </c>
      <c r="H188" s="36">
        <v>513.69999999999993</v>
      </c>
      <c r="I188" s="36">
        <v>528.5</v>
      </c>
      <c r="J188" s="36">
        <v>540.09999999999991</v>
      </c>
      <c r="K188" s="31">
        <v>516.9</v>
      </c>
      <c r="L188" s="31">
        <v>490.5</v>
      </c>
      <c r="M188" s="31">
        <v>39.553370000000001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1895.85</v>
      </c>
      <c r="D189" s="36">
        <v>1894.3</v>
      </c>
      <c r="E189" s="36">
        <v>1878.6</v>
      </c>
      <c r="F189" s="36">
        <v>1861.35</v>
      </c>
      <c r="G189" s="36">
        <v>1845.6499999999999</v>
      </c>
      <c r="H189" s="36">
        <v>1911.55</v>
      </c>
      <c r="I189" s="36">
        <v>1927.2500000000002</v>
      </c>
      <c r="J189" s="36">
        <v>1944.5</v>
      </c>
      <c r="K189" s="31">
        <v>1910</v>
      </c>
      <c r="L189" s="31">
        <v>1877.05</v>
      </c>
      <c r="M189" s="31">
        <v>6.9040699999999999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840.5</v>
      </c>
      <c r="D190" s="36">
        <v>843.4666666666667</v>
      </c>
      <c r="E190" s="36">
        <v>831.43333333333339</v>
      </c>
      <c r="F190" s="36">
        <v>822.36666666666667</v>
      </c>
      <c r="G190" s="36">
        <v>810.33333333333337</v>
      </c>
      <c r="H190" s="36">
        <v>852.53333333333342</v>
      </c>
      <c r="I190" s="36">
        <v>864.56666666666672</v>
      </c>
      <c r="J190" s="36">
        <v>873.63333333333344</v>
      </c>
      <c r="K190" s="31">
        <v>855.5</v>
      </c>
      <c r="L190" s="31">
        <v>834.4</v>
      </c>
      <c r="M190" s="31">
        <v>1.72082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372.6</v>
      </c>
      <c r="D191" s="36">
        <v>372.76666666666665</v>
      </c>
      <c r="E191" s="36">
        <v>368.13333333333333</v>
      </c>
      <c r="F191" s="36">
        <v>363.66666666666669</v>
      </c>
      <c r="G191" s="36">
        <v>359.03333333333336</v>
      </c>
      <c r="H191" s="36">
        <v>377.23333333333329</v>
      </c>
      <c r="I191" s="36">
        <v>381.86666666666662</v>
      </c>
      <c r="J191" s="36">
        <v>386.33333333333326</v>
      </c>
      <c r="K191" s="31">
        <v>377.4</v>
      </c>
      <c r="L191" s="31">
        <v>368.3</v>
      </c>
      <c r="M191" s="31">
        <v>1.1793800000000001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2084.9499999999998</v>
      </c>
      <c r="D192" s="36">
        <v>2077.6166666666668</v>
      </c>
      <c r="E192" s="36">
        <v>2056.4333333333334</v>
      </c>
      <c r="F192" s="36">
        <v>2027.9166666666665</v>
      </c>
      <c r="G192" s="36">
        <v>2006.7333333333331</v>
      </c>
      <c r="H192" s="36">
        <v>2106.1333333333337</v>
      </c>
      <c r="I192" s="36">
        <v>2127.3166666666671</v>
      </c>
      <c r="J192" s="36">
        <v>2155.8333333333339</v>
      </c>
      <c r="K192" s="31">
        <v>2098.8000000000002</v>
      </c>
      <c r="L192" s="31">
        <v>2049.1</v>
      </c>
      <c r="M192" s="31">
        <v>0.24954999999999999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720.5</v>
      </c>
      <c r="D193" s="36">
        <v>725.16666666666663</v>
      </c>
      <c r="E193" s="36">
        <v>711.33333333333326</v>
      </c>
      <c r="F193" s="36">
        <v>702.16666666666663</v>
      </c>
      <c r="G193" s="36">
        <v>688.33333333333326</v>
      </c>
      <c r="H193" s="36">
        <v>734.33333333333326</v>
      </c>
      <c r="I193" s="36">
        <v>748.16666666666652</v>
      </c>
      <c r="J193" s="36">
        <v>757.33333333333326</v>
      </c>
      <c r="K193" s="31">
        <v>739</v>
      </c>
      <c r="L193" s="31">
        <v>716</v>
      </c>
      <c r="M193" s="31">
        <v>1.29911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343</v>
      </c>
      <c r="D194" s="36">
        <v>342.08333333333331</v>
      </c>
      <c r="E194" s="36">
        <v>333.01666666666665</v>
      </c>
      <c r="F194" s="36">
        <v>323.03333333333336</v>
      </c>
      <c r="G194" s="36">
        <v>313.9666666666667</v>
      </c>
      <c r="H194" s="36">
        <v>352.06666666666661</v>
      </c>
      <c r="I194" s="36">
        <v>361.13333333333333</v>
      </c>
      <c r="J194" s="36">
        <v>371.11666666666656</v>
      </c>
      <c r="K194" s="31">
        <v>351.15</v>
      </c>
      <c r="L194" s="31">
        <v>332.1</v>
      </c>
      <c r="M194" s="31">
        <v>5.23942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2845</v>
      </c>
      <c r="D195" s="36">
        <v>2870.4500000000003</v>
      </c>
      <c r="E195" s="36">
        <v>2787.5500000000006</v>
      </c>
      <c r="F195" s="36">
        <v>2730.1000000000004</v>
      </c>
      <c r="G195" s="36">
        <v>2647.2000000000007</v>
      </c>
      <c r="H195" s="36">
        <v>2927.9000000000005</v>
      </c>
      <c r="I195" s="36">
        <v>3010.8</v>
      </c>
      <c r="J195" s="36">
        <v>3068.2500000000005</v>
      </c>
      <c r="K195" s="31">
        <v>2953.35</v>
      </c>
      <c r="L195" s="31">
        <v>2813</v>
      </c>
      <c r="M195" s="31">
        <v>3.6716700000000002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421.45</v>
      </c>
      <c r="D196" s="36">
        <v>422.45</v>
      </c>
      <c r="E196" s="36">
        <v>418.79999999999995</v>
      </c>
      <c r="F196" s="36">
        <v>416.15</v>
      </c>
      <c r="G196" s="36">
        <v>412.49999999999994</v>
      </c>
      <c r="H196" s="36">
        <v>425.09999999999997</v>
      </c>
      <c r="I196" s="36">
        <v>428.74999999999994</v>
      </c>
      <c r="J196" s="36">
        <v>431.4</v>
      </c>
      <c r="K196" s="31">
        <v>426.1</v>
      </c>
      <c r="L196" s="31">
        <v>419.8</v>
      </c>
      <c r="M196" s="31">
        <v>18.55444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616.70000000000005</v>
      </c>
      <c r="D197" s="36">
        <v>615.01666666666677</v>
      </c>
      <c r="E197" s="36">
        <v>608.18333333333351</v>
      </c>
      <c r="F197" s="36">
        <v>599.66666666666674</v>
      </c>
      <c r="G197" s="36">
        <v>592.83333333333348</v>
      </c>
      <c r="H197" s="36">
        <v>623.53333333333353</v>
      </c>
      <c r="I197" s="36">
        <v>630.36666666666679</v>
      </c>
      <c r="J197" s="36">
        <v>638.88333333333355</v>
      </c>
      <c r="K197" s="31">
        <v>621.85</v>
      </c>
      <c r="L197" s="31">
        <v>606.5</v>
      </c>
      <c r="M197" s="31">
        <v>8.9399700000000006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123.05</v>
      </c>
      <c r="D198" s="36">
        <v>122.96666666666665</v>
      </c>
      <c r="E198" s="36">
        <v>121.18333333333331</v>
      </c>
      <c r="F198" s="36">
        <v>119.31666666666665</v>
      </c>
      <c r="G198" s="36">
        <v>117.5333333333333</v>
      </c>
      <c r="H198" s="36">
        <v>124.83333333333331</v>
      </c>
      <c r="I198" s="36">
        <v>126.61666666666665</v>
      </c>
      <c r="J198" s="36">
        <v>128.48333333333332</v>
      </c>
      <c r="K198" s="31">
        <v>124.75</v>
      </c>
      <c r="L198" s="31">
        <v>121.1</v>
      </c>
      <c r="M198" s="31">
        <v>17.65324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171.5</v>
      </c>
      <c r="D199" s="36">
        <v>171.45000000000002</v>
      </c>
      <c r="E199" s="36">
        <v>169.60000000000002</v>
      </c>
      <c r="F199" s="36">
        <v>167.70000000000002</v>
      </c>
      <c r="G199" s="36">
        <v>165.85000000000002</v>
      </c>
      <c r="H199" s="36">
        <v>173.35000000000002</v>
      </c>
      <c r="I199" s="36">
        <v>175.2</v>
      </c>
      <c r="J199" s="36">
        <v>177.10000000000002</v>
      </c>
      <c r="K199" s="31">
        <v>173.3</v>
      </c>
      <c r="L199" s="31">
        <v>169.55</v>
      </c>
      <c r="M199" s="31">
        <v>12.33487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283.85000000000002</v>
      </c>
      <c r="D200" s="36">
        <v>283.58333333333337</v>
      </c>
      <c r="E200" s="36">
        <v>280.61666666666673</v>
      </c>
      <c r="F200" s="36">
        <v>277.38333333333338</v>
      </c>
      <c r="G200" s="36">
        <v>274.41666666666674</v>
      </c>
      <c r="H200" s="36">
        <v>286.81666666666672</v>
      </c>
      <c r="I200" s="36">
        <v>289.78333333333342</v>
      </c>
      <c r="J200" s="36">
        <v>293.01666666666671</v>
      </c>
      <c r="K200" s="31">
        <v>286.55</v>
      </c>
      <c r="L200" s="31">
        <v>280.35000000000002</v>
      </c>
      <c r="M200" s="31">
        <v>3.1770399999999999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1791.25</v>
      </c>
      <c r="D201" s="36">
        <v>1777.6000000000001</v>
      </c>
      <c r="E201" s="36">
        <v>1731.2000000000003</v>
      </c>
      <c r="F201" s="36">
        <v>1671.15</v>
      </c>
      <c r="G201" s="36">
        <v>1624.7500000000002</v>
      </c>
      <c r="H201" s="36">
        <v>1837.6500000000003</v>
      </c>
      <c r="I201" s="36">
        <v>1884.0500000000004</v>
      </c>
      <c r="J201" s="36">
        <v>1944.1000000000004</v>
      </c>
      <c r="K201" s="31">
        <v>1824</v>
      </c>
      <c r="L201" s="31">
        <v>1717.55</v>
      </c>
      <c r="M201" s="31">
        <v>11.641870000000001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852.75</v>
      </c>
      <c r="D202" s="36">
        <v>853.6</v>
      </c>
      <c r="E202" s="36">
        <v>841.5</v>
      </c>
      <c r="F202" s="36">
        <v>830.25</v>
      </c>
      <c r="G202" s="36">
        <v>818.15</v>
      </c>
      <c r="H202" s="36">
        <v>864.85</v>
      </c>
      <c r="I202" s="36">
        <v>876.95000000000016</v>
      </c>
      <c r="J202" s="36">
        <v>888.2</v>
      </c>
      <c r="K202" s="31">
        <v>865.7</v>
      </c>
      <c r="L202" s="31">
        <v>842.35</v>
      </c>
      <c r="M202" s="31">
        <v>4.8920899999999996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1393.6</v>
      </c>
      <c r="D203" s="36">
        <v>1392.6666666666667</v>
      </c>
      <c r="E203" s="36">
        <v>1375.9333333333334</v>
      </c>
      <c r="F203" s="36">
        <v>1358.2666666666667</v>
      </c>
      <c r="G203" s="36">
        <v>1341.5333333333333</v>
      </c>
      <c r="H203" s="36">
        <v>1410.3333333333335</v>
      </c>
      <c r="I203" s="36">
        <v>1427.0666666666666</v>
      </c>
      <c r="J203" s="36">
        <v>1444.7333333333336</v>
      </c>
      <c r="K203" s="31">
        <v>1409.4</v>
      </c>
      <c r="L203" s="31">
        <v>1375</v>
      </c>
      <c r="M203" s="31">
        <v>6.7816400000000003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1239.55</v>
      </c>
      <c r="D204" s="36">
        <v>1236.45</v>
      </c>
      <c r="E204" s="36">
        <v>1228.1000000000001</v>
      </c>
      <c r="F204" s="36">
        <v>1216.6500000000001</v>
      </c>
      <c r="G204" s="36">
        <v>1208.3000000000002</v>
      </c>
      <c r="H204" s="36">
        <v>1247.9000000000001</v>
      </c>
      <c r="I204" s="36">
        <v>1256.25</v>
      </c>
      <c r="J204" s="36">
        <v>1267.7</v>
      </c>
      <c r="K204" s="31">
        <v>1244.8</v>
      </c>
      <c r="L204" s="31">
        <v>1225</v>
      </c>
      <c r="M204" s="31">
        <v>22.537849999999999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2659.65</v>
      </c>
      <c r="D205" s="36">
        <v>2648.5499999999997</v>
      </c>
      <c r="E205" s="36">
        <v>2629.0999999999995</v>
      </c>
      <c r="F205" s="36">
        <v>2598.5499999999997</v>
      </c>
      <c r="G205" s="36">
        <v>2579.0999999999995</v>
      </c>
      <c r="H205" s="36">
        <v>2679.0999999999995</v>
      </c>
      <c r="I205" s="36">
        <v>2698.5499999999993</v>
      </c>
      <c r="J205" s="36">
        <v>2729.0999999999995</v>
      </c>
      <c r="K205" s="31">
        <v>2668</v>
      </c>
      <c r="L205" s="31">
        <v>2618</v>
      </c>
      <c r="M205" s="31">
        <v>4.37906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1529.55</v>
      </c>
      <c r="D206" s="36">
        <v>1517.9333333333334</v>
      </c>
      <c r="E206" s="36">
        <v>1500.8666666666668</v>
      </c>
      <c r="F206" s="36">
        <v>1472.1833333333334</v>
      </c>
      <c r="G206" s="36">
        <v>1455.1166666666668</v>
      </c>
      <c r="H206" s="36">
        <v>1546.6166666666668</v>
      </c>
      <c r="I206" s="36">
        <v>1563.6833333333334</v>
      </c>
      <c r="J206" s="36">
        <v>1592.3666666666668</v>
      </c>
      <c r="K206" s="31">
        <v>1535</v>
      </c>
      <c r="L206" s="31">
        <v>1489.25</v>
      </c>
      <c r="M206" s="31">
        <v>273.24714999999998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625.5</v>
      </c>
      <c r="D207" s="36">
        <v>627.25</v>
      </c>
      <c r="E207" s="36">
        <v>622.5</v>
      </c>
      <c r="F207" s="36">
        <v>619.5</v>
      </c>
      <c r="G207" s="36">
        <v>614.75</v>
      </c>
      <c r="H207" s="36">
        <v>630.25</v>
      </c>
      <c r="I207" s="36">
        <v>635</v>
      </c>
      <c r="J207" s="36">
        <v>638</v>
      </c>
      <c r="K207" s="31">
        <v>632</v>
      </c>
      <c r="L207" s="31">
        <v>624.25</v>
      </c>
      <c r="M207" s="31">
        <v>23.579139999999999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2989.05</v>
      </c>
      <c r="D208" s="36">
        <v>2995.0333333333333</v>
      </c>
      <c r="E208" s="36">
        <v>2970.0666666666666</v>
      </c>
      <c r="F208" s="36">
        <v>2951.0833333333335</v>
      </c>
      <c r="G208" s="36">
        <v>2926.1166666666668</v>
      </c>
      <c r="H208" s="36">
        <v>3014.0166666666664</v>
      </c>
      <c r="I208" s="36">
        <v>3038.9833333333327</v>
      </c>
      <c r="J208" s="36">
        <v>3057.9666666666662</v>
      </c>
      <c r="K208" s="31">
        <v>3020</v>
      </c>
      <c r="L208" s="31">
        <v>2976.05</v>
      </c>
      <c r="M208" s="31">
        <v>3.0726300000000002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75</v>
      </c>
      <c r="D209" s="36">
        <v>75.566666666666677</v>
      </c>
      <c r="E209" s="36">
        <v>73.583333333333357</v>
      </c>
      <c r="F209" s="36">
        <v>72.166666666666686</v>
      </c>
      <c r="G209" s="36">
        <v>70.183333333333366</v>
      </c>
      <c r="H209" s="36">
        <v>76.983333333333348</v>
      </c>
      <c r="I209" s="36">
        <v>78.966666666666669</v>
      </c>
      <c r="J209" s="36">
        <v>80.38333333333334</v>
      </c>
      <c r="K209" s="31">
        <v>77.55</v>
      </c>
      <c r="L209" s="31">
        <v>74.150000000000006</v>
      </c>
      <c r="M209" s="31">
        <v>75.896079999999998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291.14999999999998</v>
      </c>
      <c r="D210" s="36">
        <v>291.88333333333327</v>
      </c>
      <c r="E210" s="36">
        <v>288.56666666666655</v>
      </c>
      <c r="F210" s="36">
        <v>285.98333333333329</v>
      </c>
      <c r="G210" s="36">
        <v>282.66666666666657</v>
      </c>
      <c r="H210" s="36">
        <v>294.46666666666653</v>
      </c>
      <c r="I210" s="36">
        <v>297.78333333333325</v>
      </c>
      <c r="J210" s="36">
        <v>300.3666666666665</v>
      </c>
      <c r="K210" s="31">
        <v>295.2</v>
      </c>
      <c r="L210" s="31">
        <v>289.3</v>
      </c>
      <c r="M210" s="31">
        <v>1.22048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473.4</v>
      </c>
      <c r="D211" s="36">
        <v>473.76666666666665</v>
      </c>
      <c r="E211" s="36">
        <v>469.63333333333333</v>
      </c>
      <c r="F211" s="36">
        <v>465.86666666666667</v>
      </c>
      <c r="G211" s="36">
        <v>461.73333333333335</v>
      </c>
      <c r="H211" s="36">
        <v>477.5333333333333</v>
      </c>
      <c r="I211" s="36">
        <v>481.66666666666663</v>
      </c>
      <c r="J211" s="36">
        <v>485.43333333333328</v>
      </c>
      <c r="K211" s="31">
        <v>477.9</v>
      </c>
      <c r="L211" s="31">
        <v>470</v>
      </c>
      <c r="M211" s="31">
        <v>33.022590000000001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1000.05</v>
      </c>
      <c r="D212" s="36">
        <v>1002.0499999999998</v>
      </c>
      <c r="E212" s="36">
        <v>993.1999999999997</v>
      </c>
      <c r="F212" s="36">
        <v>986.34999999999991</v>
      </c>
      <c r="G212" s="36">
        <v>977.49999999999977</v>
      </c>
      <c r="H212" s="36">
        <v>1008.8999999999996</v>
      </c>
      <c r="I212" s="36">
        <v>1017.7499999999998</v>
      </c>
      <c r="J212" s="36">
        <v>1024.5999999999995</v>
      </c>
      <c r="K212" s="31">
        <v>1010.9</v>
      </c>
      <c r="L212" s="31">
        <v>995.2</v>
      </c>
      <c r="M212" s="31">
        <v>0.14008999999999999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1916.25</v>
      </c>
      <c r="D213" s="36">
        <v>1921.0666666666666</v>
      </c>
      <c r="E213" s="36">
        <v>1883.1833333333332</v>
      </c>
      <c r="F213" s="36">
        <v>1850.1166666666666</v>
      </c>
      <c r="G213" s="36">
        <v>1812.2333333333331</v>
      </c>
      <c r="H213" s="36">
        <v>1954.1333333333332</v>
      </c>
      <c r="I213" s="36">
        <v>1992.0166666666664</v>
      </c>
      <c r="J213" s="36">
        <v>2025.0833333333333</v>
      </c>
      <c r="K213" s="31">
        <v>1958.95</v>
      </c>
      <c r="L213" s="31">
        <v>1888</v>
      </c>
      <c r="M213" s="31">
        <v>18.257059999999999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155.85</v>
      </c>
      <c r="D214" s="36">
        <v>156.86666666666667</v>
      </c>
      <c r="E214" s="36">
        <v>152.08333333333334</v>
      </c>
      <c r="F214" s="36">
        <v>148.31666666666666</v>
      </c>
      <c r="G214" s="36">
        <v>143.53333333333333</v>
      </c>
      <c r="H214" s="36">
        <v>160.63333333333335</v>
      </c>
      <c r="I214" s="36">
        <v>165.41666666666666</v>
      </c>
      <c r="J214" s="36">
        <v>169.18333333333337</v>
      </c>
      <c r="K214" s="31">
        <v>161.65</v>
      </c>
      <c r="L214" s="31">
        <v>153.1</v>
      </c>
      <c r="M214" s="31">
        <v>86.483029999999999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249.95</v>
      </c>
      <c r="D215" s="36">
        <v>250.7166666666667</v>
      </c>
      <c r="E215" s="36">
        <v>246.28333333333339</v>
      </c>
      <c r="F215" s="36">
        <v>242.6166666666667</v>
      </c>
      <c r="G215" s="36">
        <v>238.18333333333339</v>
      </c>
      <c r="H215" s="36">
        <v>254.38333333333338</v>
      </c>
      <c r="I215" s="36">
        <v>258.81666666666666</v>
      </c>
      <c r="J215" s="36">
        <v>262.48333333333335</v>
      </c>
      <c r="K215" s="31">
        <v>255.15</v>
      </c>
      <c r="L215" s="31">
        <v>247.05</v>
      </c>
      <c r="M215" s="31">
        <v>50.855240000000002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2507.85</v>
      </c>
      <c r="D216" s="36">
        <v>2494.6833333333329</v>
      </c>
      <c r="E216" s="36">
        <v>2478.3166666666657</v>
      </c>
      <c r="F216" s="36">
        <v>2448.7833333333328</v>
      </c>
      <c r="G216" s="36">
        <v>2432.4166666666656</v>
      </c>
      <c r="H216" s="36">
        <v>2524.2166666666658</v>
      </c>
      <c r="I216" s="36">
        <v>2540.5833333333335</v>
      </c>
      <c r="J216" s="36">
        <v>2570.1166666666659</v>
      </c>
      <c r="K216" s="31">
        <v>2511.0500000000002</v>
      </c>
      <c r="L216" s="31">
        <v>2465.15</v>
      </c>
      <c r="M216" s="31">
        <v>15.87335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308.14999999999998</v>
      </c>
      <c r="D217" s="36">
        <v>307.25</v>
      </c>
      <c r="E217" s="36">
        <v>305.10000000000002</v>
      </c>
      <c r="F217" s="36">
        <v>302.05</v>
      </c>
      <c r="G217" s="36">
        <v>299.90000000000003</v>
      </c>
      <c r="H217" s="36">
        <v>310.3</v>
      </c>
      <c r="I217" s="36">
        <v>312.45</v>
      </c>
      <c r="J217" s="36">
        <v>315.5</v>
      </c>
      <c r="K217" s="31">
        <v>309.39999999999998</v>
      </c>
      <c r="L217" s="31">
        <v>304.2</v>
      </c>
      <c r="M217" s="31">
        <v>3.6966999999999999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3997.75</v>
      </c>
      <c r="D218" s="36">
        <v>4023.7999999999997</v>
      </c>
      <c r="E218" s="36">
        <v>3940.5999999999995</v>
      </c>
      <c r="F218" s="36">
        <v>3883.45</v>
      </c>
      <c r="G218" s="36">
        <v>3800.2499999999995</v>
      </c>
      <c r="H218" s="36">
        <v>4080.9499999999994</v>
      </c>
      <c r="I218" s="36">
        <v>4164.1499999999996</v>
      </c>
      <c r="J218" s="36">
        <v>4221.2999999999993</v>
      </c>
      <c r="K218" s="31">
        <v>4107</v>
      </c>
      <c r="L218" s="31">
        <v>3966.65</v>
      </c>
      <c r="M218" s="31">
        <v>0.21432000000000001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548.45000000000005</v>
      </c>
      <c r="D219" s="36">
        <v>551.38333333333333</v>
      </c>
      <c r="E219" s="36">
        <v>542.86666666666667</v>
      </c>
      <c r="F219" s="36">
        <v>537.2833333333333</v>
      </c>
      <c r="G219" s="36">
        <v>528.76666666666665</v>
      </c>
      <c r="H219" s="36">
        <v>556.9666666666667</v>
      </c>
      <c r="I219" s="36">
        <v>565.48333333333335</v>
      </c>
      <c r="J219" s="36">
        <v>571.06666666666672</v>
      </c>
      <c r="K219" s="31">
        <v>559.9</v>
      </c>
      <c r="L219" s="31">
        <v>545.79999999999995</v>
      </c>
      <c r="M219" s="31">
        <v>0.63527999999999996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821.55</v>
      </c>
      <c r="D220" s="36">
        <v>824.23333333333323</v>
      </c>
      <c r="E220" s="36">
        <v>811.51666666666642</v>
      </c>
      <c r="F220" s="36">
        <v>801.48333333333323</v>
      </c>
      <c r="G220" s="36">
        <v>788.76666666666642</v>
      </c>
      <c r="H220" s="36">
        <v>834.26666666666642</v>
      </c>
      <c r="I220" s="36">
        <v>846.98333333333335</v>
      </c>
      <c r="J220" s="36">
        <v>857.01666666666642</v>
      </c>
      <c r="K220" s="31">
        <v>836.95</v>
      </c>
      <c r="L220" s="31">
        <v>814.2</v>
      </c>
      <c r="M220" s="31">
        <v>0.62356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39311.75</v>
      </c>
      <c r="D221" s="36">
        <v>39459.23333333333</v>
      </c>
      <c r="E221" s="36">
        <v>39017.566666666658</v>
      </c>
      <c r="F221" s="36">
        <v>38723.383333333331</v>
      </c>
      <c r="G221" s="36">
        <v>38281.71666666666</v>
      </c>
      <c r="H221" s="36">
        <v>39753.416666666657</v>
      </c>
      <c r="I221" s="36">
        <v>40195.083333333328</v>
      </c>
      <c r="J221" s="36">
        <v>40489.266666666656</v>
      </c>
      <c r="K221" s="31">
        <v>39900.9</v>
      </c>
      <c r="L221" s="31">
        <v>39165.050000000003</v>
      </c>
      <c r="M221" s="31">
        <v>1.6469999999999999E-2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89.15</v>
      </c>
      <c r="D222" s="36">
        <v>90.566666666666677</v>
      </c>
      <c r="E222" s="36">
        <v>85.233333333333348</v>
      </c>
      <c r="F222" s="36">
        <v>81.316666666666677</v>
      </c>
      <c r="G222" s="36">
        <v>75.983333333333348</v>
      </c>
      <c r="H222" s="36">
        <v>94.483333333333348</v>
      </c>
      <c r="I222" s="36">
        <v>99.816666666666691</v>
      </c>
      <c r="J222" s="36">
        <v>103.73333333333335</v>
      </c>
      <c r="K222" s="31">
        <v>95.9</v>
      </c>
      <c r="L222" s="31">
        <v>86.65</v>
      </c>
      <c r="M222" s="31">
        <v>686.09199999999998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930.05</v>
      </c>
      <c r="D223" s="36">
        <v>930.18333333333339</v>
      </c>
      <c r="E223" s="36">
        <v>924.86666666666679</v>
      </c>
      <c r="F223" s="36">
        <v>919.68333333333339</v>
      </c>
      <c r="G223" s="36">
        <v>914.36666666666679</v>
      </c>
      <c r="H223" s="36">
        <v>935.36666666666679</v>
      </c>
      <c r="I223" s="36">
        <v>940.68333333333339</v>
      </c>
      <c r="J223" s="36">
        <v>945.86666666666679</v>
      </c>
      <c r="K223" s="31">
        <v>935.5</v>
      </c>
      <c r="L223" s="31">
        <v>925</v>
      </c>
      <c r="M223" s="31">
        <v>173.34738999999999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1303.25</v>
      </c>
      <c r="D224" s="36">
        <v>1299.6666666666667</v>
      </c>
      <c r="E224" s="36">
        <v>1289.5833333333335</v>
      </c>
      <c r="F224" s="36">
        <v>1275.9166666666667</v>
      </c>
      <c r="G224" s="36">
        <v>1265.8333333333335</v>
      </c>
      <c r="H224" s="36">
        <v>1313.3333333333335</v>
      </c>
      <c r="I224" s="36">
        <v>1323.416666666667</v>
      </c>
      <c r="J224" s="36">
        <v>1337.0833333333335</v>
      </c>
      <c r="K224" s="31">
        <v>1309.75</v>
      </c>
      <c r="L224" s="31">
        <v>1286</v>
      </c>
      <c r="M224" s="31">
        <v>4.1436400000000004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557.54999999999995</v>
      </c>
      <c r="D225" s="36">
        <v>556.6</v>
      </c>
      <c r="E225" s="36">
        <v>553.20000000000005</v>
      </c>
      <c r="F225" s="36">
        <v>548.85</v>
      </c>
      <c r="G225" s="36">
        <v>545.45000000000005</v>
      </c>
      <c r="H225" s="36">
        <v>560.95000000000005</v>
      </c>
      <c r="I225" s="36">
        <v>564.34999999999991</v>
      </c>
      <c r="J225" s="36">
        <v>568.70000000000005</v>
      </c>
      <c r="K225" s="31">
        <v>560</v>
      </c>
      <c r="L225" s="31">
        <v>552.25</v>
      </c>
      <c r="M225" s="31">
        <v>13.91947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611.1</v>
      </c>
      <c r="D226" s="36">
        <v>611.36666666666667</v>
      </c>
      <c r="E226" s="36">
        <v>607.73333333333335</v>
      </c>
      <c r="F226" s="36">
        <v>604.36666666666667</v>
      </c>
      <c r="G226" s="36">
        <v>600.73333333333335</v>
      </c>
      <c r="H226" s="36">
        <v>614.73333333333335</v>
      </c>
      <c r="I226" s="36">
        <v>618.36666666666679</v>
      </c>
      <c r="J226" s="36">
        <v>621.73333333333335</v>
      </c>
      <c r="K226" s="31">
        <v>615</v>
      </c>
      <c r="L226" s="31">
        <v>608</v>
      </c>
      <c r="M226" s="31">
        <v>1.1841699999999999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69.55</v>
      </c>
      <c r="D227" s="36">
        <v>70.05</v>
      </c>
      <c r="E227" s="36">
        <v>68.699999999999989</v>
      </c>
      <c r="F227" s="36">
        <v>67.849999999999994</v>
      </c>
      <c r="G227" s="36">
        <v>66.499999999999986</v>
      </c>
      <c r="H227" s="36">
        <v>70.899999999999991</v>
      </c>
      <c r="I227" s="36">
        <v>72.249999999999986</v>
      </c>
      <c r="J227" s="36">
        <v>73.099999999999994</v>
      </c>
      <c r="K227" s="31">
        <v>71.400000000000006</v>
      </c>
      <c r="L227" s="31">
        <v>69.2</v>
      </c>
      <c r="M227" s="31">
        <v>102.26698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91.75</v>
      </c>
      <c r="D228" s="36">
        <v>92.183333333333337</v>
      </c>
      <c r="E228" s="36">
        <v>90.866666666666674</v>
      </c>
      <c r="F228" s="36">
        <v>89.983333333333334</v>
      </c>
      <c r="G228" s="36">
        <v>88.666666666666671</v>
      </c>
      <c r="H228" s="36">
        <v>93.066666666666677</v>
      </c>
      <c r="I228" s="36">
        <v>94.38333333333334</v>
      </c>
      <c r="J228" s="36">
        <v>95.26666666666668</v>
      </c>
      <c r="K228" s="31">
        <v>93.5</v>
      </c>
      <c r="L228" s="31">
        <v>91.3</v>
      </c>
      <c r="M228" s="31">
        <v>473.73997000000003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124.05</v>
      </c>
      <c r="D229" s="36">
        <v>124.56666666666666</v>
      </c>
      <c r="E229" s="36">
        <v>121.53333333333333</v>
      </c>
      <c r="F229" s="36">
        <v>119.01666666666667</v>
      </c>
      <c r="G229" s="36">
        <v>115.98333333333333</v>
      </c>
      <c r="H229" s="36">
        <v>127.08333333333333</v>
      </c>
      <c r="I229" s="36">
        <v>130.11666666666667</v>
      </c>
      <c r="J229" s="36">
        <v>132.63333333333333</v>
      </c>
      <c r="K229" s="31">
        <v>127.6</v>
      </c>
      <c r="L229" s="31">
        <v>122.05</v>
      </c>
      <c r="M229" s="31">
        <v>169.85810000000001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892.35</v>
      </c>
      <c r="D230" s="36">
        <v>890.18333333333339</v>
      </c>
      <c r="E230" s="36">
        <v>882.96666666666681</v>
      </c>
      <c r="F230" s="36">
        <v>873.58333333333337</v>
      </c>
      <c r="G230" s="36">
        <v>866.36666666666679</v>
      </c>
      <c r="H230" s="36">
        <v>899.56666666666683</v>
      </c>
      <c r="I230" s="36">
        <v>906.78333333333353</v>
      </c>
      <c r="J230" s="36">
        <v>916.16666666666686</v>
      </c>
      <c r="K230" s="31">
        <v>897.4</v>
      </c>
      <c r="L230" s="31">
        <v>880.8</v>
      </c>
      <c r="M230" s="31">
        <v>0.14452000000000001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612.45000000000005</v>
      </c>
      <c r="D231" s="36">
        <v>612.44999999999993</v>
      </c>
      <c r="E231" s="36">
        <v>606.09999999999991</v>
      </c>
      <c r="F231" s="36">
        <v>599.75</v>
      </c>
      <c r="G231" s="36">
        <v>593.4</v>
      </c>
      <c r="H231" s="36">
        <v>618.79999999999984</v>
      </c>
      <c r="I231" s="36">
        <v>625.15</v>
      </c>
      <c r="J231" s="36">
        <v>631.49999999999977</v>
      </c>
      <c r="K231" s="31">
        <v>618.79999999999995</v>
      </c>
      <c r="L231" s="31">
        <v>606.1</v>
      </c>
      <c r="M231" s="31">
        <v>3.5483199999999999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230.75</v>
      </c>
      <c r="D232" s="36">
        <v>230.73333333333335</v>
      </c>
      <c r="E232" s="36">
        <v>226.4666666666667</v>
      </c>
      <c r="F232" s="36">
        <v>222.18333333333334</v>
      </c>
      <c r="G232" s="36">
        <v>217.91666666666669</v>
      </c>
      <c r="H232" s="36">
        <v>235.01666666666671</v>
      </c>
      <c r="I232" s="36">
        <v>239.28333333333336</v>
      </c>
      <c r="J232" s="36">
        <v>243.56666666666672</v>
      </c>
      <c r="K232" s="31">
        <v>235</v>
      </c>
      <c r="L232" s="31">
        <v>226.45</v>
      </c>
      <c r="M232" s="31">
        <v>43.120609999999999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169.95</v>
      </c>
      <c r="D233" s="36">
        <v>173.35</v>
      </c>
      <c r="E233" s="36">
        <v>164.85</v>
      </c>
      <c r="F233" s="36">
        <v>159.75</v>
      </c>
      <c r="G233" s="36">
        <v>151.25</v>
      </c>
      <c r="H233" s="36">
        <v>178.45</v>
      </c>
      <c r="I233" s="36">
        <v>186.95</v>
      </c>
      <c r="J233" s="36">
        <v>192.04999999999998</v>
      </c>
      <c r="K233" s="31">
        <v>181.85</v>
      </c>
      <c r="L233" s="31">
        <v>168.25</v>
      </c>
      <c r="M233" s="31">
        <v>277.20075000000003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79.849999999999994</v>
      </c>
      <c r="D234" s="36">
        <v>80.666666666666671</v>
      </c>
      <c r="E234" s="36">
        <v>77.183333333333337</v>
      </c>
      <c r="F234" s="36">
        <v>74.516666666666666</v>
      </c>
      <c r="G234" s="36">
        <v>71.033333333333331</v>
      </c>
      <c r="H234" s="36">
        <v>83.333333333333343</v>
      </c>
      <c r="I234" s="36">
        <v>86.816666666666663</v>
      </c>
      <c r="J234" s="36">
        <v>89.483333333333348</v>
      </c>
      <c r="K234" s="31">
        <v>84.15</v>
      </c>
      <c r="L234" s="31">
        <v>78</v>
      </c>
      <c r="M234" s="31">
        <v>155.21589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2884.7</v>
      </c>
      <c r="D235" s="36">
        <v>2890.85</v>
      </c>
      <c r="E235" s="36">
        <v>2860.1499999999996</v>
      </c>
      <c r="F235" s="36">
        <v>2835.6</v>
      </c>
      <c r="G235" s="36">
        <v>2804.8999999999996</v>
      </c>
      <c r="H235" s="36">
        <v>2915.3999999999996</v>
      </c>
      <c r="I235" s="36">
        <v>2946.0999999999995</v>
      </c>
      <c r="J235" s="36">
        <v>2970.6499999999996</v>
      </c>
      <c r="K235" s="31">
        <v>2921.55</v>
      </c>
      <c r="L235" s="31">
        <v>2866.3</v>
      </c>
      <c r="M235" s="31">
        <v>2.42164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432.9</v>
      </c>
      <c r="D236" s="36">
        <v>436.33333333333331</v>
      </c>
      <c r="E236" s="36">
        <v>427.86666666666662</v>
      </c>
      <c r="F236" s="36">
        <v>422.83333333333331</v>
      </c>
      <c r="G236" s="36">
        <v>414.36666666666662</v>
      </c>
      <c r="H236" s="36">
        <v>441.36666666666662</v>
      </c>
      <c r="I236" s="36">
        <v>449.83333333333331</v>
      </c>
      <c r="J236" s="36">
        <v>454.86666666666662</v>
      </c>
      <c r="K236" s="31">
        <v>444.8</v>
      </c>
      <c r="L236" s="31">
        <v>431.3</v>
      </c>
      <c r="M236" s="31">
        <v>24.991720000000001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129.65</v>
      </c>
      <c r="D237" s="36">
        <v>130.26666666666668</v>
      </c>
      <c r="E237" s="36">
        <v>127.48333333333335</v>
      </c>
      <c r="F237" s="36">
        <v>125.31666666666666</v>
      </c>
      <c r="G237" s="36">
        <v>122.53333333333333</v>
      </c>
      <c r="H237" s="36">
        <v>132.43333333333337</v>
      </c>
      <c r="I237" s="36">
        <v>135.21666666666673</v>
      </c>
      <c r="J237" s="36">
        <v>137.38333333333338</v>
      </c>
      <c r="K237" s="31">
        <v>133.05000000000001</v>
      </c>
      <c r="L237" s="31">
        <v>128.1</v>
      </c>
      <c r="M237" s="31">
        <v>61.62256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406.55</v>
      </c>
      <c r="D238" s="36">
        <v>408.05</v>
      </c>
      <c r="E238" s="36">
        <v>400.1</v>
      </c>
      <c r="F238" s="36">
        <v>393.65000000000003</v>
      </c>
      <c r="G238" s="36">
        <v>385.70000000000005</v>
      </c>
      <c r="H238" s="36">
        <v>414.5</v>
      </c>
      <c r="I238" s="36">
        <v>422.44999999999993</v>
      </c>
      <c r="J238" s="36">
        <v>428.9</v>
      </c>
      <c r="K238" s="31">
        <v>416</v>
      </c>
      <c r="L238" s="31">
        <v>401.6</v>
      </c>
      <c r="M238" s="31">
        <v>29.060860000000002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89.1</v>
      </c>
      <c r="D239" s="36">
        <v>89.316666666666663</v>
      </c>
      <c r="E239" s="36">
        <v>88.48333333333332</v>
      </c>
      <c r="F239" s="36">
        <v>87.86666666666666</v>
      </c>
      <c r="G239" s="36">
        <v>87.033333333333317</v>
      </c>
      <c r="H239" s="36">
        <v>89.933333333333323</v>
      </c>
      <c r="I239" s="36">
        <v>90.766666666666666</v>
      </c>
      <c r="J239" s="36">
        <v>91.383333333333326</v>
      </c>
      <c r="K239" s="31">
        <v>90.15</v>
      </c>
      <c r="L239" s="31">
        <v>88.7</v>
      </c>
      <c r="M239" s="31">
        <v>105.54371999999999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47.4</v>
      </c>
      <c r="D240" s="36">
        <v>48.300000000000004</v>
      </c>
      <c r="E240" s="36">
        <v>45.500000000000007</v>
      </c>
      <c r="F240" s="36">
        <v>43.6</v>
      </c>
      <c r="G240" s="36">
        <v>40.800000000000004</v>
      </c>
      <c r="H240" s="36">
        <v>50.20000000000001</v>
      </c>
      <c r="I240" s="36">
        <v>53.000000000000007</v>
      </c>
      <c r="J240" s="36">
        <v>54.900000000000013</v>
      </c>
      <c r="K240" s="31">
        <v>51.1</v>
      </c>
      <c r="L240" s="31">
        <v>46.4</v>
      </c>
      <c r="M240" s="31">
        <v>2508.0611899999999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704.05</v>
      </c>
      <c r="D241" s="36">
        <v>703.55000000000007</v>
      </c>
      <c r="E241" s="36">
        <v>697.65000000000009</v>
      </c>
      <c r="F241" s="36">
        <v>691.25</v>
      </c>
      <c r="G241" s="36">
        <v>685.35</v>
      </c>
      <c r="H241" s="36">
        <v>709.95000000000016</v>
      </c>
      <c r="I241" s="36">
        <v>715.85</v>
      </c>
      <c r="J241" s="36">
        <v>722.25000000000023</v>
      </c>
      <c r="K241" s="31">
        <v>709.45</v>
      </c>
      <c r="L241" s="31">
        <v>697.15</v>
      </c>
      <c r="M241" s="31">
        <v>25.62621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75.05</v>
      </c>
      <c r="D242" s="36">
        <v>75.149999999999991</v>
      </c>
      <c r="E242" s="36">
        <v>73.699999999999989</v>
      </c>
      <c r="F242" s="36">
        <v>72.349999999999994</v>
      </c>
      <c r="G242" s="36">
        <v>70.899999999999991</v>
      </c>
      <c r="H242" s="36">
        <v>76.499999999999986</v>
      </c>
      <c r="I242" s="36">
        <v>77.95</v>
      </c>
      <c r="J242" s="36">
        <v>79.299999999999983</v>
      </c>
      <c r="K242" s="31">
        <v>76.599999999999994</v>
      </c>
      <c r="L242" s="31">
        <v>73.8</v>
      </c>
      <c r="M242" s="31">
        <v>345.05676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1492.75</v>
      </c>
      <c r="D243" s="36">
        <v>1497.5833333333333</v>
      </c>
      <c r="E243" s="36">
        <v>1475.1666666666665</v>
      </c>
      <c r="F243" s="36">
        <v>1457.5833333333333</v>
      </c>
      <c r="G243" s="36">
        <v>1435.1666666666665</v>
      </c>
      <c r="H243" s="36">
        <v>1515.1666666666665</v>
      </c>
      <c r="I243" s="36">
        <v>1537.583333333333</v>
      </c>
      <c r="J243" s="36">
        <v>1555.1666666666665</v>
      </c>
      <c r="K243" s="31">
        <v>1520</v>
      </c>
      <c r="L243" s="31">
        <v>1480</v>
      </c>
      <c r="M243" s="31">
        <v>0.24809999999999999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457.6</v>
      </c>
      <c r="D244" s="36">
        <v>459.48333333333329</v>
      </c>
      <c r="E244" s="36">
        <v>450.51666666666659</v>
      </c>
      <c r="F244" s="36">
        <v>443.43333333333328</v>
      </c>
      <c r="G244" s="36">
        <v>434.46666666666658</v>
      </c>
      <c r="H244" s="36">
        <v>466.56666666666661</v>
      </c>
      <c r="I244" s="36">
        <v>475.5333333333333</v>
      </c>
      <c r="J244" s="36">
        <v>482.61666666666662</v>
      </c>
      <c r="K244" s="31">
        <v>468.45</v>
      </c>
      <c r="L244" s="31">
        <v>452.4</v>
      </c>
      <c r="M244" s="31">
        <v>20.62107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186.8</v>
      </c>
      <c r="D245" s="36">
        <v>187.43333333333331</v>
      </c>
      <c r="E245" s="36">
        <v>182.86666666666662</v>
      </c>
      <c r="F245" s="36">
        <v>178.93333333333331</v>
      </c>
      <c r="G245" s="36">
        <v>174.36666666666662</v>
      </c>
      <c r="H245" s="36">
        <v>191.36666666666662</v>
      </c>
      <c r="I245" s="36">
        <v>195.93333333333328</v>
      </c>
      <c r="J245" s="36">
        <v>199.86666666666662</v>
      </c>
      <c r="K245" s="31">
        <v>192</v>
      </c>
      <c r="L245" s="31">
        <v>183.5</v>
      </c>
      <c r="M245" s="31">
        <v>56.635840000000002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1401.3</v>
      </c>
      <c r="D246" s="36">
        <v>1405.3333333333333</v>
      </c>
      <c r="E246" s="36">
        <v>1382.1666666666665</v>
      </c>
      <c r="F246" s="36">
        <v>1363.0333333333333</v>
      </c>
      <c r="G246" s="36">
        <v>1339.8666666666666</v>
      </c>
      <c r="H246" s="36">
        <v>1424.4666666666665</v>
      </c>
      <c r="I246" s="36">
        <v>1447.633333333333</v>
      </c>
      <c r="J246" s="36">
        <v>1466.7666666666664</v>
      </c>
      <c r="K246" s="31">
        <v>1428.5</v>
      </c>
      <c r="L246" s="31">
        <v>1386.2</v>
      </c>
      <c r="M246" s="31">
        <v>39.786670000000001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17.399999999999999</v>
      </c>
      <c r="D247" s="36">
        <v>17.366666666666664</v>
      </c>
      <c r="E247" s="36">
        <v>17.083333333333329</v>
      </c>
      <c r="F247" s="36">
        <v>16.766666666666666</v>
      </c>
      <c r="G247" s="36">
        <v>16.483333333333331</v>
      </c>
      <c r="H247" s="36">
        <v>17.683333333333326</v>
      </c>
      <c r="I247" s="36">
        <v>17.966666666666665</v>
      </c>
      <c r="J247" s="36">
        <v>18.283333333333324</v>
      </c>
      <c r="K247" s="31">
        <v>17.649999999999999</v>
      </c>
      <c r="L247" s="31">
        <v>17.05</v>
      </c>
      <c r="M247" s="31">
        <v>247.21369000000001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4058.65</v>
      </c>
      <c r="D248" s="36">
        <v>4054.5499999999997</v>
      </c>
      <c r="E248" s="36">
        <v>4009.0999999999995</v>
      </c>
      <c r="F248" s="36">
        <v>3959.5499999999997</v>
      </c>
      <c r="G248" s="36">
        <v>3914.0999999999995</v>
      </c>
      <c r="H248" s="36">
        <v>4104.0999999999995</v>
      </c>
      <c r="I248" s="36">
        <v>4149.5499999999993</v>
      </c>
      <c r="J248" s="36">
        <v>4199.0999999999995</v>
      </c>
      <c r="K248" s="31">
        <v>4100</v>
      </c>
      <c r="L248" s="31">
        <v>4005</v>
      </c>
      <c r="M248" s="31">
        <v>6.6590199999999999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1444.35</v>
      </c>
      <c r="D249" s="36">
        <v>1437.5</v>
      </c>
      <c r="E249" s="36">
        <v>1425.05</v>
      </c>
      <c r="F249" s="36">
        <v>1405.75</v>
      </c>
      <c r="G249" s="36">
        <v>1393.3</v>
      </c>
      <c r="H249" s="36">
        <v>1456.8</v>
      </c>
      <c r="I249" s="36">
        <v>1469.2499999999998</v>
      </c>
      <c r="J249" s="36">
        <v>1488.55</v>
      </c>
      <c r="K249" s="31">
        <v>1449.95</v>
      </c>
      <c r="L249" s="31">
        <v>1418.2</v>
      </c>
      <c r="M249" s="31">
        <v>45.104059999999997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2848.1</v>
      </c>
      <c r="D250" s="36">
        <v>2856.7833333333333</v>
      </c>
      <c r="E250" s="36">
        <v>2813.5666666666666</v>
      </c>
      <c r="F250" s="36">
        <v>2779.0333333333333</v>
      </c>
      <c r="G250" s="36">
        <v>2735.8166666666666</v>
      </c>
      <c r="H250" s="36">
        <v>2891.3166666666666</v>
      </c>
      <c r="I250" s="36">
        <v>2934.5333333333328</v>
      </c>
      <c r="J250" s="36">
        <v>2969.0666666666666</v>
      </c>
      <c r="K250" s="31">
        <v>2900</v>
      </c>
      <c r="L250" s="31">
        <v>2822.25</v>
      </c>
      <c r="M250" s="31">
        <v>0.19019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689.9</v>
      </c>
      <c r="D251" s="36">
        <v>690.93333333333339</v>
      </c>
      <c r="E251" s="36">
        <v>680.96666666666681</v>
      </c>
      <c r="F251" s="36">
        <v>672.03333333333342</v>
      </c>
      <c r="G251" s="36">
        <v>662.06666666666683</v>
      </c>
      <c r="H251" s="36">
        <v>699.86666666666679</v>
      </c>
      <c r="I251" s="36">
        <v>709.83333333333348</v>
      </c>
      <c r="J251" s="36">
        <v>718.76666666666677</v>
      </c>
      <c r="K251" s="31">
        <v>700.9</v>
      </c>
      <c r="L251" s="31">
        <v>682</v>
      </c>
      <c r="M251" s="31">
        <v>2.2654100000000001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2385</v>
      </c>
      <c r="D252" s="36">
        <v>2394.6666666666665</v>
      </c>
      <c r="E252" s="36">
        <v>2367.333333333333</v>
      </c>
      <c r="F252" s="36">
        <v>2349.6666666666665</v>
      </c>
      <c r="G252" s="36">
        <v>2322.333333333333</v>
      </c>
      <c r="H252" s="36">
        <v>2412.333333333333</v>
      </c>
      <c r="I252" s="36">
        <v>2439.6666666666661</v>
      </c>
      <c r="J252" s="36">
        <v>2457.333333333333</v>
      </c>
      <c r="K252" s="31">
        <v>2422</v>
      </c>
      <c r="L252" s="31">
        <v>2377</v>
      </c>
      <c r="M252" s="31">
        <v>5.4295200000000001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921.5</v>
      </c>
      <c r="D253" s="36">
        <v>925.1</v>
      </c>
      <c r="E253" s="36">
        <v>913.40000000000009</v>
      </c>
      <c r="F253" s="36">
        <v>905.30000000000007</v>
      </c>
      <c r="G253" s="36">
        <v>893.60000000000014</v>
      </c>
      <c r="H253" s="36">
        <v>933.2</v>
      </c>
      <c r="I253" s="36">
        <v>944.90000000000009</v>
      </c>
      <c r="J253" s="36">
        <v>953</v>
      </c>
      <c r="K253" s="31">
        <v>936.8</v>
      </c>
      <c r="L253" s="31">
        <v>917</v>
      </c>
      <c r="M253" s="31">
        <v>2.8644500000000002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31.05</v>
      </c>
      <c r="D254" s="36">
        <v>30.966666666666669</v>
      </c>
      <c r="E254" s="36">
        <v>30.483333333333338</v>
      </c>
      <c r="F254" s="36">
        <v>29.916666666666668</v>
      </c>
      <c r="G254" s="36">
        <v>29.433333333333337</v>
      </c>
      <c r="H254" s="36">
        <v>31.533333333333339</v>
      </c>
      <c r="I254" s="36">
        <v>32.016666666666673</v>
      </c>
      <c r="J254" s="36">
        <v>32.583333333333343</v>
      </c>
      <c r="K254" s="31">
        <v>31.45</v>
      </c>
      <c r="L254" s="31">
        <v>30.4</v>
      </c>
      <c r="M254" s="31">
        <v>158.27986000000001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436.1</v>
      </c>
      <c r="D255" s="36">
        <v>437.0333333333333</v>
      </c>
      <c r="E255" s="36">
        <v>432.36666666666662</v>
      </c>
      <c r="F255" s="36">
        <v>428.63333333333333</v>
      </c>
      <c r="G255" s="36">
        <v>423.96666666666664</v>
      </c>
      <c r="H255" s="36">
        <v>440.76666666666659</v>
      </c>
      <c r="I255" s="36">
        <v>445.43333333333334</v>
      </c>
      <c r="J255" s="36">
        <v>449.16666666666657</v>
      </c>
      <c r="K255" s="31">
        <v>441.7</v>
      </c>
      <c r="L255" s="31">
        <v>433.3</v>
      </c>
      <c r="M255" s="31">
        <v>133.96709000000001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193.85</v>
      </c>
      <c r="D256" s="36">
        <v>195.56666666666669</v>
      </c>
      <c r="E256" s="36">
        <v>188.33333333333337</v>
      </c>
      <c r="F256" s="36">
        <v>182.81666666666669</v>
      </c>
      <c r="G256" s="36">
        <v>175.58333333333337</v>
      </c>
      <c r="H256" s="36">
        <v>201.08333333333337</v>
      </c>
      <c r="I256" s="36">
        <v>208.31666666666666</v>
      </c>
      <c r="J256" s="36">
        <v>213.83333333333337</v>
      </c>
      <c r="K256" s="31">
        <v>202.8</v>
      </c>
      <c r="L256" s="31">
        <v>190.05</v>
      </c>
      <c r="M256" s="31">
        <v>23.54034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1494.35</v>
      </c>
      <c r="D257" s="36">
        <v>1496.1333333333332</v>
      </c>
      <c r="E257" s="36">
        <v>1478.2666666666664</v>
      </c>
      <c r="F257" s="36">
        <v>1462.1833333333332</v>
      </c>
      <c r="G257" s="36">
        <v>1444.3166666666664</v>
      </c>
      <c r="H257" s="36">
        <v>1512.2166666666665</v>
      </c>
      <c r="I257" s="36">
        <v>1530.0833333333333</v>
      </c>
      <c r="J257" s="36">
        <v>1546.1666666666665</v>
      </c>
      <c r="K257" s="31">
        <v>1514</v>
      </c>
      <c r="L257" s="31">
        <v>1480.05</v>
      </c>
      <c r="M257" s="31">
        <v>3.9498700000000002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3149.55</v>
      </c>
      <c r="D258" s="36">
        <v>3158.4833333333336</v>
      </c>
      <c r="E258" s="36">
        <v>3119.6166666666672</v>
      </c>
      <c r="F258" s="36">
        <v>3089.6833333333338</v>
      </c>
      <c r="G258" s="36">
        <v>3050.8166666666675</v>
      </c>
      <c r="H258" s="36">
        <v>3188.416666666667</v>
      </c>
      <c r="I258" s="36">
        <v>3227.2833333333338</v>
      </c>
      <c r="J258" s="36">
        <v>3257.2166666666667</v>
      </c>
      <c r="K258" s="31">
        <v>3197.35</v>
      </c>
      <c r="L258" s="31">
        <v>3128.55</v>
      </c>
      <c r="M258" s="31">
        <v>0.35636000000000001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116</v>
      </c>
      <c r="D259" s="36">
        <v>116.53333333333335</v>
      </c>
      <c r="E259" s="36">
        <v>114.31666666666669</v>
      </c>
      <c r="F259" s="36">
        <v>112.63333333333334</v>
      </c>
      <c r="G259" s="36">
        <v>110.41666666666669</v>
      </c>
      <c r="H259" s="36">
        <v>118.2166666666667</v>
      </c>
      <c r="I259" s="36">
        <v>120.43333333333337</v>
      </c>
      <c r="J259" s="36">
        <v>122.1166666666667</v>
      </c>
      <c r="K259" s="31">
        <v>118.75</v>
      </c>
      <c r="L259" s="31">
        <v>114.85</v>
      </c>
      <c r="M259" s="31">
        <v>13.43993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1284.2</v>
      </c>
      <c r="D260" s="36">
        <v>1294.5833333333333</v>
      </c>
      <c r="E260" s="36">
        <v>1254.6166666666666</v>
      </c>
      <c r="F260" s="36">
        <v>1225.0333333333333</v>
      </c>
      <c r="G260" s="36">
        <v>1185.0666666666666</v>
      </c>
      <c r="H260" s="36">
        <v>1324.1666666666665</v>
      </c>
      <c r="I260" s="36">
        <v>1364.1333333333332</v>
      </c>
      <c r="J260" s="36">
        <v>1393.7166666666665</v>
      </c>
      <c r="K260" s="31">
        <v>1334.55</v>
      </c>
      <c r="L260" s="31">
        <v>1265</v>
      </c>
      <c r="M260" s="31">
        <v>0.95331999999999995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496.5</v>
      </c>
      <c r="D261" s="36">
        <v>499.5333333333333</v>
      </c>
      <c r="E261" s="36">
        <v>489.06666666666661</v>
      </c>
      <c r="F261" s="36">
        <v>481.63333333333333</v>
      </c>
      <c r="G261" s="36">
        <v>471.16666666666663</v>
      </c>
      <c r="H261" s="36">
        <v>506.96666666666658</v>
      </c>
      <c r="I261" s="36">
        <v>517.43333333333328</v>
      </c>
      <c r="J261" s="36">
        <v>524.86666666666656</v>
      </c>
      <c r="K261" s="31">
        <v>510</v>
      </c>
      <c r="L261" s="31">
        <v>492.1</v>
      </c>
      <c r="M261" s="31">
        <v>11.864599999999999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678.8</v>
      </c>
      <c r="D262" s="36">
        <v>682.01666666666665</v>
      </c>
      <c r="E262" s="36">
        <v>669.23333333333335</v>
      </c>
      <c r="F262" s="36">
        <v>659.66666666666674</v>
      </c>
      <c r="G262" s="36">
        <v>646.88333333333344</v>
      </c>
      <c r="H262" s="36">
        <v>691.58333333333326</v>
      </c>
      <c r="I262" s="36">
        <v>704.36666666666656</v>
      </c>
      <c r="J262" s="36">
        <v>713.93333333333317</v>
      </c>
      <c r="K262" s="31">
        <v>694.8</v>
      </c>
      <c r="L262" s="31">
        <v>672.45</v>
      </c>
      <c r="M262" s="31">
        <v>23.730149999999998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373.65</v>
      </c>
      <c r="D263" s="36">
        <v>376.91666666666669</v>
      </c>
      <c r="E263" s="36">
        <v>364.98333333333335</v>
      </c>
      <c r="F263" s="36">
        <v>356.31666666666666</v>
      </c>
      <c r="G263" s="36">
        <v>344.38333333333333</v>
      </c>
      <c r="H263" s="36">
        <v>385.58333333333337</v>
      </c>
      <c r="I263" s="36">
        <v>397.51666666666665</v>
      </c>
      <c r="J263" s="36">
        <v>406.18333333333339</v>
      </c>
      <c r="K263" s="31">
        <v>388.85</v>
      </c>
      <c r="L263" s="31">
        <v>368.25</v>
      </c>
      <c r="M263" s="31">
        <v>2.7524500000000001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650.75</v>
      </c>
      <c r="D264" s="36">
        <v>652.68333333333328</v>
      </c>
      <c r="E264" s="36">
        <v>641.81666666666661</v>
      </c>
      <c r="F264" s="36">
        <v>632.88333333333333</v>
      </c>
      <c r="G264" s="36">
        <v>622.01666666666665</v>
      </c>
      <c r="H264" s="36">
        <v>661.61666666666656</v>
      </c>
      <c r="I264" s="36">
        <v>672.48333333333312</v>
      </c>
      <c r="J264" s="36">
        <v>681.41666666666652</v>
      </c>
      <c r="K264" s="31">
        <v>663.55</v>
      </c>
      <c r="L264" s="31">
        <v>643.75</v>
      </c>
      <c r="M264" s="31">
        <v>2.47925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386.45</v>
      </c>
      <c r="D265" s="36">
        <v>386.55</v>
      </c>
      <c r="E265" s="36">
        <v>382.40000000000003</v>
      </c>
      <c r="F265" s="36">
        <v>378.35</v>
      </c>
      <c r="G265" s="36">
        <v>374.20000000000005</v>
      </c>
      <c r="H265" s="36">
        <v>390.6</v>
      </c>
      <c r="I265" s="36">
        <v>394.75</v>
      </c>
      <c r="J265" s="36">
        <v>398.8</v>
      </c>
      <c r="K265" s="31">
        <v>390.7</v>
      </c>
      <c r="L265" s="31">
        <v>382.5</v>
      </c>
      <c r="M265" s="31">
        <v>3.9518800000000001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84.4</v>
      </c>
      <c r="D266" s="36">
        <v>84.433333333333337</v>
      </c>
      <c r="E266" s="36">
        <v>82.716666666666669</v>
      </c>
      <c r="F266" s="36">
        <v>81.033333333333331</v>
      </c>
      <c r="G266" s="36">
        <v>79.316666666666663</v>
      </c>
      <c r="H266" s="36">
        <v>86.116666666666674</v>
      </c>
      <c r="I266" s="36">
        <v>87.833333333333343</v>
      </c>
      <c r="J266" s="36">
        <v>89.51666666666668</v>
      </c>
      <c r="K266" s="31">
        <v>86.15</v>
      </c>
      <c r="L266" s="31">
        <v>82.75</v>
      </c>
      <c r="M266" s="31">
        <v>24.233450000000001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418.9</v>
      </c>
      <c r="D267" s="36">
        <v>424.60000000000008</v>
      </c>
      <c r="E267" s="36">
        <v>410.40000000000015</v>
      </c>
      <c r="F267" s="36">
        <v>401.90000000000009</v>
      </c>
      <c r="G267" s="36">
        <v>387.70000000000016</v>
      </c>
      <c r="H267" s="36">
        <v>433.10000000000014</v>
      </c>
      <c r="I267" s="36">
        <v>447.30000000000007</v>
      </c>
      <c r="J267" s="36">
        <v>455.80000000000013</v>
      </c>
      <c r="K267" s="31">
        <v>438.8</v>
      </c>
      <c r="L267" s="31">
        <v>416.1</v>
      </c>
      <c r="M267" s="31">
        <v>89.936040000000006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756.6</v>
      </c>
      <c r="D268" s="36">
        <v>759.25</v>
      </c>
      <c r="E268" s="36">
        <v>750.5</v>
      </c>
      <c r="F268" s="36">
        <v>744.4</v>
      </c>
      <c r="G268" s="36">
        <v>735.65</v>
      </c>
      <c r="H268" s="36">
        <v>765.35</v>
      </c>
      <c r="I268" s="36">
        <v>774.1</v>
      </c>
      <c r="J268" s="36">
        <v>780.2</v>
      </c>
      <c r="K268" s="31">
        <v>768</v>
      </c>
      <c r="L268" s="31">
        <v>753.15</v>
      </c>
      <c r="M268" s="31">
        <v>16.54158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534.45000000000005</v>
      </c>
      <c r="D269" s="36">
        <v>533.38333333333333</v>
      </c>
      <c r="E269" s="36">
        <v>529.76666666666665</v>
      </c>
      <c r="F269" s="36">
        <v>525.08333333333337</v>
      </c>
      <c r="G269" s="36">
        <v>521.4666666666667</v>
      </c>
      <c r="H269" s="36">
        <v>538.06666666666661</v>
      </c>
      <c r="I269" s="36">
        <v>541.68333333333317</v>
      </c>
      <c r="J269" s="36">
        <v>546.36666666666656</v>
      </c>
      <c r="K269" s="31">
        <v>537</v>
      </c>
      <c r="L269" s="31">
        <v>528.70000000000005</v>
      </c>
      <c r="M269" s="31">
        <v>33.132100000000001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472.65</v>
      </c>
      <c r="D270" s="36">
        <v>475.56666666666666</v>
      </c>
      <c r="E270" s="36">
        <v>467.08333333333331</v>
      </c>
      <c r="F270" s="36">
        <v>461.51666666666665</v>
      </c>
      <c r="G270" s="36">
        <v>453.0333333333333</v>
      </c>
      <c r="H270" s="36">
        <v>481.13333333333333</v>
      </c>
      <c r="I270" s="36">
        <v>489.61666666666667</v>
      </c>
      <c r="J270" s="36">
        <v>495.18333333333334</v>
      </c>
      <c r="K270" s="31">
        <v>484.05</v>
      </c>
      <c r="L270" s="31">
        <v>470</v>
      </c>
      <c r="M270" s="31">
        <v>1.31565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431.95</v>
      </c>
      <c r="D271" s="36">
        <v>432.15000000000003</v>
      </c>
      <c r="E271" s="36">
        <v>425.85000000000008</v>
      </c>
      <c r="F271" s="36">
        <v>419.75000000000006</v>
      </c>
      <c r="G271" s="36">
        <v>413.4500000000001</v>
      </c>
      <c r="H271" s="36">
        <v>438.25000000000006</v>
      </c>
      <c r="I271" s="36">
        <v>444.55</v>
      </c>
      <c r="J271" s="36">
        <v>450.65000000000003</v>
      </c>
      <c r="K271" s="31">
        <v>438.45</v>
      </c>
      <c r="L271" s="31">
        <v>426.05</v>
      </c>
      <c r="M271" s="31">
        <v>0.67635999999999996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727.7</v>
      </c>
      <c r="D272" s="36">
        <v>728.06666666666661</v>
      </c>
      <c r="E272" s="36">
        <v>723.23333333333323</v>
      </c>
      <c r="F272" s="36">
        <v>718.76666666666665</v>
      </c>
      <c r="G272" s="36">
        <v>713.93333333333328</v>
      </c>
      <c r="H272" s="36">
        <v>732.53333333333319</v>
      </c>
      <c r="I272" s="36">
        <v>737.36666666666667</v>
      </c>
      <c r="J272" s="36">
        <v>741.83333333333314</v>
      </c>
      <c r="K272" s="31">
        <v>732.9</v>
      </c>
      <c r="L272" s="31">
        <v>723.6</v>
      </c>
      <c r="M272" s="31">
        <v>0.68081999999999998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361.85</v>
      </c>
      <c r="D273" s="36">
        <v>363.7</v>
      </c>
      <c r="E273" s="36">
        <v>351.54999999999995</v>
      </c>
      <c r="F273" s="36">
        <v>341.24999999999994</v>
      </c>
      <c r="G273" s="36">
        <v>329.09999999999991</v>
      </c>
      <c r="H273" s="36">
        <v>374</v>
      </c>
      <c r="I273" s="36">
        <v>386.15</v>
      </c>
      <c r="J273" s="36">
        <v>396.45000000000005</v>
      </c>
      <c r="K273" s="31">
        <v>375.85</v>
      </c>
      <c r="L273" s="31">
        <v>353.4</v>
      </c>
      <c r="M273" s="31">
        <v>28.751460000000002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746.95</v>
      </c>
      <c r="D274" s="36">
        <v>756</v>
      </c>
      <c r="E274" s="36">
        <v>730.6</v>
      </c>
      <c r="F274" s="36">
        <v>714.25</v>
      </c>
      <c r="G274" s="36">
        <v>688.85</v>
      </c>
      <c r="H274" s="36">
        <v>772.35</v>
      </c>
      <c r="I274" s="36">
        <v>797.75000000000011</v>
      </c>
      <c r="J274" s="36">
        <v>814.1</v>
      </c>
      <c r="K274" s="31">
        <v>781.4</v>
      </c>
      <c r="L274" s="31">
        <v>739.65</v>
      </c>
      <c r="M274" s="31">
        <v>2.2972199999999998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1341.65</v>
      </c>
      <c r="D275" s="36">
        <v>1342.2166666666667</v>
      </c>
      <c r="E275" s="36">
        <v>1309.4333333333334</v>
      </c>
      <c r="F275" s="36">
        <v>1277.2166666666667</v>
      </c>
      <c r="G275" s="36">
        <v>1244.4333333333334</v>
      </c>
      <c r="H275" s="36">
        <v>1374.4333333333334</v>
      </c>
      <c r="I275" s="36">
        <v>1407.2166666666667</v>
      </c>
      <c r="J275" s="36">
        <v>1439.4333333333334</v>
      </c>
      <c r="K275" s="31">
        <v>1375</v>
      </c>
      <c r="L275" s="31">
        <v>1310</v>
      </c>
      <c r="M275" s="31">
        <v>1.3079499999999999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652.5</v>
      </c>
      <c r="D276" s="36">
        <v>649.5</v>
      </c>
      <c r="E276" s="36">
        <v>644</v>
      </c>
      <c r="F276" s="36">
        <v>635.5</v>
      </c>
      <c r="G276" s="36">
        <v>630</v>
      </c>
      <c r="H276" s="36">
        <v>658</v>
      </c>
      <c r="I276" s="36">
        <v>663.5</v>
      </c>
      <c r="J276" s="36">
        <v>672</v>
      </c>
      <c r="K276" s="31">
        <v>655</v>
      </c>
      <c r="L276" s="31">
        <v>641</v>
      </c>
      <c r="M276" s="31">
        <v>1.76657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226.4</v>
      </c>
      <c r="D277" s="36">
        <v>227.38333333333333</v>
      </c>
      <c r="E277" s="36">
        <v>223.51666666666665</v>
      </c>
      <c r="F277" s="36">
        <v>220.63333333333333</v>
      </c>
      <c r="G277" s="36">
        <v>216.76666666666665</v>
      </c>
      <c r="H277" s="36">
        <v>230.26666666666665</v>
      </c>
      <c r="I277" s="36">
        <v>234.13333333333333</v>
      </c>
      <c r="J277" s="36">
        <v>237.01666666666665</v>
      </c>
      <c r="K277" s="31">
        <v>231.25</v>
      </c>
      <c r="L277" s="31">
        <v>224.5</v>
      </c>
      <c r="M277" s="31">
        <v>15.331910000000001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322.75</v>
      </c>
      <c r="D278" s="36">
        <v>323.5</v>
      </c>
      <c r="E278" s="36">
        <v>320.25</v>
      </c>
      <c r="F278" s="36">
        <v>317.75</v>
      </c>
      <c r="G278" s="36">
        <v>314.5</v>
      </c>
      <c r="H278" s="36">
        <v>326</v>
      </c>
      <c r="I278" s="36">
        <v>329.25</v>
      </c>
      <c r="J278" s="36">
        <v>331.75</v>
      </c>
      <c r="K278" s="31">
        <v>326.75</v>
      </c>
      <c r="L278" s="31">
        <v>321</v>
      </c>
      <c r="M278" s="31">
        <v>2.9385500000000002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133.85</v>
      </c>
      <c r="D279" s="36">
        <v>133.15</v>
      </c>
      <c r="E279" s="36">
        <v>131.9</v>
      </c>
      <c r="F279" s="36">
        <v>129.94999999999999</v>
      </c>
      <c r="G279" s="36">
        <v>128.69999999999999</v>
      </c>
      <c r="H279" s="36">
        <v>135.10000000000002</v>
      </c>
      <c r="I279" s="36">
        <v>136.35000000000002</v>
      </c>
      <c r="J279" s="36">
        <v>138.30000000000004</v>
      </c>
      <c r="K279" s="31">
        <v>134.4</v>
      </c>
      <c r="L279" s="31">
        <v>131.19999999999999</v>
      </c>
      <c r="M279" s="31">
        <v>13.862270000000001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676.4</v>
      </c>
      <c r="D280" s="36">
        <v>678.44999999999993</v>
      </c>
      <c r="E280" s="36">
        <v>670.94999999999982</v>
      </c>
      <c r="F280" s="36">
        <v>665.49999999999989</v>
      </c>
      <c r="G280" s="36">
        <v>657.99999999999977</v>
      </c>
      <c r="H280" s="36">
        <v>683.89999999999986</v>
      </c>
      <c r="I280" s="36">
        <v>691.40000000000009</v>
      </c>
      <c r="J280" s="36">
        <v>696.84999999999991</v>
      </c>
      <c r="K280" s="31">
        <v>685.95</v>
      </c>
      <c r="L280" s="31">
        <v>673</v>
      </c>
      <c r="M280" s="31">
        <v>2.3970799999999999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2655.25</v>
      </c>
      <c r="D281" s="36">
        <v>2668.4166666666665</v>
      </c>
      <c r="E281" s="36">
        <v>2626.833333333333</v>
      </c>
      <c r="F281" s="36">
        <v>2598.4166666666665</v>
      </c>
      <c r="G281" s="36">
        <v>2556.833333333333</v>
      </c>
      <c r="H281" s="36">
        <v>2696.833333333333</v>
      </c>
      <c r="I281" s="36">
        <v>2738.4166666666661</v>
      </c>
      <c r="J281" s="36">
        <v>2766.833333333333</v>
      </c>
      <c r="K281" s="31">
        <v>2710</v>
      </c>
      <c r="L281" s="31">
        <v>2640</v>
      </c>
      <c r="M281" s="31">
        <v>3.4684699999999999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2633</v>
      </c>
      <c r="D282" s="36">
        <v>2638</v>
      </c>
      <c r="E282" s="36">
        <v>2601</v>
      </c>
      <c r="F282" s="36">
        <v>2569</v>
      </c>
      <c r="G282" s="36">
        <v>2532</v>
      </c>
      <c r="H282" s="36">
        <v>2670</v>
      </c>
      <c r="I282" s="36">
        <v>2707</v>
      </c>
      <c r="J282" s="36">
        <v>2739</v>
      </c>
      <c r="K282" s="31">
        <v>2675</v>
      </c>
      <c r="L282" s="31">
        <v>2606</v>
      </c>
      <c r="M282" s="31">
        <v>0.18809000000000001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540.5</v>
      </c>
      <c r="D283" s="36">
        <v>539.38333333333333</v>
      </c>
      <c r="E283" s="36">
        <v>533.4666666666667</v>
      </c>
      <c r="F283" s="36">
        <v>526.43333333333339</v>
      </c>
      <c r="G283" s="36">
        <v>520.51666666666677</v>
      </c>
      <c r="H283" s="36">
        <v>546.41666666666663</v>
      </c>
      <c r="I283" s="36">
        <v>552.33333333333337</v>
      </c>
      <c r="J283" s="36">
        <v>559.36666666666656</v>
      </c>
      <c r="K283" s="31">
        <v>545.29999999999995</v>
      </c>
      <c r="L283" s="31">
        <v>532.35</v>
      </c>
      <c r="M283" s="31">
        <v>0.26068999999999998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473.9</v>
      </c>
      <c r="D284" s="36">
        <v>477.34999999999997</v>
      </c>
      <c r="E284" s="36">
        <v>466.74999999999994</v>
      </c>
      <c r="F284" s="36">
        <v>459.59999999999997</v>
      </c>
      <c r="G284" s="36">
        <v>448.99999999999994</v>
      </c>
      <c r="H284" s="36">
        <v>484.49999999999994</v>
      </c>
      <c r="I284" s="36">
        <v>495.09999999999997</v>
      </c>
      <c r="J284" s="36">
        <v>502.24999999999994</v>
      </c>
      <c r="K284" s="31">
        <v>487.95</v>
      </c>
      <c r="L284" s="31">
        <v>470.2</v>
      </c>
      <c r="M284" s="31">
        <v>1.2842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281.35000000000002</v>
      </c>
      <c r="D285" s="36">
        <v>281.73333333333335</v>
      </c>
      <c r="E285" s="36">
        <v>278.11666666666667</v>
      </c>
      <c r="F285" s="36">
        <v>274.88333333333333</v>
      </c>
      <c r="G285" s="36">
        <v>271.26666666666665</v>
      </c>
      <c r="H285" s="36">
        <v>284.9666666666667</v>
      </c>
      <c r="I285" s="36">
        <v>288.58333333333337</v>
      </c>
      <c r="J285" s="36">
        <v>291.81666666666672</v>
      </c>
      <c r="K285" s="31">
        <v>285.35000000000002</v>
      </c>
      <c r="L285" s="31">
        <v>278.5</v>
      </c>
      <c r="M285" s="31">
        <v>8.9483800000000002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1722.05</v>
      </c>
      <c r="D286" s="36">
        <v>1719.3500000000001</v>
      </c>
      <c r="E286" s="36">
        <v>1711.7000000000003</v>
      </c>
      <c r="F286" s="36">
        <v>1701.3500000000001</v>
      </c>
      <c r="G286" s="36">
        <v>1693.7000000000003</v>
      </c>
      <c r="H286" s="36">
        <v>1729.7000000000003</v>
      </c>
      <c r="I286" s="36">
        <v>1737.3500000000004</v>
      </c>
      <c r="J286" s="36">
        <v>1747.7000000000003</v>
      </c>
      <c r="K286" s="31">
        <v>1727</v>
      </c>
      <c r="L286" s="31">
        <v>1709</v>
      </c>
      <c r="M286" s="31">
        <v>62.209789999999998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1139.3499999999999</v>
      </c>
      <c r="D287" s="36">
        <v>1129.2</v>
      </c>
      <c r="E287" s="36">
        <v>1113.4000000000001</v>
      </c>
      <c r="F287" s="36">
        <v>1087.45</v>
      </c>
      <c r="G287" s="36">
        <v>1071.6500000000001</v>
      </c>
      <c r="H287" s="36">
        <v>1155.1500000000001</v>
      </c>
      <c r="I287" s="36">
        <v>1170.9499999999998</v>
      </c>
      <c r="J287" s="36">
        <v>1196.9000000000001</v>
      </c>
      <c r="K287" s="31">
        <v>1145</v>
      </c>
      <c r="L287" s="31">
        <v>1103.25</v>
      </c>
      <c r="M287" s="31">
        <v>8.7944600000000008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394.2</v>
      </c>
      <c r="D288" s="36">
        <v>396.01666666666665</v>
      </c>
      <c r="E288" s="36">
        <v>389.68333333333328</v>
      </c>
      <c r="F288" s="36">
        <v>385.16666666666663</v>
      </c>
      <c r="G288" s="36">
        <v>378.83333333333326</v>
      </c>
      <c r="H288" s="36">
        <v>400.5333333333333</v>
      </c>
      <c r="I288" s="36">
        <v>406.86666666666667</v>
      </c>
      <c r="J288" s="36">
        <v>411.38333333333333</v>
      </c>
      <c r="K288" s="31">
        <v>402.35</v>
      </c>
      <c r="L288" s="31">
        <v>391.5</v>
      </c>
      <c r="M288" s="31">
        <v>3.0256799999999999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1930</v>
      </c>
      <c r="D289" s="36">
        <v>1944.1000000000001</v>
      </c>
      <c r="E289" s="36">
        <v>1910.4000000000003</v>
      </c>
      <c r="F289" s="36">
        <v>1890.8000000000002</v>
      </c>
      <c r="G289" s="36">
        <v>1857.1000000000004</v>
      </c>
      <c r="H289" s="36">
        <v>1963.7000000000003</v>
      </c>
      <c r="I289" s="36">
        <v>1997.4</v>
      </c>
      <c r="J289" s="36">
        <v>2017.0000000000002</v>
      </c>
      <c r="K289" s="31">
        <v>1977.8</v>
      </c>
      <c r="L289" s="31">
        <v>1924.5</v>
      </c>
      <c r="M289" s="31">
        <v>0.44345000000000001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3010.35</v>
      </c>
      <c r="D290" s="36">
        <v>3019.0333333333333</v>
      </c>
      <c r="E290" s="36">
        <v>2972.4166666666665</v>
      </c>
      <c r="F290" s="36">
        <v>2934.4833333333331</v>
      </c>
      <c r="G290" s="36">
        <v>2887.8666666666663</v>
      </c>
      <c r="H290" s="36">
        <v>3056.9666666666667</v>
      </c>
      <c r="I290" s="36">
        <v>3103.5833333333335</v>
      </c>
      <c r="J290" s="36">
        <v>3141.5166666666669</v>
      </c>
      <c r="K290" s="31">
        <v>3065.65</v>
      </c>
      <c r="L290" s="31">
        <v>2981.1</v>
      </c>
      <c r="M290" s="31">
        <v>0.32377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129</v>
      </c>
      <c r="D291" s="36">
        <v>130.70000000000002</v>
      </c>
      <c r="E291" s="36">
        <v>125.60000000000002</v>
      </c>
      <c r="F291" s="36">
        <v>122.2</v>
      </c>
      <c r="G291" s="36">
        <v>117.10000000000001</v>
      </c>
      <c r="H291" s="36">
        <v>134.10000000000002</v>
      </c>
      <c r="I291" s="36">
        <v>139.19999999999999</v>
      </c>
      <c r="J291" s="36">
        <v>142.60000000000005</v>
      </c>
      <c r="K291" s="31">
        <v>135.80000000000001</v>
      </c>
      <c r="L291" s="31">
        <v>127.3</v>
      </c>
      <c r="M291" s="31">
        <v>128.74859000000001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4550.6000000000004</v>
      </c>
      <c r="D292" s="36">
        <v>4534.666666666667</v>
      </c>
      <c r="E292" s="36">
        <v>4504.6333333333341</v>
      </c>
      <c r="F292" s="36">
        <v>4458.666666666667</v>
      </c>
      <c r="G292" s="36">
        <v>4428.6333333333341</v>
      </c>
      <c r="H292" s="36">
        <v>4580.6333333333341</v>
      </c>
      <c r="I292" s="36">
        <v>4610.666666666667</v>
      </c>
      <c r="J292" s="36">
        <v>4656.6333333333341</v>
      </c>
      <c r="K292" s="31">
        <v>4564.7</v>
      </c>
      <c r="L292" s="31">
        <v>4488.7</v>
      </c>
      <c r="M292" s="31">
        <v>1.2195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14327.5</v>
      </c>
      <c r="D293" s="36">
        <v>14379.716666666667</v>
      </c>
      <c r="E293" s="36">
        <v>14223.183333333334</v>
      </c>
      <c r="F293" s="36">
        <v>14118.866666666667</v>
      </c>
      <c r="G293" s="36">
        <v>13962.333333333334</v>
      </c>
      <c r="H293" s="36">
        <v>14484.033333333335</v>
      </c>
      <c r="I293" s="36">
        <v>14640.566666666668</v>
      </c>
      <c r="J293" s="36">
        <v>14744.883333333335</v>
      </c>
      <c r="K293" s="31">
        <v>14536.25</v>
      </c>
      <c r="L293" s="31">
        <v>14275.4</v>
      </c>
      <c r="M293" s="31">
        <v>0.12817000000000001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3027.75</v>
      </c>
      <c r="D294" s="36">
        <v>3027.3000000000006</v>
      </c>
      <c r="E294" s="36">
        <v>2990.5000000000014</v>
      </c>
      <c r="F294" s="36">
        <v>2953.2500000000009</v>
      </c>
      <c r="G294" s="36">
        <v>2916.4500000000016</v>
      </c>
      <c r="H294" s="36">
        <v>3064.5500000000011</v>
      </c>
      <c r="I294" s="36">
        <v>3101.3500000000004</v>
      </c>
      <c r="J294" s="36">
        <v>3138.6000000000008</v>
      </c>
      <c r="K294" s="31">
        <v>3064.1</v>
      </c>
      <c r="L294" s="31">
        <v>2990.05</v>
      </c>
      <c r="M294" s="31">
        <v>31.009460000000001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396.1</v>
      </c>
      <c r="D295" s="36">
        <v>397.13333333333338</v>
      </c>
      <c r="E295" s="36">
        <v>391.81666666666678</v>
      </c>
      <c r="F295" s="36">
        <v>387.53333333333342</v>
      </c>
      <c r="G295" s="36">
        <v>382.21666666666681</v>
      </c>
      <c r="H295" s="36">
        <v>401.41666666666674</v>
      </c>
      <c r="I295" s="36">
        <v>406.73333333333335</v>
      </c>
      <c r="J295" s="36">
        <v>411.01666666666671</v>
      </c>
      <c r="K295" s="31">
        <v>402.45</v>
      </c>
      <c r="L295" s="31">
        <v>392.85</v>
      </c>
      <c r="M295" s="31">
        <v>3.5000499999999999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391.2</v>
      </c>
      <c r="D296" s="36">
        <v>391.5333333333333</v>
      </c>
      <c r="E296" s="36">
        <v>386.11666666666662</v>
      </c>
      <c r="F296" s="36">
        <v>381.0333333333333</v>
      </c>
      <c r="G296" s="36">
        <v>375.61666666666662</v>
      </c>
      <c r="H296" s="36">
        <v>396.61666666666662</v>
      </c>
      <c r="I296" s="36">
        <v>402.03333333333336</v>
      </c>
      <c r="J296" s="36">
        <v>407.11666666666662</v>
      </c>
      <c r="K296" s="31">
        <v>396.95</v>
      </c>
      <c r="L296" s="31">
        <v>386.45</v>
      </c>
      <c r="M296" s="31">
        <v>7.9789099999999999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279.39999999999998</v>
      </c>
      <c r="D297" s="36">
        <v>279.23333333333329</v>
      </c>
      <c r="E297" s="36">
        <v>275.31666666666661</v>
      </c>
      <c r="F297" s="36">
        <v>271.23333333333329</v>
      </c>
      <c r="G297" s="36">
        <v>267.31666666666661</v>
      </c>
      <c r="H297" s="36">
        <v>283.31666666666661</v>
      </c>
      <c r="I297" s="36">
        <v>287.23333333333323</v>
      </c>
      <c r="J297" s="36">
        <v>291.31666666666661</v>
      </c>
      <c r="K297" s="31">
        <v>283.14999999999998</v>
      </c>
      <c r="L297" s="31">
        <v>275.14999999999998</v>
      </c>
      <c r="M297" s="31">
        <v>4.1694800000000001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116.85</v>
      </c>
      <c r="D298" s="36">
        <v>117.13333333333333</v>
      </c>
      <c r="E298" s="36">
        <v>115.16666666666666</v>
      </c>
      <c r="F298" s="36">
        <v>113.48333333333333</v>
      </c>
      <c r="G298" s="36">
        <v>111.51666666666667</v>
      </c>
      <c r="H298" s="36">
        <v>118.81666666666665</v>
      </c>
      <c r="I298" s="36">
        <v>120.78333333333332</v>
      </c>
      <c r="J298" s="36">
        <v>122.46666666666664</v>
      </c>
      <c r="K298" s="31">
        <v>119.1</v>
      </c>
      <c r="L298" s="31">
        <v>115.45</v>
      </c>
      <c r="M298" s="31">
        <v>93.870630000000006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467.35</v>
      </c>
      <c r="D299" s="36">
        <v>468.86666666666662</v>
      </c>
      <c r="E299" s="36">
        <v>459.78333333333325</v>
      </c>
      <c r="F299" s="36">
        <v>452.21666666666664</v>
      </c>
      <c r="G299" s="36">
        <v>443.13333333333327</v>
      </c>
      <c r="H299" s="36">
        <v>476.43333333333322</v>
      </c>
      <c r="I299" s="36">
        <v>485.51666666666659</v>
      </c>
      <c r="J299" s="36">
        <v>493.0833333333332</v>
      </c>
      <c r="K299" s="31">
        <v>477.95</v>
      </c>
      <c r="L299" s="31">
        <v>461.3</v>
      </c>
      <c r="M299" s="31">
        <v>35.072479999999999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637.45000000000005</v>
      </c>
      <c r="D300" s="36">
        <v>638.5</v>
      </c>
      <c r="E300" s="36">
        <v>633</v>
      </c>
      <c r="F300" s="36">
        <v>628.54999999999995</v>
      </c>
      <c r="G300" s="36">
        <v>623.04999999999995</v>
      </c>
      <c r="H300" s="36">
        <v>642.95000000000005</v>
      </c>
      <c r="I300" s="36">
        <v>648.45000000000005</v>
      </c>
      <c r="J300" s="36">
        <v>652.90000000000009</v>
      </c>
      <c r="K300" s="31">
        <v>644</v>
      </c>
      <c r="L300" s="31">
        <v>634.04999999999995</v>
      </c>
      <c r="M300" s="31">
        <v>6.9455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5971.2</v>
      </c>
      <c r="D301" s="36">
        <v>5960.6333333333341</v>
      </c>
      <c r="E301" s="36">
        <v>5915.7666666666682</v>
      </c>
      <c r="F301" s="36">
        <v>5860.3333333333339</v>
      </c>
      <c r="G301" s="36">
        <v>5815.4666666666681</v>
      </c>
      <c r="H301" s="36">
        <v>6016.0666666666684</v>
      </c>
      <c r="I301" s="36">
        <v>6060.9333333333352</v>
      </c>
      <c r="J301" s="36">
        <v>6116.3666666666686</v>
      </c>
      <c r="K301" s="31">
        <v>6005.5</v>
      </c>
      <c r="L301" s="31">
        <v>5905.2</v>
      </c>
      <c r="M301" s="31">
        <v>0.15551999999999999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5186.2</v>
      </c>
      <c r="D302" s="36">
        <v>5170.6166666666668</v>
      </c>
      <c r="E302" s="36">
        <v>5142.2333333333336</v>
      </c>
      <c r="F302" s="36">
        <v>5098.2666666666664</v>
      </c>
      <c r="G302" s="36">
        <v>5069.8833333333332</v>
      </c>
      <c r="H302" s="36">
        <v>5214.5833333333339</v>
      </c>
      <c r="I302" s="36">
        <v>5242.9666666666672</v>
      </c>
      <c r="J302" s="36">
        <v>5286.9333333333343</v>
      </c>
      <c r="K302" s="31">
        <v>5199</v>
      </c>
      <c r="L302" s="31">
        <v>5126.6499999999996</v>
      </c>
      <c r="M302" s="31">
        <v>1.9989399999999999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1151.5</v>
      </c>
      <c r="D303" s="36">
        <v>1155.4333333333334</v>
      </c>
      <c r="E303" s="36">
        <v>1138.1166666666668</v>
      </c>
      <c r="F303" s="36">
        <v>1124.7333333333333</v>
      </c>
      <c r="G303" s="36">
        <v>1107.4166666666667</v>
      </c>
      <c r="H303" s="36">
        <v>1168.8166666666668</v>
      </c>
      <c r="I303" s="36">
        <v>1186.1333333333334</v>
      </c>
      <c r="J303" s="36">
        <v>1199.5166666666669</v>
      </c>
      <c r="K303" s="31">
        <v>1172.75</v>
      </c>
      <c r="L303" s="31">
        <v>1142.05</v>
      </c>
      <c r="M303" s="31">
        <v>6.6985999999999999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1466.95</v>
      </c>
      <c r="D304" s="36">
        <v>1470.8666666666668</v>
      </c>
      <c r="E304" s="36">
        <v>1453.1833333333336</v>
      </c>
      <c r="F304" s="36">
        <v>1439.4166666666667</v>
      </c>
      <c r="G304" s="36">
        <v>1421.7333333333336</v>
      </c>
      <c r="H304" s="36">
        <v>1484.6333333333337</v>
      </c>
      <c r="I304" s="36">
        <v>1502.3166666666671</v>
      </c>
      <c r="J304" s="36">
        <v>1516.0833333333337</v>
      </c>
      <c r="K304" s="31">
        <v>1488.55</v>
      </c>
      <c r="L304" s="31">
        <v>1457.1</v>
      </c>
      <c r="M304" s="31">
        <v>0.24564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750.1</v>
      </c>
      <c r="D305" s="36">
        <v>761.98333333333346</v>
      </c>
      <c r="E305" s="36">
        <v>732.76666666666688</v>
      </c>
      <c r="F305" s="36">
        <v>715.43333333333339</v>
      </c>
      <c r="G305" s="36">
        <v>686.21666666666681</v>
      </c>
      <c r="H305" s="36">
        <v>779.31666666666695</v>
      </c>
      <c r="I305" s="36">
        <v>808.53333333333342</v>
      </c>
      <c r="J305" s="36">
        <v>825.86666666666702</v>
      </c>
      <c r="K305" s="31">
        <v>791.2</v>
      </c>
      <c r="L305" s="31">
        <v>744.65</v>
      </c>
      <c r="M305" s="31">
        <v>14.38598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1122.5999999999999</v>
      </c>
      <c r="D306" s="36">
        <v>1123.3</v>
      </c>
      <c r="E306" s="36">
        <v>1097.5999999999999</v>
      </c>
      <c r="F306" s="36">
        <v>1072.5999999999999</v>
      </c>
      <c r="G306" s="36">
        <v>1046.8999999999999</v>
      </c>
      <c r="H306" s="36">
        <v>1148.3</v>
      </c>
      <c r="I306" s="36">
        <v>1174.0000000000002</v>
      </c>
      <c r="J306" s="36">
        <v>1199</v>
      </c>
      <c r="K306" s="31">
        <v>1149</v>
      </c>
      <c r="L306" s="31">
        <v>1098.3</v>
      </c>
      <c r="M306" s="31">
        <v>34.104439999999997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288.10000000000002</v>
      </c>
      <c r="D307" s="36">
        <v>291.09999999999997</v>
      </c>
      <c r="E307" s="36">
        <v>281.49999999999994</v>
      </c>
      <c r="F307" s="36">
        <v>274.89999999999998</v>
      </c>
      <c r="G307" s="36">
        <v>265.29999999999995</v>
      </c>
      <c r="H307" s="36">
        <v>297.69999999999993</v>
      </c>
      <c r="I307" s="36">
        <v>307.29999999999995</v>
      </c>
      <c r="J307" s="36">
        <v>313.89999999999992</v>
      </c>
      <c r="K307" s="31">
        <v>300.7</v>
      </c>
      <c r="L307" s="31">
        <v>284.5</v>
      </c>
      <c r="M307" s="31">
        <v>98.3001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1522.1</v>
      </c>
      <c r="D308" s="36">
        <v>1520.5833333333333</v>
      </c>
      <c r="E308" s="36">
        <v>1503.2666666666664</v>
      </c>
      <c r="F308" s="36">
        <v>1484.4333333333332</v>
      </c>
      <c r="G308" s="36">
        <v>1467.1166666666663</v>
      </c>
      <c r="H308" s="36">
        <v>1539.4166666666665</v>
      </c>
      <c r="I308" s="36">
        <v>1556.7333333333336</v>
      </c>
      <c r="J308" s="36">
        <v>1575.5666666666666</v>
      </c>
      <c r="K308" s="31">
        <v>1537.9</v>
      </c>
      <c r="L308" s="31">
        <v>1501.75</v>
      </c>
      <c r="M308" s="31">
        <v>25.809010000000001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407.6</v>
      </c>
      <c r="D309" s="36">
        <v>405.7166666666667</v>
      </c>
      <c r="E309" s="36">
        <v>401.48333333333341</v>
      </c>
      <c r="F309" s="36">
        <v>395.36666666666673</v>
      </c>
      <c r="G309" s="36">
        <v>391.13333333333344</v>
      </c>
      <c r="H309" s="36">
        <v>411.83333333333337</v>
      </c>
      <c r="I309" s="36">
        <v>416.06666666666672</v>
      </c>
      <c r="J309" s="36">
        <v>422.18333333333334</v>
      </c>
      <c r="K309" s="31">
        <v>409.95</v>
      </c>
      <c r="L309" s="31">
        <v>399.6</v>
      </c>
      <c r="M309" s="31">
        <v>2.3540899999999998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537.29999999999995</v>
      </c>
      <c r="D310" s="36">
        <v>540.25</v>
      </c>
      <c r="E310" s="36">
        <v>530.95000000000005</v>
      </c>
      <c r="F310" s="36">
        <v>524.6</v>
      </c>
      <c r="G310" s="36">
        <v>515.30000000000007</v>
      </c>
      <c r="H310" s="36">
        <v>546.6</v>
      </c>
      <c r="I310" s="36">
        <v>555.9</v>
      </c>
      <c r="J310" s="36">
        <v>562.25</v>
      </c>
      <c r="K310" s="31">
        <v>549.54999999999995</v>
      </c>
      <c r="L310" s="31">
        <v>533.9</v>
      </c>
      <c r="M310" s="31">
        <v>2.05775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384.85</v>
      </c>
      <c r="D311" s="36">
        <v>386.08333333333331</v>
      </c>
      <c r="E311" s="36">
        <v>382.76666666666665</v>
      </c>
      <c r="F311" s="36">
        <v>380.68333333333334</v>
      </c>
      <c r="G311" s="36">
        <v>377.36666666666667</v>
      </c>
      <c r="H311" s="36">
        <v>388.16666666666663</v>
      </c>
      <c r="I311" s="36">
        <v>391.48333333333335</v>
      </c>
      <c r="J311" s="36">
        <v>393.56666666666661</v>
      </c>
      <c r="K311" s="31">
        <v>389.4</v>
      </c>
      <c r="L311" s="31">
        <v>384</v>
      </c>
      <c r="M311" s="31">
        <v>0.51587000000000005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142.15</v>
      </c>
      <c r="D312" s="36">
        <v>143.93333333333331</v>
      </c>
      <c r="E312" s="36">
        <v>138.86666666666662</v>
      </c>
      <c r="F312" s="36">
        <v>135.58333333333331</v>
      </c>
      <c r="G312" s="36">
        <v>130.51666666666662</v>
      </c>
      <c r="H312" s="36">
        <v>147.21666666666661</v>
      </c>
      <c r="I312" s="36">
        <v>152.28333333333327</v>
      </c>
      <c r="J312" s="36">
        <v>155.56666666666661</v>
      </c>
      <c r="K312" s="31">
        <v>149</v>
      </c>
      <c r="L312" s="31">
        <v>140.65</v>
      </c>
      <c r="M312" s="31">
        <v>168.52331000000001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97.85</v>
      </c>
      <c r="D313" s="36">
        <v>98.633333333333326</v>
      </c>
      <c r="E313" s="36">
        <v>93.816666666666649</v>
      </c>
      <c r="F313" s="36">
        <v>89.783333333333317</v>
      </c>
      <c r="G313" s="36">
        <v>84.96666666666664</v>
      </c>
      <c r="H313" s="36">
        <v>102.66666666666666</v>
      </c>
      <c r="I313" s="36">
        <v>107.48333333333332</v>
      </c>
      <c r="J313" s="36">
        <v>111.51666666666667</v>
      </c>
      <c r="K313" s="31">
        <v>103.45</v>
      </c>
      <c r="L313" s="31">
        <v>94.6</v>
      </c>
      <c r="M313" s="31">
        <v>389.59627999999998</v>
      </c>
      <c r="N313" s="1"/>
      <c r="O313" s="1"/>
    </row>
    <row r="314" spans="1:15" ht="12.75" customHeight="1">
      <c r="A314" s="33">
        <v>304</v>
      </c>
      <c r="B314" s="53" t="s">
        <v>864</v>
      </c>
      <c r="C314" s="31">
        <v>1808</v>
      </c>
      <c r="D314" s="36">
        <v>1799.3333333333333</v>
      </c>
      <c r="E314" s="36">
        <v>1779.8666666666666</v>
      </c>
      <c r="F314" s="36">
        <v>1751.7333333333333</v>
      </c>
      <c r="G314" s="36">
        <v>1732.2666666666667</v>
      </c>
      <c r="H314" s="36">
        <v>1827.4666666666665</v>
      </c>
      <c r="I314" s="36">
        <v>1846.9333333333332</v>
      </c>
      <c r="J314" s="36">
        <v>1875.0666666666664</v>
      </c>
      <c r="K314" s="31">
        <v>1818.8</v>
      </c>
      <c r="L314" s="31">
        <v>1771.2</v>
      </c>
      <c r="M314" s="31">
        <v>2.4171299999999998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570.85</v>
      </c>
      <c r="D315" s="36">
        <v>568.7833333333333</v>
      </c>
      <c r="E315" s="36">
        <v>562.06666666666661</v>
      </c>
      <c r="F315" s="36">
        <v>553.2833333333333</v>
      </c>
      <c r="G315" s="36">
        <v>546.56666666666661</v>
      </c>
      <c r="H315" s="36">
        <v>577.56666666666661</v>
      </c>
      <c r="I315" s="36">
        <v>584.2833333333333</v>
      </c>
      <c r="J315" s="36">
        <v>593.06666666666661</v>
      </c>
      <c r="K315" s="31">
        <v>575.5</v>
      </c>
      <c r="L315" s="31">
        <v>560</v>
      </c>
      <c r="M315" s="31">
        <v>28.732089999999999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10129.85</v>
      </c>
      <c r="D316" s="36">
        <v>10167.916666666666</v>
      </c>
      <c r="E316" s="36">
        <v>10051.933333333332</v>
      </c>
      <c r="F316" s="36">
        <v>9974.0166666666664</v>
      </c>
      <c r="G316" s="36">
        <v>9858.0333333333328</v>
      </c>
      <c r="H316" s="36">
        <v>10245.833333333332</v>
      </c>
      <c r="I316" s="36">
        <v>10361.816666666666</v>
      </c>
      <c r="J316" s="36">
        <v>10439.733333333332</v>
      </c>
      <c r="K316" s="31">
        <v>10283.9</v>
      </c>
      <c r="L316" s="31">
        <v>10090</v>
      </c>
      <c r="M316" s="31">
        <v>4.0779300000000003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2409</v>
      </c>
      <c r="D317" s="36">
        <v>2400.0833333333335</v>
      </c>
      <c r="E317" s="36">
        <v>2380.4666666666672</v>
      </c>
      <c r="F317" s="36">
        <v>2351.9333333333338</v>
      </c>
      <c r="G317" s="36">
        <v>2332.3166666666675</v>
      </c>
      <c r="H317" s="36">
        <v>2428.6166666666668</v>
      </c>
      <c r="I317" s="36">
        <v>2448.2333333333327</v>
      </c>
      <c r="J317" s="36">
        <v>2476.7666666666664</v>
      </c>
      <c r="K317" s="31">
        <v>2419.6999999999998</v>
      </c>
      <c r="L317" s="31">
        <v>2371.5500000000002</v>
      </c>
      <c r="M317" s="31">
        <v>0.39487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884.3</v>
      </c>
      <c r="D318" s="36">
        <v>885.06666666666661</v>
      </c>
      <c r="E318" s="36">
        <v>872.18333333333317</v>
      </c>
      <c r="F318" s="36">
        <v>860.06666666666661</v>
      </c>
      <c r="G318" s="36">
        <v>847.18333333333317</v>
      </c>
      <c r="H318" s="36">
        <v>897.18333333333317</v>
      </c>
      <c r="I318" s="36">
        <v>910.06666666666661</v>
      </c>
      <c r="J318" s="36">
        <v>922.18333333333317</v>
      </c>
      <c r="K318" s="31">
        <v>897.95</v>
      </c>
      <c r="L318" s="31">
        <v>872.95</v>
      </c>
      <c r="M318" s="31">
        <v>4.9009799999999997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570.20000000000005</v>
      </c>
      <c r="D319" s="36">
        <v>574.51666666666677</v>
      </c>
      <c r="E319" s="36">
        <v>559.03333333333353</v>
      </c>
      <c r="F319" s="36">
        <v>547.86666666666679</v>
      </c>
      <c r="G319" s="36">
        <v>532.38333333333355</v>
      </c>
      <c r="H319" s="36">
        <v>585.68333333333351</v>
      </c>
      <c r="I319" s="36">
        <v>601.16666666666686</v>
      </c>
      <c r="J319" s="36">
        <v>612.33333333333348</v>
      </c>
      <c r="K319" s="31">
        <v>590</v>
      </c>
      <c r="L319" s="31">
        <v>563.35</v>
      </c>
      <c r="M319" s="31">
        <v>16.426839999999999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2128.9</v>
      </c>
      <c r="D320" s="36">
        <v>2131.6</v>
      </c>
      <c r="E320" s="36">
        <v>2077.2999999999997</v>
      </c>
      <c r="F320" s="36">
        <v>2025.6999999999998</v>
      </c>
      <c r="G320" s="36">
        <v>1971.3999999999996</v>
      </c>
      <c r="H320" s="36">
        <v>2183.1999999999998</v>
      </c>
      <c r="I320" s="36">
        <v>2237.5</v>
      </c>
      <c r="J320" s="36">
        <v>2289.1</v>
      </c>
      <c r="K320" s="31">
        <v>2185.9</v>
      </c>
      <c r="L320" s="31">
        <v>2080</v>
      </c>
      <c r="M320" s="31">
        <v>8.8294300000000003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760.4</v>
      </c>
      <c r="D321" s="36">
        <v>761.4</v>
      </c>
      <c r="E321" s="36">
        <v>755.84999999999991</v>
      </c>
      <c r="F321" s="36">
        <v>751.3</v>
      </c>
      <c r="G321" s="36">
        <v>745.74999999999989</v>
      </c>
      <c r="H321" s="36">
        <v>765.94999999999993</v>
      </c>
      <c r="I321" s="36">
        <v>771.49999999999989</v>
      </c>
      <c r="J321" s="36">
        <v>776.05</v>
      </c>
      <c r="K321" s="31">
        <v>766.95</v>
      </c>
      <c r="L321" s="31">
        <v>756.85</v>
      </c>
      <c r="M321" s="31">
        <v>0.84045999999999998</v>
      </c>
      <c r="N321" s="1"/>
      <c r="O321" s="1"/>
    </row>
    <row r="322" spans="1:15" ht="12.75" customHeight="1">
      <c r="A322" s="33">
        <v>312</v>
      </c>
      <c r="B322" s="53" t="s">
        <v>888</v>
      </c>
      <c r="C322" s="31">
        <v>976.3</v>
      </c>
      <c r="D322" s="36">
        <v>984.29999999999984</v>
      </c>
      <c r="E322" s="36">
        <v>954.54999999999973</v>
      </c>
      <c r="F322" s="36">
        <v>932.79999999999984</v>
      </c>
      <c r="G322" s="36">
        <v>903.04999999999973</v>
      </c>
      <c r="H322" s="36">
        <v>1006.0499999999997</v>
      </c>
      <c r="I322" s="36">
        <v>1035.8</v>
      </c>
      <c r="J322" s="36">
        <v>1057.5499999999997</v>
      </c>
      <c r="K322" s="31">
        <v>1014.05</v>
      </c>
      <c r="L322" s="31">
        <v>962.55</v>
      </c>
      <c r="M322" s="31">
        <v>0.38917000000000002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1192.5</v>
      </c>
      <c r="D323" s="36">
        <v>1204.0833333333333</v>
      </c>
      <c r="E323" s="36">
        <v>1168.4166666666665</v>
      </c>
      <c r="F323" s="36">
        <v>1144.3333333333333</v>
      </c>
      <c r="G323" s="36">
        <v>1108.6666666666665</v>
      </c>
      <c r="H323" s="36">
        <v>1228.1666666666665</v>
      </c>
      <c r="I323" s="36">
        <v>1263.833333333333</v>
      </c>
      <c r="J323" s="36">
        <v>1287.9166666666665</v>
      </c>
      <c r="K323" s="31">
        <v>1239.75</v>
      </c>
      <c r="L323" s="31">
        <v>1180</v>
      </c>
      <c r="M323" s="31">
        <v>7.3726500000000001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1439.5</v>
      </c>
      <c r="D324" s="36">
        <v>1447.4833333333333</v>
      </c>
      <c r="E324" s="36">
        <v>1423.5666666666666</v>
      </c>
      <c r="F324" s="36">
        <v>1407.6333333333332</v>
      </c>
      <c r="G324" s="36">
        <v>1383.7166666666665</v>
      </c>
      <c r="H324" s="36">
        <v>1463.4166666666667</v>
      </c>
      <c r="I324" s="36">
        <v>1487.3333333333333</v>
      </c>
      <c r="J324" s="36">
        <v>1503.2666666666669</v>
      </c>
      <c r="K324" s="31">
        <v>1471.4</v>
      </c>
      <c r="L324" s="31">
        <v>1431.55</v>
      </c>
      <c r="M324" s="31">
        <v>1.7380599999999999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58.75</v>
      </c>
      <c r="D325" s="36">
        <v>58.816666666666663</v>
      </c>
      <c r="E325" s="36">
        <v>57.633333333333326</v>
      </c>
      <c r="F325" s="36">
        <v>56.516666666666666</v>
      </c>
      <c r="G325" s="36">
        <v>55.333333333333329</v>
      </c>
      <c r="H325" s="36">
        <v>59.933333333333323</v>
      </c>
      <c r="I325" s="36">
        <v>61.11666666666666</v>
      </c>
      <c r="J325" s="36">
        <v>62.23333333333332</v>
      </c>
      <c r="K325" s="31">
        <v>60</v>
      </c>
      <c r="L325" s="31">
        <v>57.7</v>
      </c>
      <c r="M325" s="31">
        <v>27.842929999999999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</v>
      </c>
      <c r="D326" s="36">
        <v>63.166666666666664</v>
      </c>
      <c r="E326" s="36">
        <v>62.333333333333329</v>
      </c>
      <c r="F326" s="36">
        <v>61.666666666666664</v>
      </c>
      <c r="G326" s="36">
        <v>60.833333333333329</v>
      </c>
      <c r="H326" s="36">
        <v>63.833333333333329</v>
      </c>
      <c r="I326" s="36">
        <v>64.666666666666657</v>
      </c>
      <c r="J326" s="36">
        <v>65.333333333333329</v>
      </c>
      <c r="K326" s="31">
        <v>64</v>
      </c>
      <c r="L326" s="31">
        <v>62.5</v>
      </c>
      <c r="M326" s="31">
        <v>23.887810000000002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895.65</v>
      </c>
      <c r="D327" s="36">
        <v>899.73333333333323</v>
      </c>
      <c r="E327" s="36">
        <v>880.96666666666647</v>
      </c>
      <c r="F327" s="36">
        <v>866.28333333333319</v>
      </c>
      <c r="G327" s="36">
        <v>847.51666666666642</v>
      </c>
      <c r="H327" s="36">
        <v>914.41666666666652</v>
      </c>
      <c r="I327" s="36">
        <v>933.18333333333317</v>
      </c>
      <c r="J327" s="36">
        <v>947.86666666666656</v>
      </c>
      <c r="K327" s="31">
        <v>918.5</v>
      </c>
      <c r="L327" s="31">
        <v>885.05</v>
      </c>
      <c r="M327" s="31">
        <v>0.98441000000000001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2427.3000000000002</v>
      </c>
      <c r="D328" s="36">
        <v>2410.6833333333334</v>
      </c>
      <c r="E328" s="36">
        <v>2361.3666666666668</v>
      </c>
      <c r="F328" s="36">
        <v>2295.4333333333334</v>
      </c>
      <c r="G328" s="36">
        <v>2246.1166666666668</v>
      </c>
      <c r="H328" s="36">
        <v>2476.6166666666668</v>
      </c>
      <c r="I328" s="36">
        <v>2525.9333333333334</v>
      </c>
      <c r="J328" s="36">
        <v>2591.8666666666668</v>
      </c>
      <c r="K328" s="31">
        <v>2460</v>
      </c>
      <c r="L328" s="31">
        <v>2344.75</v>
      </c>
      <c r="M328" s="31">
        <v>5.9130099999999999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106901.4</v>
      </c>
      <c r="D329" s="36">
        <v>107197.43333333335</v>
      </c>
      <c r="E329" s="36">
        <v>106145.06666666669</v>
      </c>
      <c r="F329" s="36">
        <v>105388.73333333335</v>
      </c>
      <c r="G329" s="36">
        <v>104336.3666666667</v>
      </c>
      <c r="H329" s="36">
        <v>107953.76666666669</v>
      </c>
      <c r="I329" s="36">
        <v>109006.13333333333</v>
      </c>
      <c r="J329" s="36">
        <v>109762.46666666669</v>
      </c>
      <c r="K329" s="31">
        <v>108249.8</v>
      </c>
      <c r="L329" s="31">
        <v>106441.1</v>
      </c>
      <c r="M329" s="31">
        <v>3.7100000000000001E-2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2606.0500000000002</v>
      </c>
      <c r="D330" s="36">
        <v>2604.2000000000003</v>
      </c>
      <c r="E330" s="36">
        <v>2535.8500000000004</v>
      </c>
      <c r="F330" s="36">
        <v>2465.65</v>
      </c>
      <c r="G330" s="36">
        <v>2397.3000000000002</v>
      </c>
      <c r="H330" s="36">
        <v>2674.4000000000005</v>
      </c>
      <c r="I330" s="36">
        <v>2742.75</v>
      </c>
      <c r="J330" s="36">
        <v>2812.9500000000007</v>
      </c>
      <c r="K330" s="31">
        <v>2672.55</v>
      </c>
      <c r="L330" s="31">
        <v>2534</v>
      </c>
      <c r="M330" s="31">
        <v>6.6835599999999999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1929.4</v>
      </c>
      <c r="D331" s="36">
        <v>1942.2333333333333</v>
      </c>
      <c r="E331" s="36">
        <v>1907.7166666666667</v>
      </c>
      <c r="F331" s="36">
        <v>1886.0333333333333</v>
      </c>
      <c r="G331" s="36">
        <v>1851.5166666666667</v>
      </c>
      <c r="H331" s="36">
        <v>1963.9166666666667</v>
      </c>
      <c r="I331" s="36">
        <v>1998.4333333333336</v>
      </c>
      <c r="J331" s="36">
        <v>2020.1166666666668</v>
      </c>
      <c r="K331" s="31">
        <v>1976.75</v>
      </c>
      <c r="L331" s="31">
        <v>1920.55</v>
      </c>
      <c r="M331" s="31">
        <v>18.38495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1215.8499999999999</v>
      </c>
      <c r="D332" s="36">
        <v>1220.3666666666666</v>
      </c>
      <c r="E332" s="36">
        <v>1205.583333333333</v>
      </c>
      <c r="F332" s="36">
        <v>1195.3166666666664</v>
      </c>
      <c r="G332" s="36">
        <v>1180.5333333333328</v>
      </c>
      <c r="H332" s="36">
        <v>1230.6333333333332</v>
      </c>
      <c r="I332" s="36">
        <v>1245.4166666666665</v>
      </c>
      <c r="J332" s="36">
        <v>1255.6833333333334</v>
      </c>
      <c r="K332" s="31">
        <v>1235.1500000000001</v>
      </c>
      <c r="L332" s="31">
        <v>1210.0999999999999</v>
      </c>
      <c r="M332" s="31">
        <v>2.6066400000000001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1085.5</v>
      </c>
      <c r="D333" s="36">
        <v>1099.4333333333334</v>
      </c>
      <c r="E333" s="36">
        <v>1066.0666666666668</v>
      </c>
      <c r="F333" s="36">
        <v>1046.6333333333334</v>
      </c>
      <c r="G333" s="36">
        <v>1013.2666666666669</v>
      </c>
      <c r="H333" s="36">
        <v>1118.8666666666668</v>
      </c>
      <c r="I333" s="36">
        <v>1152.2333333333336</v>
      </c>
      <c r="J333" s="36">
        <v>1171.6666666666667</v>
      </c>
      <c r="K333" s="31">
        <v>1132.8</v>
      </c>
      <c r="L333" s="31">
        <v>1080</v>
      </c>
      <c r="M333" s="31">
        <v>3.7774999999999999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865.3</v>
      </c>
      <c r="D334" s="36">
        <v>867.43333333333339</v>
      </c>
      <c r="E334" s="36">
        <v>854.86666666666679</v>
      </c>
      <c r="F334" s="36">
        <v>844.43333333333339</v>
      </c>
      <c r="G334" s="36">
        <v>831.86666666666679</v>
      </c>
      <c r="H334" s="36">
        <v>877.86666666666679</v>
      </c>
      <c r="I334" s="36">
        <v>890.43333333333339</v>
      </c>
      <c r="J334" s="36">
        <v>900.86666666666679</v>
      </c>
      <c r="K334" s="31">
        <v>880</v>
      </c>
      <c r="L334" s="31">
        <v>857</v>
      </c>
      <c r="M334" s="31">
        <v>2.67523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94.5</v>
      </c>
      <c r="D335" s="36">
        <v>94.866666666666674</v>
      </c>
      <c r="E335" s="36">
        <v>93.183333333333351</v>
      </c>
      <c r="F335" s="36">
        <v>91.866666666666674</v>
      </c>
      <c r="G335" s="36">
        <v>90.183333333333351</v>
      </c>
      <c r="H335" s="36">
        <v>96.183333333333351</v>
      </c>
      <c r="I335" s="36">
        <v>97.866666666666688</v>
      </c>
      <c r="J335" s="36">
        <v>99.183333333333351</v>
      </c>
      <c r="K335" s="31">
        <v>96.55</v>
      </c>
      <c r="L335" s="31">
        <v>93.55</v>
      </c>
      <c r="M335" s="31">
        <v>67.096320000000006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3825.15</v>
      </c>
      <c r="D336" s="36">
        <v>3812.7000000000003</v>
      </c>
      <c r="E336" s="36">
        <v>3781.4500000000007</v>
      </c>
      <c r="F336" s="36">
        <v>3737.7500000000005</v>
      </c>
      <c r="G336" s="36">
        <v>3706.5000000000009</v>
      </c>
      <c r="H336" s="36">
        <v>3856.4000000000005</v>
      </c>
      <c r="I336" s="36">
        <v>3887.6499999999996</v>
      </c>
      <c r="J336" s="36">
        <v>3931.3500000000004</v>
      </c>
      <c r="K336" s="31">
        <v>3843.95</v>
      </c>
      <c r="L336" s="31">
        <v>3769</v>
      </c>
      <c r="M336" s="31">
        <v>4.1506999999999996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823.4</v>
      </c>
      <c r="D337" s="36">
        <v>825.4</v>
      </c>
      <c r="E337" s="36">
        <v>815.05</v>
      </c>
      <c r="F337" s="36">
        <v>806.69999999999993</v>
      </c>
      <c r="G337" s="36">
        <v>796.34999999999991</v>
      </c>
      <c r="H337" s="36">
        <v>833.75</v>
      </c>
      <c r="I337" s="36">
        <v>844.10000000000014</v>
      </c>
      <c r="J337" s="36">
        <v>852.45</v>
      </c>
      <c r="K337" s="31">
        <v>835.75</v>
      </c>
      <c r="L337" s="31">
        <v>817.05</v>
      </c>
      <c r="M337" s="31">
        <v>1.39266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57.65</v>
      </c>
      <c r="D338" s="36">
        <v>57.916666666666664</v>
      </c>
      <c r="E338" s="36">
        <v>56.583333333333329</v>
      </c>
      <c r="F338" s="36">
        <v>55.516666666666666</v>
      </c>
      <c r="G338" s="36">
        <v>54.18333333333333</v>
      </c>
      <c r="H338" s="36">
        <v>58.983333333333327</v>
      </c>
      <c r="I338" s="36">
        <v>60.316666666666656</v>
      </c>
      <c r="J338" s="36">
        <v>61.383333333333326</v>
      </c>
      <c r="K338" s="31">
        <v>59.25</v>
      </c>
      <c r="L338" s="31">
        <v>56.85</v>
      </c>
      <c r="M338" s="31">
        <v>125.50315000000001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156.9</v>
      </c>
      <c r="D339" s="36">
        <v>157.83333333333334</v>
      </c>
      <c r="E339" s="36">
        <v>153.76666666666668</v>
      </c>
      <c r="F339" s="36">
        <v>150.63333333333333</v>
      </c>
      <c r="G339" s="36">
        <v>146.56666666666666</v>
      </c>
      <c r="H339" s="36">
        <v>160.9666666666667</v>
      </c>
      <c r="I339" s="36">
        <v>165.03333333333336</v>
      </c>
      <c r="J339" s="36">
        <v>168.16666666666671</v>
      </c>
      <c r="K339" s="31">
        <v>161.9</v>
      </c>
      <c r="L339" s="31">
        <v>154.69999999999999</v>
      </c>
      <c r="M339" s="31">
        <v>50.963279999999997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22986.2</v>
      </c>
      <c r="D340" s="36">
        <v>22965.333333333332</v>
      </c>
      <c r="E340" s="36">
        <v>22571.866666666665</v>
      </c>
      <c r="F340" s="36">
        <v>22157.533333333333</v>
      </c>
      <c r="G340" s="36">
        <v>21764.066666666666</v>
      </c>
      <c r="H340" s="36">
        <v>23379.666666666664</v>
      </c>
      <c r="I340" s="36">
        <v>23773.133333333331</v>
      </c>
      <c r="J340" s="36">
        <v>24187.466666666664</v>
      </c>
      <c r="K340" s="31">
        <v>23358.799999999999</v>
      </c>
      <c r="L340" s="31">
        <v>22551</v>
      </c>
      <c r="M340" s="31">
        <v>2.1348799999999999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68.05</v>
      </c>
      <c r="D341" s="36">
        <v>68.516666666666666</v>
      </c>
      <c r="E341" s="36">
        <v>66.633333333333326</v>
      </c>
      <c r="F341" s="36">
        <v>65.216666666666654</v>
      </c>
      <c r="G341" s="36">
        <v>63.333333333333314</v>
      </c>
      <c r="H341" s="36">
        <v>69.933333333333337</v>
      </c>
      <c r="I341" s="36">
        <v>71.816666666666691</v>
      </c>
      <c r="J341" s="36">
        <v>73.233333333333348</v>
      </c>
      <c r="K341" s="31">
        <v>70.400000000000006</v>
      </c>
      <c r="L341" s="31">
        <v>67.099999999999994</v>
      </c>
      <c r="M341" s="31">
        <v>76.268129999999999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53.25</v>
      </c>
      <c r="D342" s="36">
        <v>52.916666666666664</v>
      </c>
      <c r="E342" s="36">
        <v>52.333333333333329</v>
      </c>
      <c r="F342" s="36">
        <v>51.416666666666664</v>
      </c>
      <c r="G342" s="36">
        <v>50.833333333333329</v>
      </c>
      <c r="H342" s="36">
        <v>53.833333333333329</v>
      </c>
      <c r="I342" s="36">
        <v>54.416666666666657</v>
      </c>
      <c r="J342" s="36">
        <v>55.333333333333329</v>
      </c>
      <c r="K342" s="31">
        <v>53.5</v>
      </c>
      <c r="L342" s="31">
        <v>52</v>
      </c>
      <c r="M342" s="31">
        <v>232.91977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332.6</v>
      </c>
      <c r="D343" s="36">
        <v>334.5</v>
      </c>
      <c r="E343" s="36">
        <v>328.6</v>
      </c>
      <c r="F343" s="36">
        <v>324.60000000000002</v>
      </c>
      <c r="G343" s="36">
        <v>318.70000000000005</v>
      </c>
      <c r="H343" s="36">
        <v>338.5</v>
      </c>
      <c r="I343" s="36">
        <v>344.4</v>
      </c>
      <c r="J343" s="36">
        <v>348.4</v>
      </c>
      <c r="K343" s="31">
        <v>340.4</v>
      </c>
      <c r="L343" s="31">
        <v>330.5</v>
      </c>
      <c r="M343" s="31">
        <v>9.1787100000000006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129.94999999999999</v>
      </c>
      <c r="D344" s="36">
        <v>130.46666666666667</v>
      </c>
      <c r="E344" s="36">
        <v>128.48333333333335</v>
      </c>
      <c r="F344" s="36">
        <v>127.01666666666668</v>
      </c>
      <c r="G344" s="36">
        <v>125.03333333333336</v>
      </c>
      <c r="H344" s="36">
        <v>131.93333333333334</v>
      </c>
      <c r="I344" s="36">
        <v>133.91666666666663</v>
      </c>
      <c r="J344" s="36">
        <v>135.38333333333333</v>
      </c>
      <c r="K344" s="31">
        <v>132.44999999999999</v>
      </c>
      <c r="L344" s="31">
        <v>129</v>
      </c>
      <c r="M344" s="31">
        <v>11.284280000000001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145.80000000000001</v>
      </c>
      <c r="D345" s="36">
        <v>146.23333333333335</v>
      </c>
      <c r="E345" s="36">
        <v>143.2166666666667</v>
      </c>
      <c r="F345" s="36">
        <v>140.63333333333335</v>
      </c>
      <c r="G345" s="36">
        <v>137.6166666666667</v>
      </c>
      <c r="H345" s="36">
        <v>148.81666666666669</v>
      </c>
      <c r="I345" s="36">
        <v>151.83333333333334</v>
      </c>
      <c r="J345" s="36">
        <v>154.41666666666669</v>
      </c>
      <c r="K345" s="31">
        <v>149.25</v>
      </c>
      <c r="L345" s="31">
        <v>143.65</v>
      </c>
      <c r="M345" s="31">
        <v>148.48217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50</v>
      </c>
      <c r="D346" s="36">
        <v>50.183333333333337</v>
      </c>
      <c r="E346" s="36">
        <v>49.566666666666677</v>
      </c>
      <c r="F346" s="36">
        <v>49.13333333333334</v>
      </c>
      <c r="G346" s="36">
        <v>48.51666666666668</v>
      </c>
      <c r="H346" s="36">
        <v>50.616666666666674</v>
      </c>
      <c r="I346" s="36">
        <v>51.233333333333334</v>
      </c>
      <c r="J346" s="36">
        <v>51.666666666666671</v>
      </c>
      <c r="K346" s="31">
        <v>50.8</v>
      </c>
      <c r="L346" s="31">
        <v>49.75</v>
      </c>
      <c r="M346" s="31">
        <v>68.551299999999998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224.9</v>
      </c>
      <c r="D347" s="36">
        <v>225.18333333333331</v>
      </c>
      <c r="E347" s="36">
        <v>222.46666666666661</v>
      </c>
      <c r="F347" s="36">
        <v>220.0333333333333</v>
      </c>
      <c r="G347" s="36">
        <v>217.31666666666661</v>
      </c>
      <c r="H347" s="36">
        <v>227.61666666666662</v>
      </c>
      <c r="I347" s="36">
        <v>230.33333333333331</v>
      </c>
      <c r="J347" s="36">
        <v>232.76666666666662</v>
      </c>
      <c r="K347" s="31">
        <v>227.9</v>
      </c>
      <c r="L347" s="31">
        <v>222.75</v>
      </c>
      <c r="M347" s="31">
        <v>3.8201200000000002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235.15</v>
      </c>
      <c r="D348" s="36">
        <v>235.88333333333333</v>
      </c>
      <c r="E348" s="36">
        <v>230.76666666666665</v>
      </c>
      <c r="F348" s="36">
        <v>226.38333333333333</v>
      </c>
      <c r="G348" s="36">
        <v>221.26666666666665</v>
      </c>
      <c r="H348" s="36">
        <v>240.26666666666665</v>
      </c>
      <c r="I348" s="36">
        <v>245.38333333333333</v>
      </c>
      <c r="J348" s="36">
        <v>249.76666666666665</v>
      </c>
      <c r="K348" s="31">
        <v>241</v>
      </c>
      <c r="L348" s="31">
        <v>231.5</v>
      </c>
      <c r="M348" s="31">
        <v>254.24437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368.95</v>
      </c>
      <c r="D349" s="36">
        <v>370.01666666666665</v>
      </c>
      <c r="E349" s="36">
        <v>364.43333333333328</v>
      </c>
      <c r="F349" s="36">
        <v>359.91666666666663</v>
      </c>
      <c r="G349" s="36">
        <v>354.33333333333326</v>
      </c>
      <c r="H349" s="36">
        <v>374.5333333333333</v>
      </c>
      <c r="I349" s="36">
        <v>380.11666666666667</v>
      </c>
      <c r="J349" s="36">
        <v>384.63333333333333</v>
      </c>
      <c r="K349" s="31">
        <v>375.6</v>
      </c>
      <c r="L349" s="31">
        <v>365.5</v>
      </c>
      <c r="M349" s="31">
        <v>2.45478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1121.0999999999999</v>
      </c>
      <c r="D350" s="36">
        <v>1124.75</v>
      </c>
      <c r="E350" s="36">
        <v>1098.5</v>
      </c>
      <c r="F350" s="36">
        <v>1075.9000000000001</v>
      </c>
      <c r="G350" s="36">
        <v>1049.6500000000001</v>
      </c>
      <c r="H350" s="36">
        <v>1147.3499999999999</v>
      </c>
      <c r="I350" s="36">
        <v>1173.5999999999999</v>
      </c>
      <c r="J350" s="36">
        <v>1196.1999999999998</v>
      </c>
      <c r="K350" s="31">
        <v>1151</v>
      </c>
      <c r="L350" s="31">
        <v>1102.1500000000001</v>
      </c>
      <c r="M350" s="31">
        <v>4.9068199999999997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182.75</v>
      </c>
      <c r="D351" s="36">
        <v>183.15</v>
      </c>
      <c r="E351" s="36">
        <v>181.70000000000002</v>
      </c>
      <c r="F351" s="36">
        <v>180.65</v>
      </c>
      <c r="G351" s="36">
        <v>179.20000000000002</v>
      </c>
      <c r="H351" s="36">
        <v>184.20000000000002</v>
      </c>
      <c r="I351" s="36">
        <v>185.65</v>
      </c>
      <c r="J351" s="36">
        <v>186.70000000000002</v>
      </c>
      <c r="K351" s="31">
        <v>184.6</v>
      </c>
      <c r="L351" s="31">
        <v>182.1</v>
      </c>
      <c r="M351" s="31">
        <v>93.600579999999994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294</v>
      </c>
      <c r="D352" s="36">
        <v>293.2166666666667</v>
      </c>
      <c r="E352" s="36">
        <v>290.83333333333337</v>
      </c>
      <c r="F352" s="36">
        <v>287.66666666666669</v>
      </c>
      <c r="G352" s="36">
        <v>285.28333333333336</v>
      </c>
      <c r="H352" s="36">
        <v>296.38333333333338</v>
      </c>
      <c r="I352" s="36">
        <v>298.76666666666671</v>
      </c>
      <c r="J352" s="36">
        <v>301.93333333333339</v>
      </c>
      <c r="K352" s="31">
        <v>295.60000000000002</v>
      </c>
      <c r="L352" s="31">
        <v>290.05</v>
      </c>
      <c r="M352" s="31">
        <v>13.96855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1193.75</v>
      </c>
      <c r="D353" s="36">
        <v>1199.2666666666667</v>
      </c>
      <c r="E353" s="36">
        <v>1183.5333333333333</v>
      </c>
      <c r="F353" s="36">
        <v>1173.3166666666666</v>
      </c>
      <c r="G353" s="36">
        <v>1157.5833333333333</v>
      </c>
      <c r="H353" s="36">
        <v>1209.4833333333333</v>
      </c>
      <c r="I353" s="36">
        <v>1225.2166666666665</v>
      </c>
      <c r="J353" s="36">
        <v>1235.4333333333334</v>
      </c>
      <c r="K353" s="31">
        <v>1215</v>
      </c>
      <c r="L353" s="31">
        <v>1189.05</v>
      </c>
      <c r="M353" s="31">
        <v>2.23176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863.1</v>
      </c>
      <c r="D354" s="36">
        <v>862.66666666666663</v>
      </c>
      <c r="E354" s="36">
        <v>850.5333333333333</v>
      </c>
      <c r="F354" s="36">
        <v>837.9666666666667</v>
      </c>
      <c r="G354" s="36">
        <v>825.83333333333337</v>
      </c>
      <c r="H354" s="36">
        <v>875.23333333333323</v>
      </c>
      <c r="I354" s="36">
        <v>887.36666666666667</v>
      </c>
      <c r="J354" s="36">
        <v>899.93333333333317</v>
      </c>
      <c r="K354" s="31">
        <v>874.8</v>
      </c>
      <c r="L354" s="31">
        <v>850.1</v>
      </c>
      <c r="M354" s="31">
        <v>12.13688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4041.85</v>
      </c>
      <c r="D355" s="36">
        <v>4051.2666666666664</v>
      </c>
      <c r="E355" s="36">
        <v>3993.833333333333</v>
      </c>
      <c r="F355" s="36">
        <v>3945.8166666666666</v>
      </c>
      <c r="G355" s="36">
        <v>3888.3833333333332</v>
      </c>
      <c r="H355" s="36">
        <v>4099.2833333333328</v>
      </c>
      <c r="I355" s="36">
        <v>4156.7166666666662</v>
      </c>
      <c r="J355" s="36">
        <v>4204.7333333333327</v>
      </c>
      <c r="K355" s="31">
        <v>4108.7</v>
      </c>
      <c r="L355" s="31">
        <v>4003.25</v>
      </c>
      <c r="M355" s="31">
        <v>0.63829999999999998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221.05</v>
      </c>
      <c r="D356" s="36">
        <v>221.54999999999998</v>
      </c>
      <c r="E356" s="36">
        <v>218.99999999999997</v>
      </c>
      <c r="F356" s="36">
        <v>216.95</v>
      </c>
      <c r="G356" s="36">
        <v>214.39999999999998</v>
      </c>
      <c r="H356" s="36">
        <v>223.59999999999997</v>
      </c>
      <c r="I356" s="36">
        <v>226.14999999999998</v>
      </c>
      <c r="J356" s="36">
        <v>228.19999999999996</v>
      </c>
      <c r="K356" s="31">
        <v>224.1</v>
      </c>
      <c r="L356" s="31">
        <v>219.5</v>
      </c>
      <c r="M356" s="31">
        <v>3.2381099999999998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39224.800000000003</v>
      </c>
      <c r="D357" s="36">
        <v>39074.700000000004</v>
      </c>
      <c r="E357" s="36">
        <v>38861.200000000012</v>
      </c>
      <c r="F357" s="36">
        <v>38497.600000000006</v>
      </c>
      <c r="G357" s="36">
        <v>38284.100000000013</v>
      </c>
      <c r="H357" s="36">
        <v>39438.30000000001</v>
      </c>
      <c r="I357" s="36">
        <v>39651.799999999996</v>
      </c>
      <c r="J357" s="36">
        <v>40015.400000000009</v>
      </c>
      <c r="K357" s="31">
        <v>39288.199999999997</v>
      </c>
      <c r="L357" s="31">
        <v>38711.1</v>
      </c>
      <c r="M357" s="31">
        <v>0.34721000000000002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1231.45</v>
      </c>
      <c r="D358" s="36">
        <v>1230.4166666666667</v>
      </c>
      <c r="E358" s="36">
        <v>1217.3333333333335</v>
      </c>
      <c r="F358" s="36">
        <v>1203.2166666666667</v>
      </c>
      <c r="G358" s="36">
        <v>1190.1333333333334</v>
      </c>
      <c r="H358" s="36">
        <v>1244.5333333333335</v>
      </c>
      <c r="I358" s="36">
        <v>1257.616666666667</v>
      </c>
      <c r="J358" s="36">
        <v>1271.7333333333336</v>
      </c>
      <c r="K358" s="31">
        <v>1243.5</v>
      </c>
      <c r="L358" s="31">
        <v>1216.3</v>
      </c>
      <c r="M358" s="31">
        <v>0.77503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758.7</v>
      </c>
      <c r="D359" s="36">
        <v>759.33333333333337</v>
      </c>
      <c r="E359" s="36">
        <v>753.76666666666677</v>
      </c>
      <c r="F359" s="36">
        <v>748.83333333333337</v>
      </c>
      <c r="G359" s="36">
        <v>743.26666666666677</v>
      </c>
      <c r="H359" s="36">
        <v>764.26666666666677</v>
      </c>
      <c r="I359" s="36">
        <v>769.83333333333337</v>
      </c>
      <c r="J359" s="36">
        <v>774.76666666666677</v>
      </c>
      <c r="K359" s="31">
        <v>764.9</v>
      </c>
      <c r="L359" s="31">
        <v>754.4</v>
      </c>
      <c r="M359" s="31">
        <v>8.1844099999999997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177.25</v>
      </c>
      <c r="D360" s="36">
        <v>179.48333333333335</v>
      </c>
      <c r="E360" s="36">
        <v>174.26666666666671</v>
      </c>
      <c r="F360" s="36">
        <v>171.28333333333336</v>
      </c>
      <c r="G360" s="36">
        <v>166.06666666666672</v>
      </c>
      <c r="H360" s="36">
        <v>182.4666666666667</v>
      </c>
      <c r="I360" s="36">
        <v>187.68333333333334</v>
      </c>
      <c r="J360" s="36">
        <v>190.66666666666669</v>
      </c>
      <c r="K360" s="31">
        <v>184.7</v>
      </c>
      <c r="L360" s="31">
        <v>176.5</v>
      </c>
      <c r="M360" s="31">
        <v>83.438159999999996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5692.65</v>
      </c>
      <c r="D361" s="36">
        <v>5680.1833333333334</v>
      </c>
      <c r="E361" s="36">
        <v>5642.4666666666672</v>
      </c>
      <c r="F361" s="36">
        <v>5592.2833333333338</v>
      </c>
      <c r="G361" s="36">
        <v>5554.5666666666675</v>
      </c>
      <c r="H361" s="36">
        <v>5730.3666666666668</v>
      </c>
      <c r="I361" s="36">
        <v>5768.0833333333321</v>
      </c>
      <c r="J361" s="36">
        <v>5818.2666666666664</v>
      </c>
      <c r="K361" s="31">
        <v>5717.9</v>
      </c>
      <c r="L361" s="31">
        <v>5630</v>
      </c>
      <c r="M361" s="31">
        <v>4.1855900000000004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234.85</v>
      </c>
      <c r="D362" s="36">
        <v>235.71666666666667</v>
      </c>
      <c r="E362" s="36">
        <v>232.63333333333333</v>
      </c>
      <c r="F362" s="36">
        <v>230.41666666666666</v>
      </c>
      <c r="G362" s="36">
        <v>227.33333333333331</v>
      </c>
      <c r="H362" s="36">
        <v>237.93333333333334</v>
      </c>
      <c r="I362" s="36">
        <v>241.01666666666665</v>
      </c>
      <c r="J362" s="36">
        <v>243.23333333333335</v>
      </c>
      <c r="K362" s="31">
        <v>238.8</v>
      </c>
      <c r="L362" s="31">
        <v>233.5</v>
      </c>
      <c r="M362" s="31">
        <v>15.23648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3916.6</v>
      </c>
      <c r="D363" s="36">
        <v>3911.4</v>
      </c>
      <c r="E363" s="36">
        <v>3890.3</v>
      </c>
      <c r="F363" s="36">
        <v>3864</v>
      </c>
      <c r="G363" s="36">
        <v>3842.9</v>
      </c>
      <c r="H363" s="36">
        <v>3937.7000000000003</v>
      </c>
      <c r="I363" s="36">
        <v>3958.7999999999997</v>
      </c>
      <c r="J363" s="36">
        <v>3985.1000000000004</v>
      </c>
      <c r="K363" s="31">
        <v>3932.5</v>
      </c>
      <c r="L363" s="31">
        <v>3885.1</v>
      </c>
      <c r="M363" s="31">
        <v>0.17232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1812.35</v>
      </c>
      <c r="D364" s="36">
        <v>1809.7666666666667</v>
      </c>
      <c r="E364" s="36">
        <v>1789.5833333333333</v>
      </c>
      <c r="F364" s="36">
        <v>1766.8166666666666</v>
      </c>
      <c r="G364" s="36">
        <v>1746.6333333333332</v>
      </c>
      <c r="H364" s="36">
        <v>1832.5333333333333</v>
      </c>
      <c r="I364" s="36">
        <v>1852.7166666666667</v>
      </c>
      <c r="J364" s="36">
        <v>1875.4833333333333</v>
      </c>
      <c r="K364" s="31">
        <v>1829.95</v>
      </c>
      <c r="L364" s="31">
        <v>1787</v>
      </c>
      <c r="M364" s="31">
        <v>0.83457999999999999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3394.15</v>
      </c>
      <c r="D365" s="36">
        <v>3397.1</v>
      </c>
      <c r="E365" s="36">
        <v>3377.75</v>
      </c>
      <c r="F365" s="36">
        <v>3361.35</v>
      </c>
      <c r="G365" s="36">
        <v>3342</v>
      </c>
      <c r="H365" s="36">
        <v>3413.5</v>
      </c>
      <c r="I365" s="36">
        <v>3432.8499999999995</v>
      </c>
      <c r="J365" s="36">
        <v>3449.25</v>
      </c>
      <c r="K365" s="31">
        <v>3416.45</v>
      </c>
      <c r="L365" s="31">
        <v>3380.7</v>
      </c>
      <c r="M365" s="31">
        <v>1.64978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2406.4</v>
      </c>
      <c r="D366" s="36">
        <v>2404.7833333333333</v>
      </c>
      <c r="E366" s="36">
        <v>2386.6166666666668</v>
      </c>
      <c r="F366" s="36">
        <v>2366.8333333333335</v>
      </c>
      <c r="G366" s="36">
        <v>2348.666666666667</v>
      </c>
      <c r="H366" s="36">
        <v>2424.5666666666666</v>
      </c>
      <c r="I366" s="36">
        <v>2442.7333333333336</v>
      </c>
      <c r="J366" s="36">
        <v>2462.5166666666664</v>
      </c>
      <c r="K366" s="31">
        <v>2422.9499999999998</v>
      </c>
      <c r="L366" s="31">
        <v>2385</v>
      </c>
      <c r="M366" s="31">
        <v>3.7883300000000002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1045.75</v>
      </c>
      <c r="D367" s="36">
        <v>1044.5166666666667</v>
      </c>
      <c r="E367" s="36">
        <v>1034.2833333333333</v>
      </c>
      <c r="F367" s="36">
        <v>1022.8166666666666</v>
      </c>
      <c r="G367" s="36">
        <v>1012.5833333333333</v>
      </c>
      <c r="H367" s="36">
        <v>1055.9833333333333</v>
      </c>
      <c r="I367" s="36">
        <v>1066.2166666666665</v>
      </c>
      <c r="J367" s="36">
        <v>1077.6833333333334</v>
      </c>
      <c r="K367" s="31">
        <v>1054.75</v>
      </c>
      <c r="L367" s="31">
        <v>1033.05</v>
      </c>
      <c r="M367" s="31">
        <v>7.8212700000000002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100.05</v>
      </c>
      <c r="D368" s="36">
        <v>100.76666666666665</v>
      </c>
      <c r="E368" s="36">
        <v>99.183333333333309</v>
      </c>
      <c r="F368" s="36">
        <v>98.316666666666663</v>
      </c>
      <c r="G368" s="36">
        <v>96.73333333333332</v>
      </c>
      <c r="H368" s="36">
        <v>101.6333333333333</v>
      </c>
      <c r="I368" s="36">
        <v>103.21666666666664</v>
      </c>
      <c r="J368" s="36">
        <v>104.08333333333329</v>
      </c>
      <c r="K368" s="31">
        <v>102.35</v>
      </c>
      <c r="L368" s="31">
        <v>99.9</v>
      </c>
      <c r="M368" s="31">
        <v>26.018529999999998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721.55</v>
      </c>
      <c r="D369" s="36">
        <v>732.38333333333321</v>
      </c>
      <c r="E369" s="36">
        <v>706.86666666666645</v>
      </c>
      <c r="F369" s="36">
        <v>692.18333333333328</v>
      </c>
      <c r="G369" s="36">
        <v>666.66666666666652</v>
      </c>
      <c r="H369" s="36">
        <v>747.06666666666638</v>
      </c>
      <c r="I369" s="36">
        <v>772.58333333333326</v>
      </c>
      <c r="J369" s="36">
        <v>787.26666666666631</v>
      </c>
      <c r="K369" s="31">
        <v>757.9</v>
      </c>
      <c r="L369" s="31">
        <v>717.7</v>
      </c>
      <c r="M369" s="31">
        <v>14.00719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372.75</v>
      </c>
      <c r="D370" s="36">
        <v>372.55</v>
      </c>
      <c r="E370" s="36">
        <v>367.1</v>
      </c>
      <c r="F370" s="36">
        <v>361.45</v>
      </c>
      <c r="G370" s="36">
        <v>356</v>
      </c>
      <c r="H370" s="36">
        <v>378.20000000000005</v>
      </c>
      <c r="I370" s="36">
        <v>383.65</v>
      </c>
      <c r="J370" s="36">
        <v>389.30000000000007</v>
      </c>
      <c r="K370" s="31">
        <v>378</v>
      </c>
      <c r="L370" s="31">
        <v>366.9</v>
      </c>
      <c r="M370" s="31">
        <v>3.0980799999999999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1411.05</v>
      </c>
      <c r="D371" s="36">
        <v>1405.45</v>
      </c>
      <c r="E371" s="36">
        <v>1390.65</v>
      </c>
      <c r="F371" s="36">
        <v>1370.25</v>
      </c>
      <c r="G371" s="36">
        <v>1355.45</v>
      </c>
      <c r="H371" s="36">
        <v>1425.8500000000001</v>
      </c>
      <c r="I371" s="36">
        <v>1440.6499999999999</v>
      </c>
      <c r="J371" s="36">
        <v>1461.0500000000002</v>
      </c>
      <c r="K371" s="31">
        <v>1420.25</v>
      </c>
      <c r="L371" s="31">
        <v>1385.05</v>
      </c>
      <c r="M371" s="31">
        <v>0.37918000000000002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5313.4</v>
      </c>
      <c r="D372" s="36">
        <v>5317.5</v>
      </c>
      <c r="E372" s="36">
        <v>5262.7</v>
      </c>
      <c r="F372" s="36">
        <v>5212</v>
      </c>
      <c r="G372" s="36">
        <v>5157.2</v>
      </c>
      <c r="H372" s="36">
        <v>5368.2</v>
      </c>
      <c r="I372" s="36">
        <v>5422.9999999999991</v>
      </c>
      <c r="J372" s="36">
        <v>5473.7</v>
      </c>
      <c r="K372" s="31">
        <v>5372.3</v>
      </c>
      <c r="L372" s="31">
        <v>5266.8</v>
      </c>
      <c r="M372" s="31">
        <v>5.5383100000000001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1158</v>
      </c>
      <c r="D373" s="36">
        <v>1166.9666666666667</v>
      </c>
      <c r="E373" s="36">
        <v>1134.0333333333333</v>
      </c>
      <c r="F373" s="36">
        <v>1110.0666666666666</v>
      </c>
      <c r="G373" s="36">
        <v>1077.1333333333332</v>
      </c>
      <c r="H373" s="36">
        <v>1190.9333333333334</v>
      </c>
      <c r="I373" s="36">
        <v>1223.8666666666668</v>
      </c>
      <c r="J373" s="36">
        <v>1247.8333333333335</v>
      </c>
      <c r="K373" s="31">
        <v>1199.9000000000001</v>
      </c>
      <c r="L373" s="31">
        <v>1143</v>
      </c>
      <c r="M373" s="31">
        <v>4.6366100000000001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376.85</v>
      </c>
      <c r="D374" s="36">
        <v>377.23333333333335</v>
      </c>
      <c r="E374" s="36">
        <v>373.06666666666672</v>
      </c>
      <c r="F374" s="36">
        <v>369.28333333333336</v>
      </c>
      <c r="G374" s="36">
        <v>365.11666666666673</v>
      </c>
      <c r="H374" s="36">
        <v>381.01666666666671</v>
      </c>
      <c r="I374" s="36">
        <v>385.18333333333334</v>
      </c>
      <c r="J374" s="36">
        <v>388.9666666666667</v>
      </c>
      <c r="K374" s="31">
        <v>381.4</v>
      </c>
      <c r="L374" s="31">
        <v>373.45</v>
      </c>
      <c r="M374" s="31">
        <v>7.0712299999999999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243.9</v>
      </c>
      <c r="D375" s="36">
        <v>245.61666666666667</v>
      </c>
      <c r="E375" s="36">
        <v>239.03333333333336</v>
      </c>
      <c r="F375" s="36">
        <v>234.16666666666669</v>
      </c>
      <c r="G375" s="36">
        <v>227.58333333333337</v>
      </c>
      <c r="H375" s="36">
        <v>250.48333333333335</v>
      </c>
      <c r="I375" s="36">
        <v>257.06666666666666</v>
      </c>
      <c r="J375" s="36">
        <v>261.93333333333334</v>
      </c>
      <c r="K375" s="31">
        <v>252.2</v>
      </c>
      <c r="L375" s="31">
        <v>240.75</v>
      </c>
      <c r="M375" s="31">
        <v>112.48912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199</v>
      </c>
      <c r="D376" s="36">
        <v>197.93333333333331</v>
      </c>
      <c r="E376" s="36">
        <v>196.46666666666661</v>
      </c>
      <c r="F376" s="36">
        <v>193.93333333333331</v>
      </c>
      <c r="G376" s="36">
        <v>192.46666666666661</v>
      </c>
      <c r="H376" s="36">
        <v>200.46666666666661</v>
      </c>
      <c r="I376" s="36">
        <v>201.93333333333331</v>
      </c>
      <c r="J376" s="36">
        <v>204.46666666666661</v>
      </c>
      <c r="K376" s="31">
        <v>199.4</v>
      </c>
      <c r="L376" s="31">
        <v>195.4</v>
      </c>
      <c r="M376" s="31">
        <v>141.2004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579.75</v>
      </c>
      <c r="D377" s="36">
        <v>584.05000000000007</v>
      </c>
      <c r="E377" s="36">
        <v>568.85000000000014</v>
      </c>
      <c r="F377" s="36">
        <v>557.95000000000005</v>
      </c>
      <c r="G377" s="36">
        <v>542.75000000000011</v>
      </c>
      <c r="H377" s="36">
        <v>594.95000000000016</v>
      </c>
      <c r="I377" s="36">
        <v>610.1500000000002</v>
      </c>
      <c r="J377" s="36">
        <v>621.05000000000018</v>
      </c>
      <c r="K377" s="31">
        <v>599.25</v>
      </c>
      <c r="L377" s="31">
        <v>573.15</v>
      </c>
      <c r="M377" s="31">
        <v>10.987069999999999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626.04999999999995</v>
      </c>
      <c r="D378" s="36">
        <v>621.03333333333342</v>
      </c>
      <c r="E378" s="36">
        <v>611.21666666666681</v>
      </c>
      <c r="F378" s="36">
        <v>596.38333333333344</v>
      </c>
      <c r="G378" s="36">
        <v>586.56666666666683</v>
      </c>
      <c r="H378" s="36">
        <v>635.86666666666679</v>
      </c>
      <c r="I378" s="36">
        <v>645.68333333333339</v>
      </c>
      <c r="J378" s="36">
        <v>660.51666666666677</v>
      </c>
      <c r="K378" s="31">
        <v>630.85</v>
      </c>
      <c r="L378" s="31">
        <v>606.20000000000005</v>
      </c>
      <c r="M378" s="31">
        <v>5.0270799999999998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679.3</v>
      </c>
      <c r="D379" s="36">
        <v>684.31666666666661</v>
      </c>
      <c r="E379" s="36">
        <v>670.68333333333317</v>
      </c>
      <c r="F379" s="36">
        <v>662.06666666666661</v>
      </c>
      <c r="G379" s="36">
        <v>648.43333333333317</v>
      </c>
      <c r="H379" s="36">
        <v>692.93333333333317</v>
      </c>
      <c r="I379" s="36">
        <v>706.56666666666661</v>
      </c>
      <c r="J379" s="36">
        <v>715.18333333333317</v>
      </c>
      <c r="K379" s="31">
        <v>697.95</v>
      </c>
      <c r="L379" s="31">
        <v>675.7</v>
      </c>
      <c r="M379" s="31">
        <v>2.71875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128.80000000000001</v>
      </c>
      <c r="D380" s="36">
        <v>129.29999999999998</v>
      </c>
      <c r="E380" s="36">
        <v>126.74999999999997</v>
      </c>
      <c r="F380" s="36">
        <v>124.69999999999999</v>
      </c>
      <c r="G380" s="36">
        <v>122.14999999999998</v>
      </c>
      <c r="H380" s="36">
        <v>131.34999999999997</v>
      </c>
      <c r="I380" s="36">
        <v>133.89999999999998</v>
      </c>
      <c r="J380" s="36">
        <v>135.94999999999996</v>
      </c>
      <c r="K380" s="31">
        <v>131.85</v>
      </c>
      <c r="L380" s="31">
        <v>127.25</v>
      </c>
      <c r="M380" s="31">
        <v>1.5505500000000001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17773.150000000001</v>
      </c>
      <c r="D381" s="36">
        <v>17799.716666666667</v>
      </c>
      <c r="E381" s="36">
        <v>17599.433333333334</v>
      </c>
      <c r="F381" s="36">
        <v>17425.716666666667</v>
      </c>
      <c r="G381" s="36">
        <v>17225.433333333334</v>
      </c>
      <c r="H381" s="36">
        <v>17973.433333333334</v>
      </c>
      <c r="I381" s="36">
        <v>18173.716666666667</v>
      </c>
      <c r="J381" s="36">
        <v>18347.433333333334</v>
      </c>
      <c r="K381" s="31">
        <v>18000</v>
      </c>
      <c r="L381" s="31">
        <v>17626</v>
      </c>
      <c r="M381" s="31">
        <v>0.11037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79.75</v>
      </c>
      <c r="D382" s="36">
        <v>80.8</v>
      </c>
      <c r="E382" s="36">
        <v>78.3</v>
      </c>
      <c r="F382" s="36">
        <v>76.849999999999994</v>
      </c>
      <c r="G382" s="36">
        <v>74.349999999999994</v>
      </c>
      <c r="H382" s="36">
        <v>82.25</v>
      </c>
      <c r="I382" s="36">
        <v>84.75</v>
      </c>
      <c r="J382" s="36">
        <v>86.2</v>
      </c>
      <c r="K382" s="31">
        <v>83.3</v>
      </c>
      <c r="L382" s="31">
        <v>79.349999999999994</v>
      </c>
      <c r="M382" s="31">
        <v>1037.99902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1693.55</v>
      </c>
      <c r="D383" s="36">
        <v>1696.8500000000001</v>
      </c>
      <c r="E383" s="36">
        <v>1682.7000000000003</v>
      </c>
      <c r="F383" s="36">
        <v>1671.8500000000001</v>
      </c>
      <c r="G383" s="36">
        <v>1657.7000000000003</v>
      </c>
      <c r="H383" s="36">
        <v>1707.7000000000003</v>
      </c>
      <c r="I383" s="36">
        <v>1721.8500000000004</v>
      </c>
      <c r="J383" s="36">
        <v>1732.7000000000003</v>
      </c>
      <c r="K383" s="31">
        <v>1711</v>
      </c>
      <c r="L383" s="31">
        <v>1686</v>
      </c>
      <c r="M383" s="31">
        <v>4.0491200000000003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421.65</v>
      </c>
      <c r="D384" s="36">
        <v>424.59999999999997</v>
      </c>
      <c r="E384" s="36">
        <v>417.04999999999995</v>
      </c>
      <c r="F384" s="36">
        <v>412.45</v>
      </c>
      <c r="G384" s="36">
        <v>404.9</v>
      </c>
      <c r="H384" s="36">
        <v>429.19999999999993</v>
      </c>
      <c r="I384" s="36">
        <v>436.75</v>
      </c>
      <c r="J384" s="36">
        <v>441.34999999999991</v>
      </c>
      <c r="K384" s="31">
        <v>432.15</v>
      </c>
      <c r="L384" s="31">
        <v>420</v>
      </c>
      <c r="M384" s="31">
        <v>2.17205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1193.45</v>
      </c>
      <c r="D385" s="36">
        <v>1188.25</v>
      </c>
      <c r="E385" s="36">
        <v>1172.2</v>
      </c>
      <c r="F385" s="36">
        <v>1150.95</v>
      </c>
      <c r="G385" s="36">
        <v>1134.9000000000001</v>
      </c>
      <c r="H385" s="36">
        <v>1209.5</v>
      </c>
      <c r="I385" s="36">
        <v>1225.5500000000002</v>
      </c>
      <c r="J385" s="36">
        <v>1246.8</v>
      </c>
      <c r="K385" s="31">
        <v>1204.3</v>
      </c>
      <c r="L385" s="31">
        <v>1167</v>
      </c>
      <c r="M385" s="31">
        <v>2.1867800000000002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171.15</v>
      </c>
      <c r="D386" s="36">
        <v>171.35</v>
      </c>
      <c r="E386" s="36">
        <v>168.25</v>
      </c>
      <c r="F386" s="36">
        <v>165.35</v>
      </c>
      <c r="G386" s="36">
        <v>162.25</v>
      </c>
      <c r="H386" s="36">
        <v>174.25</v>
      </c>
      <c r="I386" s="36">
        <v>177.34999999999997</v>
      </c>
      <c r="J386" s="36">
        <v>180.25</v>
      </c>
      <c r="K386" s="31">
        <v>174.45</v>
      </c>
      <c r="L386" s="31">
        <v>168.45</v>
      </c>
      <c r="M386" s="31">
        <v>187.38459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164.35</v>
      </c>
      <c r="D387" s="36">
        <v>163.93333333333331</v>
      </c>
      <c r="E387" s="36">
        <v>162.06666666666661</v>
      </c>
      <c r="F387" s="36">
        <v>159.7833333333333</v>
      </c>
      <c r="G387" s="36">
        <v>157.9166666666666</v>
      </c>
      <c r="H387" s="36">
        <v>166.21666666666661</v>
      </c>
      <c r="I387" s="36">
        <v>168.08333333333334</v>
      </c>
      <c r="J387" s="36">
        <v>170.36666666666662</v>
      </c>
      <c r="K387" s="31">
        <v>165.8</v>
      </c>
      <c r="L387" s="31">
        <v>161.65</v>
      </c>
      <c r="M387" s="31">
        <v>14.341419999999999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1036.8</v>
      </c>
      <c r="D388" s="36">
        <v>1041.1833333333332</v>
      </c>
      <c r="E388" s="36">
        <v>1030.4666666666662</v>
      </c>
      <c r="F388" s="36">
        <v>1024.133333333333</v>
      </c>
      <c r="G388" s="36">
        <v>1013.4166666666661</v>
      </c>
      <c r="H388" s="36">
        <v>1047.5166666666664</v>
      </c>
      <c r="I388" s="36">
        <v>1058.2333333333331</v>
      </c>
      <c r="J388" s="36">
        <v>1064.5666666666666</v>
      </c>
      <c r="K388" s="31">
        <v>1051.9000000000001</v>
      </c>
      <c r="L388" s="31">
        <v>1034.8499999999999</v>
      </c>
      <c r="M388" s="31">
        <v>1.32911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500.75</v>
      </c>
      <c r="D389" s="36">
        <v>501</v>
      </c>
      <c r="E389" s="36">
        <v>496.05</v>
      </c>
      <c r="F389" s="36">
        <v>491.35</v>
      </c>
      <c r="G389" s="36">
        <v>486.40000000000003</v>
      </c>
      <c r="H389" s="36">
        <v>505.7</v>
      </c>
      <c r="I389" s="36">
        <v>510.65000000000003</v>
      </c>
      <c r="J389" s="36">
        <v>515.34999999999991</v>
      </c>
      <c r="K389" s="31">
        <v>505.95</v>
      </c>
      <c r="L389" s="31">
        <v>496.3</v>
      </c>
      <c r="M389" s="31">
        <v>2.6323300000000001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210.85</v>
      </c>
      <c r="D390" s="36">
        <v>210.46666666666667</v>
      </c>
      <c r="E390" s="36">
        <v>208.88333333333333</v>
      </c>
      <c r="F390" s="36">
        <v>206.91666666666666</v>
      </c>
      <c r="G390" s="36">
        <v>205.33333333333331</v>
      </c>
      <c r="H390" s="36">
        <v>212.43333333333334</v>
      </c>
      <c r="I390" s="36">
        <v>214.01666666666665</v>
      </c>
      <c r="J390" s="36">
        <v>215.98333333333335</v>
      </c>
      <c r="K390" s="31">
        <v>212.05</v>
      </c>
      <c r="L390" s="31">
        <v>208.5</v>
      </c>
      <c r="M390" s="31">
        <v>3.0004900000000001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123.65</v>
      </c>
      <c r="D391" s="36">
        <v>123.58333333333333</v>
      </c>
      <c r="E391" s="36">
        <v>121.91666666666666</v>
      </c>
      <c r="F391" s="36">
        <v>120.18333333333332</v>
      </c>
      <c r="G391" s="36">
        <v>118.51666666666665</v>
      </c>
      <c r="H391" s="36">
        <v>125.31666666666666</v>
      </c>
      <c r="I391" s="36">
        <v>126.98333333333332</v>
      </c>
      <c r="J391" s="36">
        <v>128.71666666666667</v>
      </c>
      <c r="K391" s="31">
        <v>125.25</v>
      </c>
      <c r="L391" s="31">
        <v>121.85</v>
      </c>
      <c r="M391" s="31">
        <v>19.97016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2602.1</v>
      </c>
      <c r="D392" s="36">
        <v>2596.0333333333333</v>
      </c>
      <c r="E392" s="36">
        <v>2566.0666666666666</v>
      </c>
      <c r="F392" s="36">
        <v>2530.0333333333333</v>
      </c>
      <c r="G392" s="36">
        <v>2500.0666666666666</v>
      </c>
      <c r="H392" s="36">
        <v>2632.0666666666666</v>
      </c>
      <c r="I392" s="36">
        <v>2662.0333333333328</v>
      </c>
      <c r="J392" s="36">
        <v>2698.0666666666666</v>
      </c>
      <c r="K392" s="31">
        <v>2626</v>
      </c>
      <c r="L392" s="31">
        <v>2560</v>
      </c>
      <c r="M392" s="31">
        <v>0.17366999999999999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55.9</v>
      </c>
      <c r="D393" s="36">
        <v>55.966666666666661</v>
      </c>
      <c r="E393" s="36">
        <v>54.883333333333326</v>
      </c>
      <c r="F393" s="36">
        <v>53.866666666666667</v>
      </c>
      <c r="G393" s="36">
        <v>52.783333333333331</v>
      </c>
      <c r="H393" s="36">
        <v>56.98333333333332</v>
      </c>
      <c r="I393" s="36">
        <v>58.066666666666649</v>
      </c>
      <c r="J393" s="36">
        <v>59.083333333333314</v>
      </c>
      <c r="K393" s="31">
        <v>57.05</v>
      </c>
      <c r="L393" s="31">
        <v>54.95</v>
      </c>
      <c r="M393" s="31">
        <v>24.8414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1787.45</v>
      </c>
      <c r="D394" s="36">
        <v>1793.8999999999999</v>
      </c>
      <c r="E394" s="36">
        <v>1773.7999999999997</v>
      </c>
      <c r="F394" s="36">
        <v>1760.1499999999999</v>
      </c>
      <c r="G394" s="36">
        <v>1740.0499999999997</v>
      </c>
      <c r="H394" s="36">
        <v>1807.5499999999997</v>
      </c>
      <c r="I394" s="36">
        <v>1827.6499999999996</v>
      </c>
      <c r="J394" s="36">
        <v>1841.2999999999997</v>
      </c>
      <c r="K394" s="31">
        <v>1814</v>
      </c>
      <c r="L394" s="31">
        <v>1780.25</v>
      </c>
      <c r="M394" s="31">
        <v>1.53284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249.3</v>
      </c>
      <c r="D395" s="36">
        <v>249.98333333333335</v>
      </c>
      <c r="E395" s="36">
        <v>245.3666666666667</v>
      </c>
      <c r="F395" s="36">
        <v>241.43333333333337</v>
      </c>
      <c r="G395" s="36">
        <v>236.81666666666672</v>
      </c>
      <c r="H395" s="36">
        <v>253.91666666666669</v>
      </c>
      <c r="I395" s="36">
        <v>258.53333333333336</v>
      </c>
      <c r="J395" s="36">
        <v>262.4666666666667</v>
      </c>
      <c r="K395" s="31">
        <v>254.6</v>
      </c>
      <c r="L395" s="31">
        <v>246.05</v>
      </c>
      <c r="M395" s="31">
        <v>79.711420000000004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283.14999999999998</v>
      </c>
      <c r="D396" s="36">
        <v>285.58333333333331</v>
      </c>
      <c r="E396" s="36">
        <v>277.71666666666664</v>
      </c>
      <c r="F396" s="36">
        <v>272.2833333333333</v>
      </c>
      <c r="G396" s="36">
        <v>264.41666666666663</v>
      </c>
      <c r="H396" s="36">
        <v>291.01666666666665</v>
      </c>
      <c r="I396" s="36">
        <v>298.88333333333333</v>
      </c>
      <c r="J396" s="36">
        <v>304.31666666666666</v>
      </c>
      <c r="K396" s="31">
        <v>293.45</v>
      </c>
      <c r="L396" s="31">
        <v>280.14999999999998</v>
      </c>
      <c r="M396" s="31">
        <v>173.20364000000001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155.9</v>
      </c>
      <c r="D397" s="36">
        <v>156.31666666666666</v>
      </c>
      <c r="E397" s="36">
        <v>154.63333333333333</v>
      </c>
      <c r="F397" s="36">
        <v>153.36666666666667</v>
      </c>
      <c r="G397" s="36">
        <v>151.68333333333334</v>
      </c>
      <c r="H397" s="36">
        <v>157.58333333333331</v>
      </c>
      <c r="I397" s="36">
        <v>159.26666666666665</v>
      </c>
      <c r="J397" s="36">
        <v>160.5333333333333</v>
      </c>
      <c r="K397" s="31">
        <v>158</v>
      </c>
      <c r="L397" s="31">
        <v>155.05000000000001</v>
      </c>
      <c r="M397" s="31">
        <v>6.9650499999999997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905.75</v>
      </c>
      <c r="D398" s="36">
        <v>907.81666666666661</v>
      </c>
      <c r="E398" s="36">
        <v>897.93333333333317</v>
      </c>
      <c r="F398" s="36">
        <v>890.11666666666656</v>
      </c>
      <c r="G398" s="36">
        <v>880.23333333333312</v>
      </c>
      <c r="H398" s="36">
        <v>915.63333333333321</v>
      </c>
      <c r="I398" s="36">
        <v>925.51666666666665</v>
      </c>
      <c r="J398" s="36">
        <v>933.33333333333326</v>
      </c>
      <c r="K398" s="31">
        <v>917.7</v>
      </c>
      <c r="L398" s="31">
        <v>900</v>
      </c>
      <c r="M398" s="31">
        <v>0.86743000000000003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2314.15</v>
      </c>
      <c r="D399" s="36">
        <v>2309.4166666666665</v>
      </c>
      <c r="E399" s="36">
        <v>2299.833333333333</v>
      </c>
      <c r="F399" s="36">
        <v>2285.5166666666664</v>
      </c>
      <c r="G399" s="36">
        <v>2275.9333333333329</v>
      </c>
      <c r="H399" s="36">
        <v>2323.7333333333331</v>
      </c>
      <c r="I399" s="36">
        <v>2333.3166666666662</v>
      </c>
      <c r="J399" s="36">
        <v>2347.6333333333332</v>
      </c>
      <c r="K399" s="31">
        <v>2319</v>
      </c>
      <c r="L399" s="31">
        <v>2295.1</v>
      </c>
      <c r="M399" s="31">
        <v>51.431930000000001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122.7</v>
      </c>
      <c r="D400" s="36">
        <v>122.41666666666667</v>
      </c>
      <c r="E400" s="36">
        <v>120.28333333333335</v>
      </c>
      <c r="F400" s="36">
        <v>117.86666666666667</v>
      </c>
      <c r="G400" s="36">
        <v>115.73333333333335</v>
      </c>
      <c r="H400" s="36">
        <v>124.83333333333334</v>
      </c>
      <c r="I400" s="36">
        <v>126.96666666666667</v>
      </c>
      <c r="J400" s="36">
        <v>129.38333333333333</v>
      </c>
      <c r="K400" s="31">
        <v>124.55</v>
      </c>
      <c r="L400" s="31">
        <v>120</v>
      </c>
      <c r="M400" s="31">
        <v>17.954319999999999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734.6</v>
      </c>
      <c r="D401" s="36">
        <v>733.53333333333342</v>
      </c>
      <c r="E401" s="36">
        <v>724.11666666666679</v>
      </c>
      <c r="F401" s="36">
        <v>713.63333333333333</v>
      </c>
      <c r="G401" s="36">
        <v>704.2166666666667</v>
      </c>
      <c r="H401" s="36">
        <v>744.01666666666688</v>
      </c>
      <c r="I401" s="36">
        <v>753.43333333333362</v>
      </c>
      <c r="J401" s="36">
        <v>763.91666666666697</v>
      </c>
      <c r="K401" s="31">
        <v>742.95</v>
      </c>
      <c r="L401" s="31">
        <v>723.05</v>
      </c>
      <c r="M401" s="31">
        <v>0.90822000000000003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479.35</v>
      </c>
      <c r="D402" s="36">
        <v>482.06666666666666</v>
      </c>
      <c r="E402" s="36">
        <v>473.5333333333333</v>
      </c>
      <c r="F402" s="36">
        <v>467.71666666666664</v>
      </c>
      <c r="G402" s="36">
        <v>459.18333333333328</v>
      </c>
      <c r="H402" s="36">
        <v>487.88333333333333</v>
      </c>
      <c r="I402" s="36">
        <v>496.41666666666674</v>
      </c>
      <c r="J402" s="36">
        <v>502.23333333333335</v>
      </c>
      <c r="K402" s="31">
        <v>490.6</v>
      </c>
      <c r="L402" s="31">
        <v>476.25</v>
      </c>
      <c r="M402" s="31">
        <v>6.4048999999999996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819.1</v>
      </c>
      <c r="D403" s="36">
        <v>825.86666666666667</v>
      </c>
      <c r="E403" s="36">
        <v>803.73333333333335</v>
      </c>
      <c r="F403" s="36">
        <v>788.36666666666667</v>
      </c>
      <c r="G403" s="36">
        <v>766.23333333333335</v>
      </c>
      <c r="H403" s="36">
        <v>841.23333333333335</v>
      </c>
      <c r="I403" s="36">
        <v>863.36666666666679</v>
      </c>
      <c r="J403" s="36">
        <v>878.73333333333335</v>
      </c>
      <c r="K403" s="31">
        <v>848</v>
      </c>
      <c r="L403" s="31">
        <v>810.5</v>
      </c>
      <c r="M403" s="31">
        <v>0.19384999999999999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1559.75</v>
      </c>
      <c r="D404" s="36">
        <v>1559.4166666666667</v>
      </c>
      <c r="E404" s="36">
        <v>1550.9833333333336</v>
      </c>
      <c r="F404" s="36">
        <v>1542.2166666666669</v>
      </c>
      <c r="G404" s="36">
        <v>1533.7833333333338</v>
      </c>
      <c r="H404" s="36">
        <v>1568.1833333333334</v>
      </c>
      <c r="I404" s="36">
        <v>1576.6166666666663</v>
      </c>
      <c r="J404" s="36">
        <v>1585.3833333333332</v>
      </c>
      <c r="K404" s="31">
        <v>1567.85</v>
      </c>
      <c r="L404" s="31">
        <v>1550.65</v>
      </c>
      <c r="M404" s="31">
        <v>1.04999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92.75</v>
      </c>
      <c r="D405" s="36">
        <v>93.466666666666654</v>
      </c>
      <c r="E405" s="36">
        <v>91.383333333333312</v>
      </c>
      <c r="F405" s="36">
        <v>90.016666666666652</v>
      </c>
      <c r="G405" s="36">
        <v>87.933333333333309</v>
      </c>
      <c r="H405" s="36">
        <v>94.833333333333314</v>
      </c>
      <c r="I405" s="36">
        <v>96.916666666666657</v>
      </c>
      <c r="J405" s="36">
        <v>98.283333333333317</v>
      </c>
      <c r="K405" s="31">
        <v>95.55</v>
      </c>
      <c r="L405" s="31">
        <v>92.1</v>
      </c>
      <c r="M405" s="31">
        <v>93.547259999999994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7221</v>
      </c>
      <c r="D406" s="36">
        <v>7226.8666666666659</v>
      </c>
      <c r="E406" s="36">
        <v>7182.1333333333314</v>
      </c>
      <c r="F406" s="36">
        <v>7143.2666666666655</v>
      </c>
      <c r="G406" s="36">
        <v>7098.533333333331</v>
      </c>
      <c r="H406" s="36">
        <v>7265.7333333333318</v>
      </c>
      <c r="I406" s="36">
        <v>7310.4666666666672</v>
      </c>
      <c r="J406" s="36">
        <v>7349.3333333333321</v>
      </c>
      <c r="K406" s="31">
        <v>7271.6</v>
      </c>
      <c r="L406" s="31">
        <v>7188</v>
      </c>
      <c r="M406" s="31">
        <v>8.1559999999999994E-2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1412.25</v>
      </c>
      <c r="D407" s="36">
        <v>1414.3666666666668</v>
      </c>
      <c r="E407" s="36">
        <v>1404.4833333333336</v>
      </c>
      <c r="F407" s="36">
        <v>1396.7166666666667</v>
      </c>
      <c r="G407" s="36">
        <v>1386.8333333333335</v>
      </c>
      <c r="H407" s="36">
        <v>1422.1333333333337</v>
      </c>
      <c r="I407" s="36">
        <v>1432.0166666666669</v>
      </c>
      <c r="J407" s="36">
        <v>1439.7833333333338</v>
      </c>
      <c r="K407" s="31">
        <v>1424.25</v>
      </c>
      <c r="L407" s="31">
        <v>1406.6</v>
      </c>
      <c r="M407" s="31">
        <v>0.24024000000000001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792.3</v>
      </c>
      <c r="D408" s="36">
        <v>791.44999999999993</v>
      </c>
      <c r="E408" s="36">
        <v>786.89999999999986</v>
      </c>
      <c r="F408" s="36">
        <v>781.49999999999989</v>
      </c>
      <c r="G408" s="36">
        <v>776.94999999999982</v>
      </c>
      <c r="H408" s="36">
        <v>796.84999999999991</v>
      </c>
      <c r="I408" s="36">
        <v>801.39999999999986</v>
      </c>
      <c r="J408" s="36">
        <v>806.8</v>
      </c>
      <c r="K408" s="31">
        <v>796</v>
      </c>
      <c r="L408" s="31">
        <v>786.05</v>
      </c>
      <c r="M408" s="31">
        <v>16.324529999999999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1270.55</v>
      </c>
      <c r="D409" s="36">
        <v>1277.5333333333333</v>
      </c>
      <c r="E409" s="36">
        <v>1257.3666666666666</v>
      </c>
      <c r="F409" s="36">
        <v>1244.1833333333332</v>
      </c>
      <c r="G409" s="36">
        <v>1224.0166666666664</v>
      </c>
      <c r="H409" s="36">
        <v>1290.7166666666667</v>
      </c>
      <c r="I409" s="36">
        <v>1310.8833333333337</v>
      </c>
      <c r="J409" s="36">
        <v>1324.0666666666668</v>
      </c>
      <c r="K409" s="31">
        <v>1297.7</v>
      </c>
      <c r="L409" s="31">
        <v>1264.3499999999999</v>
      </c>
      <c r="M409" s="31">
        <v>11.39615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3216.45</v>
      </c>
      <c r="D410" s="36">
        <v>3229.4333333333329</v>
      </c>
      <c r="E410" s="36">
        <v>3177.016666666666</v>
      </c>
      <c r="F410" s="36">
        <v>3137.583333333333</v>
      </c>
      <c r="G410" s="36">
        <v>3085.1666666666661</v>
      </c>
      <c r="H410" s="36">
        <v>3268.8666666666659</v>
      </c>
      <c r="I410" s="36">
        <v>3321.2833333333328</v>
      </c>
      <c r="J410" s="36">
        <v>3360.7166666666658</v>
      </c>
      <c r="K410" s="31">
        <v>3281.85</v>
      </c>
      <c r="L410" s="31">
        <v>3190</v>
      </c>
      <c r="M410" s="31">
        <v>1.3777600000000001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426.95</v>
      </c>
      <c r="D411" s="36">
        <v>425.25</v>
      </c>
      <c r="E411" s="36">
        <v>422.1</v>
      </c>
      <c r="F411" s="36">
        <v>417.25</v>
      </c>
      <c r="G411" s="36">
        <v>414.1</v>
      </c>
      <c r="H411" s="36">
        <v>430.1</v>
      </c>
      <c r="I411" s="36">
        <v>433.25</v>
      </c>
      <c r="J411" s="36">
        <v>438.1</v>
      </c>
      <c r="K411" s="31">
        <v>428.4</v>
      </c>
      <c r="L411" s="31">
        <v>420.4</v>
      </c>
      <c r="M411" s="31">
        <v>0.46193000000000001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674.25</v>
      </c>
      <c r="D412" s="36">
        <v>677.4</v>
      </c>
      <c r="E412" s="36">
        <v>668.84999999999991</v>
      </c>
      <c r="F412" s="36">
        <v>663.44999999999993</v>
      </c>
      <c r="G412" s="36">
        <v>654.89999999999986</v>
      </c>
      <c r="H412" s="36">
        <v>682.8</v>
      </c>
      <c r="I412" s="36">
        <v>691.34999999999991</v>
      </c>
      <c r="J412" s="36">
        <v>696.75</v>
      </c>
      <c r="K412" s="31">
        <v>685.95</v>
      </c>
      <c r="L412" s="31">
        <v>672</v>
      </c>
      <c r="M412" s="31">
        <v>0.25381999999999999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25466.95</v>
      </c>
      <c r="D413" s="36">
        <v>25468.600000000002</v>
      </c>
      <c r="E413" s="36">
        <v>25312.300000000003</v>
      </c>
      <c r="F413" s="36">
        <v>25157.65</v>
      </c>
      <c r="G413" s="36">
        <v>25001.350000000002</v>
      </c>
      <c r="H413" s="36">
        <v>25623.250000000004</v>
      </c>
      <c r="I413" s="36">
        <v>25779.55</v>
      </c>
      <c r="J413" s="36">
        <v>25934.200000000004</v>
      </c>
      <c r="K413" s="31">
        <v>25624.9</v>
      </c>
      <c r="L413" s="31">
        <v>25313.95</v>
      </c>
      <c r="M413" s="31">
        <v>0.16317000000000001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53.4</v>
      </c>
      <c r="D414" s="36">
        <v>53.783333333333331</v>
      </c>
      <c r="E414" s="36">
        <v>52.466666666666661</v>
      </c>
      <c r="F414" s="36">
        <v>51.533333333333331</v>
      </c>
      <c r="G414" s="36">
        <v>50.216666666666661</v>
      </c>
      <c r="H414" s="36">
        <v>54.716666666666661</v>
      </c>
      <c r="I414" s="36">
        <v>56.033333333333324</v>
      </c>
      <c r="J414" s="36">
        <v>56.966666666666661</v>
      </c>
      <c r="K414" s="31">
        <v>55.1</v>
      </c>
      <c r="L414" s="31">
        <v>52.85</v>
      </c>
      <c r="M414" s="31">
        <v>123.69808999999999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1850.6</v>
      </c>
      <c r="D415" s="36">
        <v>1870.6833333333334</v>
      </c>
      <c r="E415" s="36">
        <v>1821.4166666666667</v>
      </c>
      <c r="F415" s="36">
        <v>1792.2333333333333</v>
      </c>
      <c r="G415" s="36">
        <v>1742.9666666666667</v>
      </c>
      <c r="H415" s="36">
        <v>1899.8666666666668</v>
      </c>
      <c r="I415" s="36">
        <v>1949.1333333333332</v>
      </c>
      <c r="J415" s="36">
        <v>1978.3166666666668</v>
      </c>
      <c r="K415" s="31">
        <v>1919.95</v>
      </c>
      <c r="L415" s="31">
        <v>1841.5</v>
      </c>
      <c r="M415" s="31">
        <v>13.401669999999999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440.6</v>
      </c>
      <c r="D416" s="36">
        <v>442.39999999999992</v>
      </c>
      <c r="E416" s="36">
        <v>435.59999999999985</v>
      </c>
      <c r="F416" s="36">
        <v>430.59999999999991</v>
      </c>
      <c r="G416" s="36">
        <v>423.79999999999984</v>
      </c>
      <c r="H416" s="36">
        <v>447.39999999999986</v>
      </c>
      <c r="I416" s="36">
        <v>454.19999999999993</v>
      </c>
      <c r="J416" s="36">
        <v>459.19999999999987</v>
      </c>
      <c r="K416" s="31">
        <v>449.2</v>
      </c>
      <c r="L416" s="31">
        <v>437.4</v>
      </c>
      <c r="M416" s="31">
        <v>12.883150000000001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3501.4</v>
      </c>
      <c r="D417" s="36">
        <v>3533.1000000000004</v>
      </c>
      <c r="E417" s="36">
        <v>3464.1500000000005</v>
      </c>
      <c r="F417" s="36">
        <v>3426.9</v>
      </c>
      <c r="G417" s="36">
        <v>3357.9500000000003</v>
      </c>
      <c r="H417" s="36">
        <v>3570.3500000000008</v>
      </c>
      <c r="I417" s="36">
        <v>3639.3000000000006</v>
      </c>
      <c r="J417" s="36">
        <v>3676.5500000000011</v>
      </c>
      <c r="K417" s="31">
        <v>3602.05</v>
      </c>
      <c r="L417" s="31">
        <v>3495.85</v>
      </c>
      <c r="M417" s="31">
        <v>7.7862999999999998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70.099999999999994</v>
      </c>
      <c r="D418" s="36">
        <v>70.466666666666669</v>
      </c>
      <c r="E418" s="36">
        <v>68.783333333333331</v>
      </c>
      <c r="F418" s="36">
        <v>67.466666666666669</v>
      </c>
      <c r="G418" s="36">
        <v>65.783333333333331</v>
      </c>
      <c r="H418" s="36">
        <v>71.783333333333331</v>
      </c>
      <c r="I418" s="36">
        <v>73.466666666666669</v>
      </c>
      <c r="J418" s="36">
        <v>74.783333333333331</v>
      </c>
      <c r="K418" s="31">
        <v>72.150000000000006</v>
      </c>
      <c r="L418" s="31">
        <v>69.150000000000006</v>
      </c>
      <c r="M418" s="31">
        <v>256.90476999999998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5251.05</v>
      </c>
      <c r="D419" s="36">
        <v>5246.1833333333334</v>
      </c>
      <c r="E419" s="36">
        <v>5188.6166666666668</v>
      </c>
      <c r="F419" s="36">
        <v>5126.1833333333334</v>
      </c>
      <c r="G419" s="36">
        <v>5068.6166666666668</v>
      </c>
      <c r="H419" s="36">
        <v>5308.6166666666668</v>
      </c>
      <c r="I419" s="36">
        <v>5366.1833333333343</v>
      </c>
      <c r="J419" s="36">
        <v>5428.6166666666668</v>
      </c>
      <c r="K419" s="31">
        <v>5303.75</v>
      </c>
      <c r="L419" s="31">
        <v>5183.75</v>
      </c>
      <c r="M419" s="31">
        <v>0.43213000000000001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664.15</v>
      </c>
      <c r="D420" s="36">
        <v>667.59999999999991</v>
      </c>
      <c r="E420" s="36">
        <v>638.64999999999986</v>
      </c>
      <c r="F420" s="36">
        <v>613.15</v>
      </c>
      <c r="G420" s="36">
        <v>584.19999999999993</v>
      </c>
      <c r="H420" s="36">
        <v>693.0999999999998</v>
      </c>
      <c r="I420" s="36">
        <v>722.04999999999984</v>
      </c>
      <c r="J420" s="36">
        <v>747.54999999999973</v>
      </c>
      <c r="K420" s="31">
        <v>696.55</v>
      </c>
      <c r="L420" s="31">
        <v>642.1</v>
      </c>
      <c r="M420" s="31">
        <v>22.126919999999998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4905.2</v>
      </c>
      <c r="D421" s="36">
        <v>4924.6833333333334</v>
      </c>
      <c r="E421" s="36">
        <v>4760.5666666666666</v>
      </c>
      <c r="F421" s="36">
        <v>4615.9333333333334</v>
      </c>
      <c r="G421" s="36">
        <v>4451.8166666666666</v>
      </c>
      <c r="H421" s="36">
        <v>5069.3166666666666</v>
      </c>
      <c r="I421" s="36">
        <v>5233.4333333333334</v>
      </c>
      <c r="J421" s="36">
        <v>5378.0666666666666</v>
      </c>
      <c r="K421" s="31">
        <v>5088.8</v>
      </c>
      <c r="L421" s="31">
        <v>4780.05</v>
      </c>
      <c r="M421" s="31">
        <v>1.02047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573</v>
      </c>
      <c r="D422" s="36">
        <v>576.7166666666667</v>
      </c>
      <c r="E422" s="36">
        <v>568.43333333333339</v>
      </c>
      <c r="F422" s="36">
        <v>563.86666666666667</v>
      </c>
      <c r="G422" s="36">
        <v>555.58333333333337</v>
      </c>
      <c r="H422" s="36">
        <v>581.28333333333342</v>
      </c>
      <c r="I422" s="36">
        <v>589.56666666666672</v>
      </c>
      <c r="J422" s="36">
        <v>594.13333333333344</v>
      </c>
      <c r="K422" s="31">
        <v>585</v>
      </c>
      <c r="L422" s="31">
        <v>572.15</v>
      </c>
      <c r="M422" s="31">
        <v>6.99871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1039.2</v>
      </c>
      <c r="D423" s="36">
        <v>1036.0666666666666</v>
      </c>
      <c r="E423" s="36">
        <v>1028.6833333333332</v>
      </c>
      <c r="F423" s="36">
        <v>1018.1666666666665</v>
      </c>
      <c r="G423" s="36">
        <v>1010.7833333333331</v>
      </c>
      <c r="H423" s="36">
        <v>1046.5833333333333</v>
      </c>
      <c r="I423" s="36">
        <v>1053.9666666666665</v>
      </c>
      <c r="J423" s="36">
        <v>1064.4833333333333</v>
      </c>
      <c r="K423" s="31">
        <v>1043.45</v>
      </c>
      <c r="L423" s="31">
        <v>1025.55</v>
      </c>
      <c r="M423" s="31">
        <v>1.2805800000000001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2247.1</v>
      </c>
      <c r="D424" s="36">
        <v>2240.6666666666665</v>
      </c>
      <c r="E424" s="36">
        <v>2226.4333333333329</v>
      </c>
      <c r="F424" s="36">
        <v>2205.7666666666664</v>
      </c>
      <c r="G424" s="36">
        <v>2191.5333333333328</v>
      </c>
      <c r="H424" s="36">
        <v>2261.333333333333</v>
      </c>
      <c r="I424" s="36">
        <v>2275.5666666666666</v>
      </c>
      <c r="J424" s="36">
        <v>2296.2333333333331</v>
      </c>
      <c r="K424" s="31">
        <v>2254.9</v>
      </c>
      <c r="L424" s="31">
        <v>2220</v>
      </c>
      <c r="M424" s="31">
        <v>4.5454600000000003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588.75</v>
      </c>
      <c r="D425" s="36">
        <v>589.93333333333339</v>
      </c>
      <c r="E425" s="36">
        <v>584.91666666666674</v>
      </c>
      <c r="F425" s="36">
        <v>581.08333333333337</v>
      </c>
      <c r="G425" s="36">
        <v>576.06666666666672</v>
      </c>
      <c r="H425" s="36">
        <v>593.76666666666677</v>
      </c>
      <c r="I425" s="36">
        <v>598.78333333333342</v>
      </c>
      <c r="J425" s="36">
        <v>602.61666666666679</v>
      </c>
      <c r="K425" s="31">
        <v>594.95000000000005</v>
      </c>
      <c r="L425" s="31">
        <v>586.1</v>
      </c>
      <c r="M425" s="31">
        <v>2.5776500000000002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586.25</v>
      </c>
      <c r="D426" s="36">
        <v>590.38333333333333</v>
      </c>
      <c r="E426" s="36">
        <v>580.31666666666661</v>
      </c>
      <c r="F426" s="36">
        <v>574.38333333333333</v>
      </c>
      <c r="G426" s="36">
        <v>564.31666666666661</v>
      </c>
      <c r="H426" s="36">
        <v>596.31666666666661</v>
      </c>
      <c r="I426" s="36">
        <v>606.38333333333344</v>
      </c>
      <c r="J426" s="36">
        <v>612.31666666666661</v>
      </c>
      <c r="K426" s="31">
        <v>600.45000000000005</v>
      </c>
      <c r="L426" s="31">
        <v>584.45000000000005</v>
      </c>
      <c r="M426" s="31">
        <v>249.14612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89.25</v>
      </c>
      <c r="D427" s="36">
        <v>89.683333333333337</v>
      </c>
      <c r="E427" s="36">
        <v>88.466666666666669</v>
      </c>
      <c r="F427" s="36">
        <v>87.683333333333337</v>
      </c>
      <c r="G427" s="36">
        <v>86.466666666666669</v>
      </c>
      <c r="H427" s="36">
        <v>90.466666666666669</v>
      </c>
      <c r="I427" s="36">
        <v>91.683333333333337</v>
      </c>
      <c r="J427" s="36">
        <v>92.466666666666669</v>
      </c>
      <c r="K427" s="31">
        <v>90.9</v>
      </c>
      <c r="L427" s="31">
        <v>88.9</v>
      </c>
      <c r="M427" s="31">
        <v>174.53762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346.15</v>
      </c>
      <c r="D428" s="36">
        <v>349.05</v>
      </c>
      <c r="E428" s="36">
        <v>340.1</v>
      </c>
      <c r="F428" s="36">
        <v>334.05</v>
      </c>
      <c r="G428" s="36">
        <v>325.10000000000002</v>
      </c>
      <c r="H428" s="36">
        <v>355.1</v>
      </c>
      <c r="I428" s="36">
        <v>364.04999999999995</v>
      </c>
      <c r="J428" s="36">
        <v>370.1</v>
      </c>
      <c r="K428" s="31">
        <v>358</v>
      </c>
      <c r="L428" s="31">
        <v>343</v>
      </c>
      <c r="M428" s="31">
        <v>1.9257599999999999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156</v>
      </c>
      <c r="D429" s="36">
        <v>156.81666666666666</v>
      </c>
      <c r="E429" s="36">
        <v>154.18333333333334</v>
      </c>
      <c r="F429" s="36">
        <v>152.36666666666667</v>
      </c>
      <c r="G429" s="36">
        <v>149.73333333333335</v>
      </c>
      <c r="H429" s="36">
        <v>158.63333333333333</v>
      </c>
      <c r="I429" s="36">
        <v>161.26666666666665</v>
      </c>
      <c r="J429" s="36">
        <v>163.08333333333331</v>
      </c>
      <c r="K429" s="31">
        <v>159.44999999999999</v>
      </c>
      <c r="L429" s="31">
        <v>155</v>
      </c>
      <c r="M429" s="31">
        <v>7.6263199999999998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418.1</v>
      </c>
      <c r="D430" s="36">
        <v>420.48333333333335</v>
      </c>
      <c r="E430" s="36">
        <v>413.86666666666667</v>
      </c>
      <c r="F430" s="36">
        <v>409.63333333333333</v>
      </c>
      <c r="G430" s="36">
        <v>403.01666666666665</v>
      </c>
      <c r="H430" s="36">
        <v>424.7166666666667</v>
      </c>
      <c r="I430" s="36">
        <v>431.33333333333337</v>
      </c>
      <c r="J430" s="36">
        <v>435.56666666666672</v>
      </c>
      <c r="K430" s="31">
        <v>427.1</v>
      </c>
      <c r="L430" s="31">
        <v>416.25</v>
      </c>
      <c r="M430" s="31">
        <v>1.30525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235.25</v>
      </c>
      <c r="D431" s="36">
        <v>236.20000000000002</v>
      </c>
      <c r="E431" s="36">
        <v>231.05000000000004</v>
      </c>
      <c r="F431" s="36">
        <v>226.85000000000002</v>
      </c>
      <c r="G431" s="36">
        <v>221.70000000000005</v>
      </c>
      <c r="H431" s="36">
        <v>240.40000000000003</v>
      </c>
      <c r="I431" s="36">
        <v>245.55</v>
      </c>
      <c r="J431" s="36">
        <v>249.75000000000003</v>
      </c>
      <c r="K431" s="31">
        <v>241.35</v>
      </c>
      <c r="L431" s="31">
        <v>232</v>
      </c>
      <c r="M431" s="31">
        <v>7.3904800000000002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1123.8</v>
      </c>
      <c r="D432" s="36">
        <v>1125.2666666666667</v>
      </c>
      <c r="E432" s="36">
        <v>1111.5333333333333</v>
      </c>
      <c r="F432" s="36">
        <v>1099.2666666666667</v>
      </c>
      <c r="G432" s="36">
        <v>1085.5333333333333</v>
      </c>
      <c r="H432" s="36">
        <v>1137.5333333333333</v>
      </c>
      <c r="I432" s="36">
        <v>1151.2666666666664</v>
      </c>
      <c r="J432" s="36">
        <v>1163.5333333333333</v>
      </c>
      <c r="K432" s="31">
        <v>1139</v>
      </c>
      <c r="L432" s="31">
        <v>1113</v>
      </c>
      <c r="M432" s="31">
        <v>18.038709999999998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611.15</v>
      </c>
      <c r="D433" s="36">
        <v>612.26666666666677</v>
      </c>
      <c r="E433" s="36">
        <v>604.53333333333353</v>
      </c>
      <c r="F433" s="36">
        <v>597.91666666666674</v>
      </c>
      <c r="G433" s="36">
        <v>590.18333333333351</v>
      </c>
      <c r="H433" s="36">
        <v>618.88333333333355</v>
      </c>
      <c r="I433" s="36">
        <v>626.6166666666669</v>
      </c>
      <c r="J433" s="36">
        <v>633.23333333333358</v>
      </c>
      <c r="K433" s="31">
        <v>620</v>
      </c>
      <c r="L433" s="31">
        <v>605.65</v>
      </c>
      <c r="M433" s="31">
        <v>10.30114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3066.1</v>
      </c>
      <c r="D434" s="36">
        <v>3078.9333333333329</v>
      </c>
      <c r="E434" s="36">
        <v>3028.8666666666659</v>
      </c>
      <c r="F434" s="36">
        <v>2991.6333333333328</v>
      </c>
      <c r="G434" s="36">
        <v>2941.5666666666657</v>
      </c>
      <c r="H434" s="36">
        <v>3116.1666666666661</v>
      </c>
      <c r="I434" s="36">
        <v>3166.2333333333327</v>
      </c>
      <c r="J434" s="36">
        <v>3203.4666666666662</v>
      </c>
      <c r="K434" s="31">
        <v>3129</v>
      </c>
      <c r="L434" s="31">
        <v>3041.7</v>
      </c>
      <c r="M434" s="31">
        <v>0.81911999999999996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1258.1500000000001</v>
      </c>
      <c r="D435" s="36">
        <v>1267.7166666666667</v>
      </c>
      <c r="E435" s="36">
        <v>1241.4333333333334</v>
      </c>
      <c r="F435" s="36">
        <v>1224.7166666666667</v>
      </c>
      <c r="G435" s="36">
        <v>1198.4333333333334</v>
      </c>
      <c r="H435" s="36">
        <v>1284.4333333333334</v>
      </c>
      <c r="I435" s="36">
        <v>1310.7166666666667</v>
      </c>
      <c r="J435" s="36">
        <v>1327.4333333333334</v>
      </c>
      <c r="K435" s="31">
        <v>1294</v>
      </c>
      <c r="L435" s="31">
        <v>1251</v>
      </c>
      <c r="M435" s="31">
        <v>0.35758000000000001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432.95</v>
      </c>
      <c r="D436" s="36">
        <v>432.96666666666664</v>
      </c>
      <c r="E436" s="36">
        <v>426.2833333333333</v>
      </c>
      <c r="F436" s="36">
        <v>419.61666666666667</v>
      </c>
      <c r="G436" s="36">
        <v>412.93333333333334</v>
      </c>
      <c r="H436" s="36">
        <v>439.63333333333327</v>
      </c>
      <c r="I436" s="36">
        <v>446.31666666666655</v>
      </c>
      <c r="J436" s="36">
        <v>452.98333333333323</v>
      </c>
      <c r="K436" s="31">
        <v>439.65</v>
      </c>
      <c r="L436" s="31">
        <v>426.3</v>
      </c>
      <c r="M436" s="31">
        <v>6.6271800000000001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386.3</v>
      </c>
      <c r="D437" s="36">
        <v>388.88333333333338</v>
      </c>
      <c r="E437" s="36">
        <v>381.91666666666674</v>
      </c>
      <c r="F437" s="36">
        <v>377.53333333333336</v>
      </c>
      <c r="G437" s="36">
        <v>370.56666666666672</v>
      </c>
      <c r="H437" s="36">
        <v>393.26666666666677</v>
      </c>
      <c r="I437" s="36">
        <v>400.23333333333335</v>
      </c>
      <c r="J437" s="36">
        <v>404.61666666666679</v>
      </c>
      <c r="K437" s="31">
        <v>395.85</v>
      </c>
      <c r="L437" s="31">
        <v>384.5</v>
      </c>
      <c r="M437" s="31">
        <v>1.4576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3954.85</v>
      </c>
      <c r="D438" s="36">
        <v>3975.1</v>
      </c>
      <c r="E438" s="36">
        <v>3913.5</v>
      </c>
      <c r="F438" s="36">
        <v>3872.15</v>
      </c>
      <c r="G438" s="36">
        <v>3810.55</v>
      </c>
      <c r="H438" s="36">
        <v>4016.45</v>
      </c>
      <c r="I438" s="36">
        <v>4078.0499999999993</v>
      </c>
      <c r="J438" s="36">
        <v>4119.3999999999996</v>
      </c>
      <c r="K438" s="31">
        <v>4036.7</v>
      </c>
      <c r="L438" s="31">
        <v>3933.75</v>
      </c>
      <c r="M438" s="31">
        <v>1.2711399999999999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567.1</v>
      </c>
      <c r="D439" s="36">
        <v>565.25</v>
      </c>
      <c r="E439" s="36">
        <v>560.5</v>
      </c>
      <c r="F439" s="36">
        <v>553.9</v>
      </c>
      <c r="G439" s="36">
        <v>549.15</v>
      </c>
      <c r="H439" s="36">
        <v>571.85</v>
      </c>
      <c r="I439" s="36">
        <v>576.6</v>
      </c>
      <c r="J439" s="36">
        <v>583.20000000000005</v>
      </c>
      <c r="K439" s="31">
        <v>570</v>
      </c>
      <c r="L439" s="31">
        <v>558.65</v>
      </c>
      <c r="M439" s="31">
        <v>1.40615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28.1</v>
      </c>
      <c r="D440" s="36">
        <v>27.816666666666666</v>
      </c>
      <c r="E440" s="36">
        <v>27.383333333333333</v>
      </c>
      <c r="F440" s="36">
        <v>26.666666666666668</v>
      </c>
      <c r="G440" s="36">
        <v>26.233333333333334</v>
      </c>
      <c r="H440" s="36">
        <v>28.533333333333331</v>
      </c>
      <c r="I440" s="36">
        <v>28.966666666666661</v>
      </c>
      <c r="J440" s="36">
        <v>29.68333333333333</v>
      </c>
      <c r="K440" s="31">
        <v>28.25</v>
      </c>
      <c r="L440" s="31">
        <v>27.1</v>
      </c>
      <c r="M440" s="31">
        <v>3460.1563799999999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287.14999999999998</v>
      </c>
      <c r="D441" s="36">
        <v>286.93333333333334</v>
      </c>
      <c r="E441" s="36">
        <v>282.4666666666667</v>
      </c>
      <c r="F441" s="36">
        <v>277.78333333333336</v>
      </c>
      <c r="G441" s="36">
        <v>273.31666666666672</v>
      </c>
      <c r="H441" s="36">
        <v>291.61666666666667</v>
      </c>
      <c r="I441" s="36">
        <v>296.08333333333326</v>
      </c>
      <c r="J441" s="36">
        <v>300.76666666666665</v>
      </c>
      <c r="K441" s="31">
        <v>291.39999999999998</v>
      </c>
      <c r="L441" s="31">
        <v>282.25</v>
      </c>
      <c r="M441" s="31">
        <v>8.7441800000000001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791.65</v>
      </c>
      <c r="D442" s="36">
        <v>795.19999999999993</v>
      </c>
      <c r="E442" s="36">
        <v>781.69999999999982</v>
      </c>
      <c r="F442" s="36">
        <v>771.74999999999989</v>
      </c>
      <c r="G442" s="36">
        <v>758.24999999999977</v>
      </c>
      <c r="H442" s="36">
        <v>805.14999999999986</v>
      </c>
      <c r="I442" s="36">
        <v>818.65000000000009</v>
      </c>
      <c r="J442" s="36">
        <v>828.59999999999991</v>
      </c>
      <c r="K442" s="31">
        <v>808.7</v>
      </c>
      <c r="L442" s="31">
        <v>785.25</v>
      </c>
      <c r="M442" s="31">
        <v>5.3058300000000003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560.25</v>
      </c>
      <c r="D443" s="36">
        <v>562.05000000000007</v>
      </c>
      <c r="E443" s="36">
        <v>554.10000000000014</v>
      </c>
      <c r="F443" s="36">
        <v>547.95000000000005</v>
      </c>
      <c r="G443" s="36">
        <v>540.00000000000011</v>
      </c>
      <c r="H443" s="36">
        <v>568.20000000000016</v>
      </c>
      <c r="I443" s="36">
        <v>576.1500000000002</v>
      </c>
      <c r="J443" s="36">
        <v>582.30000000000018</v>
      </c>
      <c r="K443" s="31">
        <v>570</v>
      </c>
      <c r="L443" s="31">
        <v>555.9</v>
      </c>
      <c r="M443" s="31">
        <v>1.74081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1030.45</v>
      </c>
      <c r="D444" s="36">
        <v>1033.75</v>
      </c>
      <c r="E444" s="36">
        <v>1021.5</v>
      </c>
      <c r="F444" s="36">
        <v>1012.55</v>
      </c>
      <c r="G444" s="36">
        <v>1000.3</v>
      </c>
      <c r="H444" s="36">
        <v>1042.7</v>
      </c>
      <c r="I444" s="36">
        <v>1054.95</v>
      </c>
      <c r="J444" s="36">
        <v>1063.9000000000001</v>
      </c>
      <c r="K444" s="31">
        <v>1046</v>
      </c>
      <c r="L444" s="31">
        <v>1024.8</v>
      </c>
      <c r="M444" s="31">
        <v>2.43452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1011.25</v>
      </c>
      <c r="D445" s="36">
        <v>1012.0333333333333</v>
      </c>
      <c r="E445" s="36">
        <v>999.2166666666667</v>
      </c>
      <c r="F445" s="36">
        <v>987.18333333333339</v>
      </c>
      <c r="G445" s="36">
        <v>974.36666666666679</v>
      </c>
      <c r="H445" s="36">
        <v>1024.0666666666666</v>
      </c>
      <c r="I445" s="36">
        <v>1036.8833333333332</v>
      </c>
      <c r="J445" s="36">
        <v>1048.9166666666665</v>
      </c>
      <c r="K445" s="31">
        <v>1024.8499999999999</v>
      </c>
      <c r="L445" s="31">
        <v>1000</v>
      </c>
      <c r="M445" s="31">
        <v>4.5742399999999996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1863.95</v>
      </c>
      <c r="D446" s="36">
        <v>1872.25</v>
      </c>
      <c r="E446" s="36">
        <v>1846.7</v>
      </c>
      <c r="F446" s="36">
        <v>1829.45</v>
      </c>
      <c r="G446" s="36">
        <v>1803.9</v>
      </c>
      <c r="H446" s="36">
        <v>1889.5</v>
      </c>
      <c r="I446" s="36">
        <v>1915.0500000000002</v>
      </c>
      <c r="J446" s="36">
        <v>1932.3</v>
      </c>
      <c r="K446" s="31">
        <v>1897.8</v>
      </c>
      <c r="L446" s="31">
        <v>1855</v>
      </c>
      <c r="M446" s="31">
        <v>10.858610000000001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3537.75</v>
      </c>
      <c r="D447" s="36">
        <v>3521.0166666666664</v>
      </c>
      <c r="E447" s="36">
        <v>3494.0333333333328</v>
      </c>
      <c r="F447" s="36">
        <v>3450.3166666666666</v>
      </c>
      <c r="G447" s="36">
        <v>3423.333333333333</v>
      </c>
      <c r="H447" s="36">
        <v>3564.7333333333327</v>
      </c>
      <c r="I447" s="36">
        <v>3591.7166666666662</v>
      </c>
      <c r="J447" s="36">
        <v>3635.4333333333325</v>
      </c>
      <c r="K447" s="31">
        <v>3548</v>
      </c>
      <c r="L447" s="31">
        <v>3477.3</v>
      </c>
      <c r="M447" s="31">
        <v>17.88138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864.75</v>
      </c>
      <c r="D448" s="36">
        <v>863.19999999999993</v>
      </c>
      <c r="E448" s="36">
        <v>856.54999999999984</v>
      </c>
      <c r="F448" s="36">
        <v>848.34999999999991</v>
      </c>
      <c r="G448" s="36">
        <v>841.69999999999982</v>
      </c>
      <c r="H448" s="36">
        <v>871.39999999999986</v>
      </c>
      <c r="I448" s="36">
        <v>878.05</v>
      </c>
      <c r="J448" s="36">
        <v>886.24999999999989</v>
      </c>
      <c r="K448" s="31">
        <v>869.85</v>
      </c>
      <c r="L448" s="31">
        <v>855</v>
      </c>
      <c r="M448" s="31">
        <v>6.23081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7281.9</v>
      </c>
      <c r="D449" s="36">
        <v>7262.3833333333341</v>
      </c>
      <c r="E449" s="36">
        <v>7199.5166666666682</v>
      </c>
      <c r="F449" s="36">
        <v>7117.1333333333341</v>
      </c>
      <c r="G449" s="36">
        <v>7054.2666666666682</v>
      </c>
      <c r="H449" s="36">
        <v>7344.7666666666682</v>
      </c>
      <c r="I449" s="36">
        <v>7407.633333333335</v>
      </c>
      <c r="J449" s="36">
        <v>7490.0166666666682</v>
      </c>
      <c r="K449" s="31">
        <v>7325.25</v>
      </c>
      <c r="L449" s="31">
        <v>7180</v>
      </c>
      <c r="M449" s="31">
        <v>0.80466000000000004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3359</v>
      </c>
      <c r="D450" s="36">
        <v>3284.65</v>
      </c>
      <c r="E450" s="36">
        <v>3174.3</v>
      </c>
      <c r="F450" s="36">
        <v>2989.6</v>
      </c>
      <c r="G450" s="36">
        <v>2879.25</v>
      </c>
      <c r="H450" s="36">
        <v>3469.3500000000004</v>
      </c>
      <c r="I450" s="36">
        <v>3579.7</v>
      </c>
      <c r="J450" s="36">
        <v>3764.4000000000005</v>
      </c>
      <c r="K450" s="31">
        <v>3395</v>
      </c>
      <c r="L450" s="31">
        <v>3099.95</v>
      </c>
      <c r="M450" s="31">
        <v>5.8219700000000003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413.25</v>
      </c>
      <c r="D451" s="36">
        <v>414.83333333333331</v>
      </c>
      <c r="E451" s="36">
        <v>408.06666666666661</v>
      </c>
      <c r="F451" s="36">
        <v>402.88333333333327</v>
      </c>
      <c r="G451" s="36">
        <v>396.11666666666656</v>
      </c>
      <c r="H451" s="36">
        <v>420.01666666666665</v>
      </c>
      <c r="I451" s="36">
        <v>426.78333333333342</v>
      </c>
      <c r="J451" s="36">
        <v>431.9666666666667</v>
      </c>
      <c r="K451" s="31">
        <v>421.6</v>
      </c>
      <c r="L451" s="31">
        <v>409.65</v>
      </c>
      <c r="M451" s="31">
        <v>30.604769999999998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613.6</v>
      </c>
      <c r="D452" s="36">
        <v>614.23333333333335</v>
      </c>
      <c r="E452" s="36">
        <v>607.66666666666674</v>
      </c>
      <c r="F452" s="36">
        <v>601.73333333333335</v>
      </c>
      <c r="G452" s="36">
        <v>595.16666666666674</v>
      </c>
      <c r="H452" s="36">
        <v>620.16666666666674</v>
      </c>
      <c r="I452" s="36">
        <v>626.73333333333335</v>
      </c>
      <c r="J452" s="36">
        <v>632.66666666666674</v>
      </c>
      <c r="K452" s="31">
        <v>620.79999999999995</v>
      </c>
      <c r="L452" s="31">
        <v>608.29999999999995</v>
      </c>
      <c r="M452" s="31">
        <v>76.127089999999995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256.64999999999998</v>
      </c>
      <c r="D453" s="36">
        <v>257.7</v>
      </c>
      <c r="E453" s="36">
        <v>252.45</v>
      </c>
      <c r="F453" s="36">
        <v>248.25</v>
      </c>
      <c r="G453" s="36">
        <v>243</v>
      </c>
      <c r="H453" s="36">
        <v>261.89999999999998</v>
      </c>
      <c r="I453" s="36">
        <v>267.14999999999998</v>
      </c>
      <c r="J453" s="36">
        <v>271.34999999999997</v>
      </c>
      <c r="K453" s="31">
        <v>262.95</v>
      </c>
      <c r="L453" s="31">
        <v>253.5</v>
      </c>
      <c r="M453" s="31">
        <v>125.31395999999999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125.3</v>
      </c>
      <c r="D454" s="36">
        <v>125.63333333333333</v>
      </c>
      <c r="E454" s="36">
        <v>124.16666666666666</v>
      </c>
      <c r="F454" s="36">
        <v>123.03333333333333</v>
      </c>
      <c r="G454" s="36">
        <v>121.56666666666666</v>
      </c>
      <c r="H454" s="36">
        <v>126.76666666666665</v>
      </c>
      <c r="I454" s="36">
        <v>128.23333333333332</v>
      </c>
      <c r="J454" s="36">
        <v>129.36666666666665</v>
      </c>
      <c r="K454" s="31">
        <v>127.1</v>
      </c>
      <c r="L454" s="31">
        <v>124.5</v>
      </c>
      <c r="M454" s="31">
        <v>332.72725000000003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97.05</v>
      </c>
      <c r="D455" s="36">
        <v>97.416666666666671</v>
      </c>
      <c r="E455" s="36">
        <v>95.833333333333343</v>
      </c>
      <c r="F455" s="36">
        <v>94.616666666666674</v>
      </c>
      <c r="G455" s="36">
        <v>93.033333333333346</v>
      </c>
      <c r="H455" s="36">
        <v>98.63333333333334</v>
      </c>
      <c r="I455" s="36">
        <v>100.21666666666668</v>
      </c>
      <c r="J455" s="36">
        <v>101.43333333333334</v>
      </c>
      <c r="K455" s="31">
        <v>99</v>
      </c>
      <c r="L455" s="31">
        <v>96.2</v>
      </c>
      <c r="M455" s="31">
        <v>35.33614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1410.7</v>
      </c>
      <c r="D456" s="36">
        <v>1428.8833333333332</v>
      </c>
      <c r="E456" s="36">
        <v>1382.8166666666664</v>
      </c>
      <c r="F456" s="36">
        <v>1354.9333333333332</v>
      </c>
      <c r="G456" s="36">
        <v>1308.8666666666663</v>
      </c>
      <c r="H456" s="36">
        <v>1456.7666666666664</v>
      </c>
      <c r="I456" s="36">
        <v>1502.833333333333</v>
      </c>
      <c r="J456" s="36">
        <v>1530.7166666666665</v>
      </c>
      <c r="K456" s="31">
        <v>1474.95</v>
      </c>
      <c r="L456" s="31">
        <v>1401</v>
      </c>
      <c r="M456" s="31">
        <v>0.53110000000000002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359.9</v>
      </c>
      <c r="D457" s="36">
        <v>360.41666666666669</v>
      </c>
      <c r="E457" s="36">
        <v>356.43333333333339</v>
      </c>
      <c r="F457" s="36">
        <v>352.9666666666667</v>
      </c>
      <c r="G457" s="36">
        <v>348.98333333333341</v>
      </c>
      <c r="H457" s="36">
        <v>363.88333333333338</v>
      </c>
      <c r="I457" s="36">
        <v>367.86666666666662</v>
      </c>
      <c r="J457" s="36">
        <v>371.33333333333337</v>
      </c>
      <c r="K457" s="31">
        <v>364.4</v>
      </c>
      <c r="L457" s="31">
        <v>356.95</v>
      </c>
      <c r="M457" s="31">
        <v>0.71397999999999995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2628.35</v>
      </c>
      <c r="D458" s="36">
        <v>2635.0166666666664</v>
      </c>
      <c r="E458" s="36">
        <v>2591.333333333333</v>
      </c>
      <c r="F458" s="36">
        <v>2554.3166666666666</v>
      </c>
      <c r="G458" s="36">
        <v>2510.6333333333332</v>
      </c>
      <c r="H458" s="36">
        <v>2672.0333333333328</v>
      </c>
      <c r="I458" s="36">
        <v>2715.7166666666662</v>
      </c>
      <c r="J458" s="36">
        <v>2752.7333333333327</v>
      </c>
      <c r="K458" s="31">
        <v>2678.7</v>
      </c>
      <c r="L458" s="31">
        <v>2598</v>
      </c>
      <c r="M458" s="31">
        <v>0.15897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1205</v>
      </c>
      <c r="D459" s="36">
        <v>1202.1833333333334</v>
      </c>
      <c r="E459" s="36">
        <v>1188.8666666666668</v>
      </c>
      <c r="F459" s="36">
        <v>1172.7333333333333</v>
      </c>
      <c r="G459" s="36">
        <v>1159.4166666666667</v>
      </c>
      <c r="H459" s="36">
        <v>1218.3166666666668</v>
      </c>
      <c r="I459" s="36">
        <v>1231.6333333333334</v>
      </c>
      <c r="J459" s="36">
        <v>1247.7666666666669</v>
      </c>
      <c r="K459" s="31">
        <v>1215.5</v>
      </c>
      <c r="L459" s="31">
        <v>1186.05</v>
      </c>
      <c r="M459" s="31">
        <v>23.406030000000001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889.45</v>
      </c>
      <c r="D460" s="36">
        <v>892.36666666666667</v>
      </c>
      <c r="E460" s="36">
        <v>878.73333333333335</v>
      </c>
      <c r="F460" s="36">
        <v>868.01666666666665</v>
      </c>
      <c r="G460" s="36">
        <v>854.38333333333333</v>
      </c>
      <c r="H460" s="36">
        <v>903.08333333333337</v>
      </c>
      <c r="I460" s="36">
        <v>916.71666666666681</v>
      </c>
      <c r="J460" s="36">
        <v>927.43333333333339</v>
      </c>
      <c r="K460" s="31">
        <v>906</v>
      </c>
      <c r="L460" s="31">
        <v>881.65</v>
      </c>
      <c r="M460" s="31">
        <v>4.72933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135.65</v>
      </c>
      <c r="D461" s="36">
        <v>136.30000000000001</v>
      </c>
      <c r="E461" s="36">
        <v>133.65000000000003</v>
      </c>
      <c r="F461" s="36">
        <v>131.65000000000003</v>
      </c>
      <c r="G461" s="36">
        <v>129.00000000000006</v>
      </c>
      <c r="H461" s="36">
        <v>138.30000000000001</v>
      </c>
      <c r="I461" s="36">
        <v>140.94999999999999</v>
      </c>
      <c r="J461" s="36">
        <v>142.94999999999999</v>
      </c>
      <c r="K461" s="31">
        <v>138.94999999999999</v>
      </c>
      <c r="L461" s="31">
        <v>134.30000000000001</v>
      </c>
      <c r="M461" s="31">
        <v>6.5577500000000004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951.6</v>
      </c>
      <c r="D462" s="36">
        <v>939.5</v>
      </c>
      <c r="E462" s="36">
        <v>922.5</v>
      </c>
      <c r="F462" s="36">
        <v>893.4</v>
      </c>
      <c r="G462" s="36">
        <v>876.4</v>
      </c>
      <c r="H462" s="36">
        <v>968.6</v>
      </c>
      <c r="I462" s="36">
        <v>985.6</v>
      </c>
      <c r="J462" s="36">
        <v>1014.7</v>
      </c>
      <c r="K462" s="31">
        <v>956.5</v>
      </c>
      <c r="L462" s="31">
        <v>910.4</v>
      </c>
      <c r="M462" s="31">
        <v>21.811620000000001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3148.45</v>
      </c>
      <c r="D463" s="36">
        <v>3154.5166666666664</v>
      </c>
      <c r="E463" s="36">
        <v>3084.0333333333328</v>
      </c>
      <c r="F463" s="36">
        <v>3019.6166666666663</v>
      </c>
      <c r="G463" s="36">
        <v>2949.1333333333328</v>
      </c>
      <c r="H463" s="36">
        <v>3218.9333333333329</v>
      </c>
      <c r="I463" s="36">
        <v>3289.4166666666665</v>
      </c>
      <c r="J463" s="36">
        <v>3353.833333333333</v>
      </c>
      <c r="K463" s="31">
        <v>3225</v>
      </c>
      <c r="L463" s="31">
        <v>3090.1</v>
      </c>
      <c r="M463" s="31">
        <v>1.20685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3088.5</v>
      </c>
      <c r="D464" s="36">
        <v>3076.85</v>
      </c>
      <c r="E464" s="36">
        <v>3053.7</v>
      </c>
      <c r="F464" s="36">
        <v>3018.9</v>
      </c>
      <c r="G464" s="36">
        <v>2995.75</v>
      </c>
      <c r="H464" s="36">
        <v>3111.6499999999996</v>
      </c>
      <c r="I464" s="36">
        <v>3134.8</v>
      </c>
      <c r="J464" s="36">
        <v>3169.5999999999995</v>
      </c>
      <c r="K464" s="31">
        <v>3100</v>
      </c>
      <c r="L464" s="31">
        <v>3042.05</v>
      </c>
      <c r="M464" s="31">
        <v>3.7052299999999998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3166.65</v>
      </c>
      <c r="D465" s="36">
        <v>3174.2166666666667</v>
      </c>
      <c r="E465" s="36">
        <v>3143.4333333333334</v>
      </c>
      <c r="F465" s="36">
        <v>3120.2166666666667</v>
      </c>
      <c r="G465" s="36">
        <v>3089.4333333333334</v>
      </c>
      <c r="H465" s="36">
        <v>3197.4333333333334</v>
      </c>
      <c r="I465" s="36">
        <v>3228.2166666666672</v>
      </c>
      <c r="J465" s="36">
        <v>3251.4333333333334</v>
      </c>
      <c r="K465" s="31">
        <v>3205</v>
      </c>
      <c r="L465" s="31">
        <v>3151</v>
      </c>
      <c r="M465" s="31">
        <v>4.8696900000000003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1864.15</v>
      </c>
      <c r="D466" s="36">
        <v>1865.7166666666665</v>
      </c>
      <c r="E466" s="36">
        <v>1849.633333333333</v>
      </c>
      <c r="F466" s="36">
        <v>1835.1166666666666</v>
      </c>
      <c r="G466" s="36">
        <v>1819.0333333333331</v>
      </c>
      <c r="H466" s="36">
        <v>1880.2333333333329</v>
      </c>
      <c r="I466" s="36">
        <v>1896.3166666666664</v>
      </c>
      <c r="J466" s="36">
        <v>1910.8333333333328</v>
      </c>
      <c r="K466" s="31">
        <v>1881.8</v>
      </c>
      <c r="L466" s="31">
        <v>1851.2</v>
      </c>
      <c r="M466" s="31">
        <v>1.87618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732.85</v>
      </c>
      <c r="D467" s="36">
        <v>737.19999999999993</v>
      </c>
      <c r="E467" s="36">
        <v>725.39999999999986</v>
      </c>
      <c r="F467" s="36">
        <v>717.94999999999993</v>
      </c>
      <c r="G467" s="36">
        <v>706.14999999999986</v>
      </c>
      <c r="H467" s="36">
        <v>744.64999999999986</v>
      </c>
      <c r="I467" s="36">
        <v>756.44999999999982</v>
      </c>
      <c r="J467" s="36">
        <v>763.89999999999986</v>
      </c>
      <c r="K467" s="31">
        <v>749</v>
      </c>
      <c r="L467" s="31">
        <v>729.75</v>
      </c>
      <c r="M467" s="31">
        <v>1.31948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795.75</v>
      </c>
      <c r="D468" s="36">
        <v>793.68333333333339</v>
      </c>
      <c r="E468" s="36">
        <v>788.21666666666681</v>
      </c>
      <c r="F468" s="36">
        <v>780.68333333333339</v>
      </c>
      <c r="G468" s="36">
        <v>775.21666666666681</v>
      </c>
      <c r="H468" s="36">
        <v>801.21666666666681</v>
      </c>
      <c r="I468" s="36">
        <v>806.68333333333351</v>
      </c>
      <c r="J468" s="36">
        <v>814.21666666666681</v>
      </c>
      <c r="K468" s="31">
        <v>799.15</v>
      </c>
      <c r="L468" s="31">
        <v>786.15</v>
      </c>
      <c r="M468" s="31">
        <v>0.40232000000000001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2022.3</v>
      </c>
      <c r="D469" s="36">
        <v>2028.6166666666668</v>
      </c>
      <c r="E469" s="36">
        <v>2001.2833333333338</v>
      </c>
      <c r="F469" s="36">
        <v>1980.2666666666669</v>
      </c>
      <c r="G469" s="36">
        <v>1952.9333333333338</v>
      </c>
      <c r="H469" s="36">
        <v>2049.6333333333337</v>
      </c>
      <c r="I469" s="36">
        <v>2076.9666666666667</v>
      </c>
      <c r="J469" s="36">
        <v>2097.9833333333336</v>
      </c>
      <c r="K469" s="31">
        <v>2055.9499999999998</v>
      </c>
      <c r="L469" s="31">
        <v>2007.6</v>
      </c>
      <c r="M469" s="31">
        <v>5.5177100000000001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36.799999999999997</v>
      </c>
      <c r="D470" s="36">
        <v>36.866666666666667</v>
      </c>
      <c r="E470" s="36">
        <v>36.483333333333334</v>
      </c>
      <c r="F470" s="36">
        <v>36.166666666666664</v>
      </c>
      <c r="G470" s="36">
        <v>35.783333333333331</v>
      </c>
      <c r="H470" s="36">
        <v>37.183333333333337</v>
      </c>
      <c r="I470" s="36">
        <v>37.566666666666677</v>
      </c>
      <c r="J470" s="36">
        <v>37.88333333333334</v>
      </c>
      <c r="K470" s="31">
        <v>37.25</v>
      </c>
      <c r="L470" s="31">
        <v>36.549999999999997</v>
      </c>
      <c r="M470" s="31">
        <v>68.900689999999997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376.9</v>
      </c>
      <c r="D471" s="36">
        <v>379.33333333333331</v>
      </c>
      <c r="E471" s="36">
        <v>371.66666666666663</v>
      </c>
      <c r="F471" s="36">
        <v>366.43333333333334</v>
      </c>
      <c r="G471" s="36">
        <v>358.76666666666665</v>
      </c>
      <c r="H471" s="36">
        <v>384.56666666666661</v>
      </c>
      <c r="I471" s="36">
        <v>392.23333333333323</v>
      </c>
      <c r="J471" s="36">
        <v>397.46666666666658</v>
      </c>
      <c r="K471" s="31">
        <v>387</v>
      </c>
      <c r="L471" s="31">
        <v>374.1</v>
      </c>
      <c r="M471" s="31">
        <v>9.9263600000000007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424.85</v>
      </c>
      <c r="D472" s="36">
        <v>427.56666666666666</v>
      </c>
      <c r="E472" s="36">
        <v>419.2833333333333</v>
      </c>
      <c r="F472" s="36">
        <v>413.71666666666664</v>
      </c>
      <c r="G472" s="36">
        <v>405.43333333333328</v>
      </c>
      <c r="H472" s="36">
        <v>433.13333333333333</v>
      </c>
      <c r="I472" s="36">
        <v>441.41666666666674</v>
      </c>
      <c r="J472" s="36">
        <v>446.98333333333335</v>
      </c>
      <c r="K472" s="31">
        <v>435.85</v>
      </c>
      <c r="L472" s="31">
        <v>422</v>
      </c>
      <c r="M472" s="31">
        <v>8.1021999999999998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787.05</v>
      </c>
      <c r="D473" s="36">
        <v>790.1</v>
      </c>
      <c r="E473" s="36">
        <v>779</v>
      </c>
      <c r="F473" s="36">
        <v>770.94999999999993</v>
      </c>
      <c r="G473" s="36">
        <v>759.84999999999991</v>
      </c>
      <c r="H473" s="36">
        <v>798.15000000000009</v>
      </c>
      <c r="I473" s="36">
        <v>809.25000000000023</v>
      </c>
      <c r="J473" s="36">
        <v>817.30000000000018</v>
      </c>
      <c r="K473" s="31">
        <v>801.2</v>
      </c>
      <c r="L473" s="31">
        <v>782.05</v>
      </c>
      <c r="M473" s="31">
        <v>0.75072000000000005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3005.6</v>
      </c>
      <c r="D474" s="36">
        <v>3001.6166666666668</v>
      </c>
      <c r="E474" s="36">
        <v>2966.3833333333337</v>
      </c>
      <c r="F474" s="36">
        <v>2927.166666666667</v>
      </c>
      <c r="G474" s="36">
        <v>2891.9333333333338</v>
      </c>
      <c r="H474" s="36">
        <v>3040.8333333333335</v>
      </c>
      <c r="I474" s="36">
        <v>3076.0666666666671</v>
      </c>
      <c r="J474" s="36">
        <v>3115.2833333333333</v>
      </c>
      <c r="K474" s="31">
        <v>3036.85</v>
      </c>
      <c r="L474" s="31">
        <v>2962.4</v>
      </c>
      <c r="M474" s="31">
        <v>1.5907500000000001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45.2</v>
      </c>
      <c r="D475" s="36">
        <v>45.449999999999996</v>
      </c>
      <c r="E475" s="36">
        <v>44.399999999999991</v>
      </c>
      <c r="F475" s="36">
        <v>43.599999999999994</v>
      </c>
      <c r="G475" s="36">
        <v>42.54999999999999</v>
      </c>
      <c r="H475" s="36">
        <v>46.249999999999993</v>
      </c>
      <c r="I475" s="36">
        <v>47.29999999999999</v>
      </c>
      <c r="J475" s="36">
        <v>48.099999999999994</v>
      </c>
      <c r="K475" s="31">
        <v>46.5</v>
      </c>
      <c r="L475" s="31">
        <v>44.65</v>
      </c>
      <c r="M475" s="31">
        <v>132.46056999999999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1496.05</v>
      </c>
      <c r="D476" s="36">
        <v>1506.3333333333333</v>
      </c>
      <c r="E476" s="36">
        <v>1482.6666666666665</v>
      </c>
      <c r="F476" s="36">
        <v>1469.2833333333333</v>
      </c>
      <c r="G476" s="36">
        <v>1445.6166666666666</v>
      </c>
      <c r="H476" s="36">
        <v>1519.7166666666665</v>
      </c>
      <c r="I476" s="36">
        <v>1543.383333333333</v>
      </c>
      <c r="J476" s="36">
        <v>1556.7666666666664</v>
      </c>
      <c r="K476" s="31">
        <v>1530</v>
      </c>
      <c r="L476" s="31">
        <v>1492.95</v>
      </c>
      <c r="M476" s="31">
        <v>7.9775499999999999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44.2</v>
      </c>
      <c r="D477" s="36">
        <v>44.583333333333336</v>
      </c>
      <c r="E477" s="36">
        <v>42.916666666666671</v>
      </c>
      <c r="F477" s="36">
        <v>41.633333333333333</v>
      </c>
      <c r="G477" s="36">
        <v>39.966666666666669</v>
      </c>
      <c r="H477" s="36">
        <v>45.866666666666674</v>
      </c>
      <c r="I477" s="36">
        <v>47.533333333333346</v>
      </c>
      <c r="J477" s="36">
        <v>48.816666666666677</v>
      </c>
      <c r="K477" s="31">
        <v>46.25</v>
      </c>
      <c r="L477" s="31">
        <v>43.3</v>
      </c>
      <c r="M477" s="31">
        <v>882.05448999999999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439.6</v>
      </c>
      <c r="D478" s="36">
        <v>442.64999999999992</v>
      </c>
      <c r="E478" s="36">
        <v>433.34999999999985</v>
      </c>
      <c r="F478" s="36">
        <v>427.09999999999991</v>
      </c>
      <c r="G478" s="36">
        <v>417.79999999999984</v>
      </c>
      <c r="H478" s="36">
        <v>448.89999999999986</v>
      </c>
      <c r="I478" s="36">
        <v>458.19999999999993</v>
      </c>
      <c r="J478" s="36">
        <v>464.44999999999987</v>
      </c>
      <c r="K478" s="31">
        <v>451.95</v>
      </c>
      <c r="L478" s="31">
        <v>436.4</v>
      </c>
      <c r="M478" s="31">
        <v>2.4275500000000001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8120.85</v>
      </c>
      <c r="D479" s="36">
        <v>8152.8166666666666</v>
      </c>
      <c r="E479" s="36">
        <v>8013.0833333333339</v>
      </c>
      <c r="F479" s="36">
        <v>7905.3166666666675</v>
      </c>
      <c r="G479" s="36">
        <v>7765.5833333333348</v>
      </c>
      <c r="H479" s="36">
        <v>8260.5833333333321</v>
      </c>
      <c r="I479" s="36">
        <v>8400.3166666666657</v>
      </c>
      <c r="J479" s="36">
        <v>8508.0833333333321</v>
      </c>
      <c r="K479" s="31">
        <v>8292.5499999999993</v>
      </c>
      <c r="L479" s="31">
        <v>8045.05</v>
      </c>
      <c r="M479" s="31">
        <v>8.8436900000000005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108.45</v>
      </c>
      <c r="D480" s="36">
        <v>108.40000000000002</v>
      </c>
      <c r="E480" s="36">
        <v>103.45000000000005</v>
      </c>
      <c r="F480" s="36">
        <v>98.450000000000031</v>
      </c>
      <c r="G480" s="36">
        <v>93.500000000000057</v>
      </c>
      <c r="H480" s="36">
        <v>113.40000000000003</v>
      </c>
      <c r="I480" s="36">
        <v>118.35</v>
      </c>
      <c r="J480" s="36">
        <v>123.35000000000002</v>
      </c>
      <c r="K480" s="31">
        <v>113.35</v>
      </c>
      <c r="L480" s="31">
        <v>103.4</v>
      </c>
      <c r="M480" s="31">
        <v>573.02610000000004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1549.4</v>
      </c>
      <c r="D481" s="36">
        <v>1553.75</v>
      </c>
      <c r="E481" s="36">
        <v>1535.45</v>
      </c>
      <c r="F481" s="36">
        <v>1521.5</v>
      </c>
      <c r="G481" s="36">
        <v>1503.2</v>
      </c>
      <c r="H481" s="36">
        <v>1567.7</v>
      </c>
      <c r="I481" s="36">
        <v>1586.0000000000002</v>
      </c>
      <c r="J481" s="31">
        <v>1599.95</v>
      </c>
      <c r="K481" s="31">
        <v>1572.05</v>
      </c>
      <c r="L481" s="31">
        <v>1539.8</v>
      </c>
      <c r="M481" s="53">
        <v>0.67520999999999998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985.75</v>
      </c>
      <c r="D482" s="36">
        <v>989.01666666666677</v>
      </c>
      <c r="E482" s="36">
        <v>978.08333333333348</v>
      </c>
      <c r="F482" s="36">
        <v>970.41666666666674</v>
      </c>
      <c r="G482" s="36">
        <v>959.48333333333346</v>
      </c>
      <c r="H482" s="36">
        <v>996.68333333333351</v>
      </c>
      <c r="I482" s="36">
        <v>1007.6166666666667</v>
      </c>
      <c r="J482" s="31">
        <v>1015.2833333333335</v>
      </c>
      <c r="K482" s="31">
        <v>999.95</v>
      </c>
      <c r="L482" s="31">
        <v>981.35</v>
      </c>
      <c r="M482" s="53">
        <v>7.3424399999999999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599.04999999999995</v>
      </c>
      <c r="D483" s="36">
        <v>600.88333333333333</v>
      </c>
      <c r="E483" s="36">
        <v>594.76666666666665</v>
      </c>
      <c r="F483" s="36">
        <v>590.48333333333335</v>
      </c>
      <c r="G483" s="36">
        <v>584.36666666666667</v>
      </c>
      <c r="H483" s="36">
        <v>605.16666666666663</v>
      </c>
      <c r="I483" s="36">
        <v>611.28333333333319</v>
      </c>
      <c r="J483" s="36">
        <v>615.56666666666661</v>
      </c>
      <c r="K483" s="31">
        <v>607</v>
      </c>
      <c r="L483" s="31">
        <v>596.6</v>
      </c>
      <c r="M483" s="31">
        <v>3.2443300000000002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603.04999999999995</v>
      </c>
      <c r="D484" s="36">
        <v>602.5333333333333</v>
      </c>
      <c r="E484" s="36">
        <v>598.31666666666661</v>
      </c>
      <c r="F484" s="36">
        <v>593.58333333333326</v>
      </c>
      <c r="G484" s="36">
        <v>589.36666666666656</v>
      </c>
      <c r="H484" s="36">
        <v>607.26666666666665</v>
      </c>
      <c r="I484" s="36">
        <v>611.48333333333335</v>
      </c>
      <c r="J484" s="31">
        <v>616.2166666666667</v>
      </c>
      <c r="K484" s="31">
        <v>606.75</v>
      </c>
      <c r="L484" s="31">
        <v>597.79999999999995</v>
      </c>
      <c r="M484" s="53">
        <v>19.224329999999998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783.65</v>
      </c>
      <c r="D485" s="36">
        <v>786.11666666666667</v>
      </c>
      <c r="E485" s="36">
        <v>779.33333333333337</v>
      </c>
      <c r="F485" s="36">
        <v>775.01666666666665</v>
      </c>
      <c r="G485" s="36">
        <v>768.23333333333335</v>
      </c>
      <c r="H485" s="36">
        <v>790.43333333333339</v>
      </c>
      <c r="I485" s="36">
        <v>797.2166666666667</v>
      </c>
      <c r="J485" s="36">
        <v>801.53333333333342</v>
      </c>
      <c r="K485" s="31">
        <v>792.9</v>
      </c>
      <c r="L485" s="31">
        <v>781.8</v>
      </c>
      <c r="M485" s="31">
        <v>0.49393999999999999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657.55</v>
      </c>
      <c r="D486" s="36">
        <v>659.36666666666667</v>
      </c>
      <c r="E486" s="36">
        <v>648.43333333333339</v>
      </c>
      <c r="F486" s="36">
        <v>639.31666666666672</v>
      </c>
      <c r="G486" s="36">
        <v>628.38333333333344</v>
      </c>
      <c r="H486" s="36">
        <v>668.48333333333335</v>
      </c>
      <c r="I486" s="36">
        <v>679.41666666666652</v>
      </c>
      <c r="J486" s="36">
        <v>688.5333333333333</v>
      </c>
      <c r="K486" s="31">
        <v>670.3</v>
      </c>
      <c r="L486" s="31">
        <v>650.25</v>
      </c>
      <c r="M486" s="31">
        <v>7.5486700000000004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424.55</v>
      </c>
      <c r="D487" s="36">
        <v>425.68333333333334</v>
      </c>
      <c r="E487" s="36">
        <v>418.91666666666669</v>
      </c>
      <c r="F487" s="36">
        <v>413.28333333333336</v>
      </c>
      <c r="G487" s="36">
        <v>406.51666666666671</v>
      </c>
      <c r="H487" s="36">
        <v>431.31666666666666</v>
      </c>
      <c r="I487" s="36">
        <v>438.08333333333331</v>
      </c>
      <c r="J487" s="36">
        <v>443.71666666666664</v>
      </c>
      <c r="K487" s="31">
        <v>432.45</v>
      </c>
      <c r="L487" s="31">
        <v>420.05</v>
      </c>
      <c r="M487" s="31">
        <v>1.1166700000000001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374.75</v>
      </c>
      <c r="D488" s="36">
        <v>373.68333333333334</v>
      </c>
      <c r="E488" s="36">
        <v>367.7166666666667</v>
      </c>
      <c r="F488" s="36">
        <v>360.68333333333334</v>
      </c>
      <c r="G488" s="36">
        <v>354.7166666666667</v>
      </c>
      <c r="H488" s="36">
        <v>380.7166666666667</v>
      </c>
      <c r="I488" s="36">
        <v>386.68333333333328</v>
      </c>
      <c r="J488" s="36">
        <v>393.7166666666667</v>
      </c>
      <c r="K488" s="31">
        <v>379.65</v>
      </c>
      <c r="L488" s="31">
        <v>366.65</v>
      </c>
      <c r="M488" s="31">
        <v>1.30748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494.55</v>
      </c>
      <c r="D489" s="36">
        <v>502.09999999999997</v>
      </c>
      <c r="E489" s="36">
        <v>484.44999999999993</v>
      </c>
      <c r="F489" s="36">
        <v>474.34999999999997</v>
      </c>
      <c r="G489" s="36">
        <v>456.69999999999993</v>
      </c>
      <c r="H489" s="36">
        <v>512.19999999999993</v>
      </c>
      <c r="I489" s="36">
        <v>529.84999999999991</v>
      </c>
      <c r="J489" s="36">
        <v>539.94999999999993</v>
      </c>
      <c r="K489" s="31">
        <v>519.75</v>
      </c>
      <c r="L489" s="31">
        <v>492</v>
      </c>
      <c r="M489" s="31">
        <v>8.5905799999999992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920.45</v>
      </c>
      <c r="D490" s="36">
        <v>919.13333333333333</v>
      </c>
      <c r="E490" s="36">
        <v>910.31666666666661</v>
      </c>
      <c r="F490" s="36">
        <v>900.18333333333328</v>
      </c>
      <c r="G490" s="36">
        <v>891.36666666666656</v>
      </c>
      <c r="H490" s="36">
        <v>929.26666666666665</v>
      </c>
      <c r="I490" s="36">
        <v>938.08333333333348</v>
      </c>
      <c r="J490" s="36">
        <v>948.2166666666667</v>
      </c>
      <c r="K490" s="31">
        <v>927.95</v>
      </c>
      <c r="L490" s="31">
        <v>909</v>
      </c>
      <c r="M490" s="31">
        <v>24.727959999999999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1313.25</v>
      </c>
      <c r="D491" s="36">
        <v>1314.4833333333333</v>
      </c>
      <c r="E491" s="36">
        <v>1299.8166666666666</v>
      </c>
      <c r="F491" s="36">
        <v>1286.3833333333332</v>
      </c>
      <c r="G491" s="36">
        <v>1271.7166666666665</v>
      </c>
      <c r="H491" s="36">
        <v>1327.9166666666667</v>
      </c>
      <c r="I491" s="36">
        <v>1342.5833333333333</v>
      </c>
      <c r="J491" s="36">
        <v>1356.0166666666669</v>
      </c>
      <c r="K491" s="31">
        <v>1329.15</v>
      </c>
      <c r="L491" s="31">
        <v>1301.05</v>
      </c>
      <c r="M491" s="31">
        <v>0.39496999999999999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223.4</v>
      </c>
      <c r="D492" s="36">
        <v>225.5333333333333</v>
      </c>
      <c r="E492" s="36">
        <v>218.81666666666661</v>
      </c>
      <c r="F492" s="36">
        <v>214.23333333333329</v>
      </c>
      <c r="G492" s="36">
        <v>207.51666666666659</v>
      </c>
      <c r="H492" s="36">
        <v>230.11666666666662</v>
      </c>
      <c r="I492" s="36">
        <v>236.83333333333331</v>
      </c>
      <c r="J492" s="36">
        <v>241.41666666666663</v>
      </c>
      <c r="K492" s="31">
        <v>232.25</v>
      </c>
      <c r="L492" s="31">
        <v>220.95</v>
      </c>
      <c r="M492" s="31">
        <v>155.48751999999999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296.45</v>
      </c>
      <c r="D493" s="36">
        <v>297.23333333333329</v>
      </c>
      <c r="E493" s="36">
        <v>290.56666666666661</v>
      </c>
      <c r="F493" s="36">
        <v>284.68333333333334</v>
      </c>
      <c r="G493" s="36">
        <v>278.01666666666665</v>
      </c>
      <c r="H493" s="36">
        <v>303.11666666666656</v>
      </c>
      <c r="I493" s="36">
        <v>309.78333333333319</v>
      </c>
      <c r="J493" s="36">
        <v>315.66666666666652</v>
      </c>
      <c r="K493" s="31">
        <v>303.89999999999998</v>
      </c>
      <c r="L493" s="31">
        <v>291.35000000000002</v>
      </c>
      <c r="M493" s="31">
        <v>3.5896499999999998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502.55</v>
      </c>
      <c r="D494" s="36">
        <v>502.91666666666669</v>
      </c>
      <c r="E494" s="36">
        <v>495.93333333333339</v>
      </c>
      <c r="F494" s="36">
        <v>489.31666666666672</v>
      </c>
      <c r="G494" s="36">
        <v>482.33333333333343</v>
      </c>
      <c r="H494" s="36">
        <v>509.53333333333336</v>
      </c>
      <c r="I494" s="36">
        <v>516.51666666666665</v>
      </c>
      <c r="J494" s="36">
        <v>523.13333333333333</v>
      </c>
      <c r="K494" s="31">
        <v>509.9</v>
      </c>
      <c r="L494" s="31">
        <v>496.3</v>
      </c>
      <c r="M494" s="31">
        <v>1.0627200000000001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1868.55</v>
      </c>
      <c r="D495" s="36">
        <v>1864.6833333333334</v>
      </c>
      <c r="E495" s="36">
        <v>1838.3666666666668</v>
      </c>
      <c r="F495" s="36">
        <v>1808.1833333333334</v>
      </c>
      <c r="G495" s="36">
        <v>1781.8666666666668</v>
      </c>
      <c r="H495" s="36">
        <v>1894.8666666666668</v>
      </c>
      <c r="I495" s="36">
        <v>1921.1833333333334</v>
      </c>
      <c r="J495" s="36">
        <v>1951.3666666666668</v>
      </c>
      <c r="K495" s="31">
        <v>1891</v>
      </c>
      <c r="L495" s="31">
        <v>1834.5</v>
      </c>
      <c r="M495" s="31">
        <v>0.26979999999999998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1969.2</v>
      </c>
      <c r="D496" s="36">
        <v>1992.5999999999997</v>
      </c>
      <c r="E496" s="36">
        <v>1915.1999999999994</v>
      </c>
      <c r="F496" s="36">
        <v>1861.1999999999996</v>
      </c>
      <c r="G496" s="36">
        <v>1783.7999999999993</v>
      </c>
      <c r="H496" s="36">
        <v>2046.5999999999995</v>
      </c>
      <c r="I496" s="36">
        <v>2123.9999999999995</v>
      </c>
      <c r="J496" s="36">
        <v>2177.9999999999995</v>
      </c>
      <c r="K496" s="31">
        <v>2070</v>
      </c>
      <c r="L496" s="31">
        <v>1938.6</v>
      </c>
      <c r="M496" s="31">
        <v>0.59499999999999997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11.45</v>
      </c>
      <c r="D497" s="36">
        <v>11.566666666666668</v>
      </c>
      <c r="E497" s="36">
        <v>11.183333333333337</v>
      </c>
      <c r="F497" s="36">
        <v>10.91666666666667</v>
      </c>
      <c r="G497" s="36">
        <v>10.533333333333339</v>
      </c>
      <c r="H497" s="36">
        <v>11.833333333333336</v>
      </c>
      <c r="I497" s="36">
        <v>12.216666666666665</v>
      </c>
      <c r="J497" s="36">
        <v>12.483333333333334</v>
      </c>
      <c r="K497" s="31">
        <v>11.95</v>
      </c>
      <c r="L497" s="31">
        <v>11.3</v>
      </c>
      <c r="M497" s="31">
        <v>1976.9580100000001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872.55</v>
      </c>
      <c r="D498" s="36">
        <v>874.33333333333337</v>
      </c>
      <c r="E498" s="36">
        <v>860.66666666666674</v>
      </c>
      <c r="F498" s="36">
        <v>848.78333333333342</v>
      </c>
      <c r="G498" s="36">
        <v>835.11666666666679</v>
      </c>
      <c r="H498" s="36">
        <v>886.2166666666667</v>
      </c>
      <c r="I498" s="36">
        <v>899.88333333333344</v>
      </c>
      <c r="J498" s="36">
        <v>911.76666666666665</v>
      </c>
      <c r="K498" s="31">
        <v>888</v>
      </c>
      <c r="L498" s="31">
        <v>862.45</v>
      </c>
      <c r="M498" s="31">
        <v>13.57213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380.8</v>
      </c>
      <c r="D499" s="36">
        <v>382.81666666666666</v>
      </c>
      <c r="E499" s="36">
        <v>374.43333333333334</v>
      </c>
      <c r="F499" s="36">
        <v>368.06666666666666</v>
      </c>
      <c r="G499" s="36">
        <v>359.68333333333334</v>
      </c>
      <c r="H499" s="36">
        <v>389.18333333333334</v>
      </c>
      <c r="I499" s="36">
        <v>397.56666666666666</v>
      </c>
      <c r="J499" s="36">
        <v>403.93333333333334</v>
      </c>
      <c r="K499" s="31">
        <v>391.2</v>
      </c>
      <c r="L499" s="31">
        <v>376.45</v>
      </c>
      <c r="M499" s="31">
        <v>6.7583200000000003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118.65</v>
      </c>
      <c r="D500" s="36">
        <v>118.90000000000002</v>
      </c>
      <c r="E500" s="36">
        <v>117.35000000000004</v>
      </c>
      <c r="F500" s="36">
        <v>116.05000000000001</v>
      </c>
      <c r="G500" s="36">
        <v>114.50000000000003</v>
      </c>
      <c r="H500" s="36">
        <v>120.20000000000005</v>
      </c>
      <c r="I500" s="36">
        <v>121.75000000000003</v>
      </c>
      <c r="J500" s="36">
        <v>123.05000000000005</v>
      </c>
      <c r="K500" s="31">
        <v>120.45</v>
      </c>
      <c r="L500" s="31">
        <v>117.6</v>
      </c>
      <c r="M500" s="31">
        <v>8.4248100000000008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958.4</v>
      </c>
      <c r="D501" s="36">
        <v>959.06666666666661</v>
      </c>
      <c r="E501" s="36">
        <v>949.33333333333326</v>
      </c>
      <c r="F501" s="36">
        <v>940.26666666666665</v>
      </c>
      <c r="G501" s="36">
        <v>930.5333333333333</v>
      </c>
      <c r="H501" s="36">
        <v>968.13333333333321</v>
      </c>
      <c r="I501" s="36">
        <v>977.86666666666656</v>
      </c>
      <c r="J501" s="36">
        <v>986.93333333333317</v>
      </c>
      <c r="K501" s="31">
        <v>968.8</v>
      </c>
      <c r="L501" s="31">
        <v>950</v>
      </c>
      <c r="M501" s="31">
        <v>1.4236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1651</v>
      </c>
      <c r="D502" s="36">
        <v>1645.6333333333332</v>
      </c>
      <c r="E502" s="36">
        <v>1635.3666666666663</v>
      </c>
      <c r="F502" s="36">
        <v>1619.7333333333331</v>
      </c>
      <c r="G502" s="36">
        <v>1609.4666666666662</v>
      </c>
      <c r="H502" s="36">
        <v>1661.2666666666664</v>
      </c>
      <c r="I502" s="36">
        <v>1671.5333333333333</v>
      </c>
      <c r="J502" s="36">
        <v>1687.1666666666665</v>
      </c>
      <c r="K502" s="31">
        <v>1655.9</v>
      </c>
      <c r="L502" s="31">
        <v>1630</v>
      </c>
      <c r="M502" s="31">
        <v>0.29925000000000002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404.9</v>
      </c>
      <c r="D503" s="36">
        <v>403.66666666666669</v>
      </c>
      <c r="E503" s="36">
        <v>401.88333333333338</v>
      </c>
      <c r="F503" s="36">
        <v>398.86666666666667</v>
      </c>
      <c r="G503" s="36">
        <v>397.08333333333337</v>
      </c>
      <c r="H503" s="36">
        <v>406.68333333333339</v>
      </c>
      <c r="I503" s="36">
        <v>408.4666666666667</v>
      </c>
      <c r="J503" s="31">
        <v>411.48333333333341</v>
      </c>
      <c r="K503" s="31">
        <v>405.45</v>
      </c>
      <c r="L503" s="31">
        <v>400.65</v>
      </c>
      <c r="M503" s="53">
        <v>34.529350000000001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17.2</v>
      </c>
      <c r="D504" s="36">
        <v>17.25</v>
      </c>
      <c r="E504" s="36">
        <v>17</v>
      </c>
      <c r="F504" s="36">
        <v>16.8</v>
      </c>
      <c r="G504" s="36">
        <v>16.55</v>
      </c>
      <c r="H504" s="36">
        <v>17.45</v>
      </c>
      <c r="I504" s="36">
        <v>17.7</v>
      </c>
      <c r="J504" s="31">
        <v>17.899999999999999</v>
      </c>
      <c r="K504" s="31">
        <v>17.5</v>
      </c>
      <c r="L504" s="31">
        <v>17.05</v>
      </c>
      <c r="M504" s="53">
        <v>1542.2960499999999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257.64999999999998</v>
      </c>
      <c r="D505" s="36">
        <v>258.41666666666669</v>
      </c>
      <c r="E505" s="36">
        <v>254.33333333333337</v>
      </c>
      <c r="F505" s="36">
        <v>251.01666666666668</v>
      </c>
      <c r="G505" s="36">
        <v>246.93333333333337</v>
      </c>
      <c r="H505" s="36">
        <v>261.73333333333335</v>
      </c>
      <c r="I505" s="36">
        <v>265.81666666666672</v>
      </c>
      <c r="J505" s="36">
        <v>269.13333333333338</v>
      </c>
      <c r="K505" s="31">
        <v>262.5</v>
      </c>
      <c r="L505" s="31">
        <v>255.1</v>
      </c>
      <c r="M505" s="31">
        <v>58.901440000000001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523.6</v>
      </c>
      <c r="D506" s="36">
        <v>524.44999999999993</v>
      </c>
      <c r="E506" s="36">
        <v>516.39999999999986</v>
      </c>
      <c r="F506" s="36">
        <v>509.19999999999993</v>
      </c>
      <c r="G506" s="36">
        <v>501.14999999999986</v>
      </c>
      <c r="H506" s="36">
        <v>531.64999999999986</v>
      </c>
      <c r="I506" s="36">
        <v>539.69999999999982</v>
      </c>
      <c r="J506" s="36">
        <v>546.89999999999986</v>
      </c>
      <c r="K506" s="31">
        <v>532.5</v>
      </c>
      <c r="L506" s="31">
        <v>517.25</v>
      </c>
      <c r="M506" s="31">
        <v>7.0095700000000001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15162.8</v>
      </c>
      <c r="D507" s="36">
        <v>15257.083333333334</v>
      </c>
      <c r="E507" s="36">
        <v>15006.016666666668</v>
      </c>
      <c r="F507" s="36">
        <v>14849.233333333334</v>
      </c>
      <c r="G507" s="36">
        <v>14598.166666666668</v>
      </c>
      <c r="H507" s="36">
        <v>15413.866666666669</v>
      </c>
      <c r="I507" s="36">
        <v>15664.933333333334</v>
      </c>
      <c r="J507" s="31">
        <v>15821.716666666669</v>
      </c>
      <c r="K507" s="31">
        <v>15508.15</v>
      </c>
      <c r="L507" s="31">
        <v>15100.3</v>
      </c>
      <c r="M507" s="53">
        <v>4.1180000000000001E-2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100.75</v>
      </c>
      <c r="D508" s="36">
        <v>101.83333333333333</v>
      </c>
      <c r="E508" s="36">
        <v>99.266666666666652</v>
      </c>
      <c r="F508" s="36">
        <v>97.783333333333317</v>
      </c>
      <c r="G508" s="36">
        <v>95.21666666666664</v>
      </c>
      <c r="H508" s="36">
        <v>103.31666666666666</v>
      </c>
      <c r="I508" s="36">
        <v>105.88333333333335</v>
      </c>
      <c r="J508" s="36">
        <v>107.36666666666667</v>
      </c>
      <c r="K508" s="31">
        <v>104.4</v>
      </c>
      <c r="L508" s="31">
        <v>100.35</v>
      </c>
      <c r="M508" s="31">
        <v>687.27968999999996</v>
      </c>
      <c r="N508" s="1"/>
      <c r="O508" s="1"/>
    </row>
    <row r="509" spans="1:15" ht="12.75" customHeight="1">
      <c r="A509" s="255">
        <v>499</v>
      </c>
      <c r="B509" s="256" t="s">
        <v>242</v>
      </c>
      <c r="C509" s="256">
        <v>603.45000000000005</v>
      </c>
      <c r="D509" s="257">
        <v>604.9666666666667</v>
      </c>
      <c r="E509" s="257">
        <v>596.33333333333337</v>
      </c>
      <c r="F509" s="257">
        <v>589.2166666666667</v>
      </c>
      <c r="G509" s="257">
        <v>580.58333333333337</v>
      </c>
      <c r="H509" s="257">
        <v>612.08333333333337</v>
      </c>
      <c r="I509" s="257">
        <v>620.71666666666658</v>
      </c>
      <c r="J509" s="257">
        <v>627.83333333333337</v>
      </c>
      <c r="K509" s="258">
        <v>613.6</v>
      </c>
      <c r="L509" s="258">
        <v>597.85</v>
      </c>
      <c r="M509" s="258">
        <v>22.473739999999999</v>
      </c>
      <c r="N509" s="1"/>
      <c r="O509" s="1"/>
    </row>
    <row r="510" spans="1:15" ht="12.75" customHeight="1">
      <c r="A510" s="275">
        <v>500</v>
      </c>
      <c r="B510" s="278" t="s">
        <v>562</v>
      </c>
      <c r="C510" s="278">
        <v>1561.2</v>
      </c>
      <c r="D510" s="279">
        <v>1563.5</v>
      </c>
      <c r="E510" s="279">
        <v>1547.75</v>
      </c>
      <c r="F510" s="279">
        <v>1534.3</v>
      </c>
      <c r="G510" s="279">
        <v>1518.55</v>
      </c>
      <c r="H510" s="279">
        <v>1576.95</v>
      </c>
      <c r="I510" s="279">
        <v>1592.7</v>
      </c>
      <c r="J510" s="279">
        <v>1606.15</v>
      </c>
      <c r="K510" s="275">
        <v>1579.25</v>
      </c>
      <c r="L510" s="275">
        <v>1550.05</v>
      </c>
      <c r="M510" s="275">
        <v>0.45346999999999998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9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2"/>
      <c r="B5" s="363"/>
      <c r="C5" s="362"/>
      <c r="D5" s="363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64" t="s">
        <v>566</v>
      </c>
      <c r="C7" s="363"/>
      <c r="D7" s="7">
        <f>Main!B10</f>
        <v>45204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45203</v>
      </c>
      <c r="B10" s="32">
        <v>543499</v>
      </c>
      <c r="C10" s="31" t="s">
        <v>965</v>
      </c>
      <c r="D10" s="31" t="s">
        <v>966</v>
      </c>
      <c r="E10" s="31" t="s">
        <v>576</v>
      </c>
      <c r="F10" s="86">
        <v>72000</v>
      </c>
      <c r="G10" s="32">
        <v>55.01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45203</v>
      </c>
      <c r="B11" s="32">
        <v>541702</v>
      </c>
      <c r="C11" s="31" t="s">
        <v>967</v>
      </c>
      <c r="D11" s="31" t="s">
        <v>968</v>
      </c>
      <c r="E11" s="31" t="s">
        <v>576</v>
      </c>
      <c r="F11" s="86">
        <v>500000</v>
      </c>
      <c r="G11" s="32">
        <v>19.940000000000001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45203</v>
      </c>
      <c r="B12" s="32">
        <v>539546</v>
      </c>
      <c r="C12" s="31" t="s">
        <v>969</v>
      </c>
      <c r="D12" s="31" t="s">
        <v>970</v>
      </c>
      <c r="E12" s="31" t="s">
        <v>576</v>
      </c>
      <c r="F12" s="86">
        <v>46574</v>
      </c>
      <c r="G12" s="32">
        <v>71.23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45203</v>
      </c>
      <c r="B13" s="32">
        <v>534796</v>
      </c>
      <c r="C13" s="31" t="s">
        <v>971</v>
      </c>
      <c r="D13" s="31" t="s">
        <v>972</v>
      </c>
      <c r="E13" s="31" t="s">
        <v>575</v>
      </c>
      <c r="F13" s="86">
        <v>30000</v>
      </c>
      <c r="G13" s="32">
        <v>39.15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45203</v>
      </c>
      <c r="B14" s="32">
        <v>534796</v>
      </c>
      <c r="C14" s="31" t="s">
        <v>971</v>
      </c>
      <c r="D14" s="31" t="s">
        <v>973</v>
      </c>
      <c r="E14" s="31" t="s">
        <v>576</v>
      </c>
      <c r="F14" s="86">
        <v>20000</v>
      </c>
      <c r="G14" s="32">
        <v>39.15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45203</v>
      </c>
      <c r="B15" s="32">
        <v>543516</v>
      </c>
      <c r="C15" s="31" t="s">
        <v>974</v>
      </c>
      <c r="D15" s="31" t="s">
        <v>975</v>
      </c>
      <c r="E15" s="31" t="s">
        <v>575</v>
      </c>
      <c r="F15" s="86">
        <v>10000</v>
      </c>
      <c r="G15" s="32">
        <v>176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45203</v>
      </c>
      <c r="B16" s="32">
        <v>543516</v>
      </c>
      <c r="C16" s="31" t="s">
        <v>974</v>
      </c>
      <c r="D16" s="31" t="s">
        <v>976</v>
      </c>
      <c r="E16" s="31" t="s">
        <v>576</v>
      </c>
      <c r="F16" s="86">
        <v>10000</v>
      </c>
      <c r="G16" s="32">
        <v>176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45203</v>
      </c>
      <c r="B17" s="32">
        <v>526473</v>
      </c>
      <c r="C17" s="31" t="s">
        <v>977</v>
      </c>
      <c r="D17" s="31" t="s">
        <v>978</v>
      </c>
      <c r="E17" s="31" t="s">
        <v>575</v>
      </c>
      <c r="F17" s="86">
        <v>790000</v>
      </c>
      <c r="G17" s="32">
        <v>6.5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45203</v>
      </c>
      <c r="B18" s="32">
        <v>526473</v>
      </c>
      <c r="C18" s="31" t="s">
        <v>977</v>
      </c>
      <c r="D18" s="31" t="s">
        <v>979</v>
      </c>
      <c r="E18" s="31" t="s">
        <v>576</v>
      </c>
      <c r="F18" s="86">
        <v>761810</v>
      </c>
      <c r="G18" s="32">
        <v>6.5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45203</v>
      </c>
      <c r="B19" s="32">
        <v>524614</v>
      </c>
      <c r="C19" s="31" t="s">
        <v>931</v>
      </c>
      <c r="D19" s="31" t="s">
        <v>932</v>
      </c>
      <c r="E19" s="31" t="s">
        <v>576</v>
      </c>
      <c r="F19" s="86">
        <v>186529</v>
      </c>
      <c r="G19" s="32">
        <v>17.41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45203</v>
      </c>
      <c r="B20" s="32">
        <v>541983</v>
      </c>
      <c r="C20" s="31" t="s">
        <v>937</v>
      </c>
      <c r="D20" s="31" t="s">
        <v>900</v>
      </c>
      <c r="E20" s="31" t="s">
        <v>575</v>
      </c>
      <c r="F20" s="86">
        <v>62000</v>
      </c>
      <c r="G20" s="32">
        <v>23.74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45203</v>
      </c>
      <c r="B21" s="32">
        <v>541983</v>
      </c>
      <c r="C21" s="31" t="s">
        <v>937</v>
      </c>
      <c r="D21" s="31" t="s">
        <v>900</v>
      </c>
      <c r="E21" s="31" t="s">
        <v>576</v>
      </c>
      <c r="F21" s="86">
        <v>62000</v>
      </c>
      <c r="G21" s="32">
        <v>23.74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45203</v>
      </c>
      <c r="B22" s="32">
        <v>541983</v>
      </c>
      <c r="C22" s="31" t="s">
        <v>937</v>
      </c>
      <c r="D22" s="31" t="s">
        <v>980</v>
      </c>
      <c r="E22" s="31" t="s">
        <v>576</v>
      </c>
      <c r="F22" s="86">
        <v>39000</v>
      </c>
      <c r="G22" s="32">
        <v>23.74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45203</v>
      </c>
      <c r="B23" s="32">
        <v>541983</v>
      </c>
      <c r="C23" s="31" t="s">
        <v>937</v>
      </c>
      <c r="D23" s="31" t="s">
        <v>980</v>
      </c>
      <c r="E23" s="31" t="s">
        <v>575</v>
      </c>
      <c r="F23" s="86">
        <v>64000</v>
      </c>
      <c r="G23" s="32">
        <v>23.73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45203</v>
      </c>
      <c r="B24" s="32">
        <v>541983</v>
      </c>
      <c r="C24" s="31" t="s">
        <v>937</v>
      </c>
      <c r="D24" s="31" t="s">
        <v>981</v>
      </c>
      <c r="E24" s="31" t="s">
        <v>576</v>
      </c>
      <c r="F24" s="86">
        <v>227000</v>
      </c>
      <c r="G24" s="32">
        <v>23.74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45203</v>
      </c>
      <c r="B25" s="32">
        <v>541983</v>
      </c>
      <c r="C25" s="31" t="s">
        <v>937</v>
      </c>
      <c r="D25" s="31" t="s">
        <v>982</v>
      </c>
      <c r="E25" s="31" t="s">
        <v>575</v>
      </c>
      <c r="F25" s="86">
        <v>50000</v>
      </c>
      <c r="G25" s="32">
        <v>23.74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45203</v>
      </c>
      <c r="B26" s="32">
        <v>541983</v>
      </c>
      <c r="C26" s="31" t="s">
        <v>937</v>
      </c>
      <c r="D26" s="31" t="s">
        <v>982</v>
      </c>
      <c r="E26" s="31" t="s">
        <v>576</v>
      </c>
      <c r="F26" s="86">
        <v>81000</v>
      </c>
      <c r="G26" s="32">
        <v>23.73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45203</v>
      </c>
      <c r="B27" s="32">
        <v>542446</v>
      </c>
      <c r="C27" s="31" t="s">
        <v>983</v>
      </c>
      <c r="D27" s="31" t="s">
        <v>900</v>
      </c>
      <c r="E27" s="31" t="s">
        <v>575</v>
      </c>
      <c r="F27" s="86">
        <v>41520</v>
      </c>
      <c r="G27" s="32">
        <v>17.170000000000002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45203</v>
      </c>
      <c r="B28" s="32">
        <v>538539</v>
      </c>
      <c r="C28" s="31" t="s">
        <v>984</v>
      </c>
      <c r="D28" s="31" t="s">
        <v>985</v>
      </c>
      <c r="E28" s="31" t="s">
        <v>576</v>
      </c>
      <c r="F28" s="86">
        <v>104214</v>
      </c>
      <c r="G28" s="32">
        <v>50.35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45203</v>
      </c>
      <c r="B29" s="32">
        <v>538539</v>
      </c>
      <c r="C29" s="31" t="s">
        <v>984</v>
      </c>
      <c r="D29" s="31" t="s">
        <v>986</v>
      </c>
      <c r="E29" s="31" t="s">
        <v>575</v>
      </c>
      <c r="F29" s="86">
        <v>105106</v>
      </c>
      <c r="G29" s="32">
        <v>50.35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45203</v>
      </c>
      <c r="B30" s="32">
        <v>504076</v>
      </c>
      <c r="C30" s="31" t="s">
        <v>987</v>
      </c>
      <c r="D30" s="31" t="s">
        <v>900</v>
      </c>
      <c r="E30" s="31" t="s">
        <v>576</v>
      </c>
      <c r="F30" s="86">
        <v>110685</v>
      </c>
      <c r="G30" s="32">
        <v>65.959999999999994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45203</v>
      </c>
      <c r="B31" s="32">
        <v>530163</v>
      </c>
      <c r="C31" s="31" t="s">
        <v>988</v>
      </c>
      <c r="D31" s="31" t="s">
        <v>989</v>
      </c>
      <c r="E31" s="31" t="s">
        <v>575</v>
      </c>
      <c r="F31" s="86">
        <v>75133</v>
      </c>
      <c r="G31" s="32">
        <v>142.53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45203</v>
      </c>
      <c r="B32" s="32">
        <v>530163</v>
      </c>
      <c r="C32" s="31" t="s">
        <v>988</v>
      </c>
      <c r="D32" s="31" t="s">
        <v>989</v>
      </c>
      <c r="E32" s="31" t="s">
        <v>576</v>
      </c>
      <c r="F32" s="86">
        <v>75135</v>
      </c>
      <c r="G32" s="32">
        <v>147.77000000000001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45203</v>
      </c>
      <c r="B33" s="32">
        <v>530163</v>
      </c>
      <c r="C33" s="31" t="s">
        <v>988</v>
      </c>
      <c r="D33" s="31" t="s">
        <v>990</v>
      </c>
      <c r="E33" s="31" t="s">
        <v>576</v>
      </c>
      <c r="F33" s="86">
        <v>260000</v>
      </c>
      <c r="G33" s="32">
        <v>148.63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45203</v>
      </c>
      <c r="B34" s="32">
        <v>530163</v>
      </c>
      <c r="C34" s="31" t="s">
        <v>988</v>
      </c>
      <c r="D34" s="31" t="s">
        <v>991</v>
      </c>
      <c r="E34" s="31" t="s">
        <v>575</v>
      </c>
      <c r="F34" s="86">
        <v>103231</v>
      </c>
      <c r="G34" s="32">
        <v>151.87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45203</v>
      </c>
      <c r="B35" s="32">
        <v>531176</v>
      </c>
      <c r="C35" s="31" t="s">
        <v>992</v>
      </c>
      <c r="D35" s="31" t="s">
        <v>900</v>
      </c>
      <c r="E35" s="31" t="s">
        <v>575</v>
      </c>
      <c r="F35" s="86">
        <v>293503</v>
      </c>
      <c r="G35" s="32">
        <v>19.420000000000002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45203</v>
      </c>
      <c r="B36" s="32">
        <v>531176</v>
      </c>
      <c r="C36" s="31" t="s">
        <v>992</v>
      </c>
      <c r="D36" s="31" t="s">
        <v>900</v>
      </c>
      <c r="E36" s="31" t="s">
        <v>576</v>
      </c>
      <c r="F36" s="86">
        <v>1956</v>
      </c>
      <c r="G36" s="32">
        <v>19.420000000000002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45203</v>
      </c>
      <c r="B37" s="32">
        <v>540809</v>
      </c>
      <c r="C37" s="31" t="s">
        <v>993</v>
      </c>
      <c r="D37" s="31" t="s">
        <v>994</v>
      </c>
      <c r="E37" s="31" t="s">
        <v>575</v>
      </c>
      <c r="F37" s="86">
        <v>95000</v>
      </c>
      <c r="G37" s="32">
        <v>15.16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45203</v>
      </c>
      <c r="B38" s="32">
        <v>538857</v>
      </c>
      <c r="C38" s="31" t="s">
        <v>995</v>
      </c>
      <c r="D38" s="31" t="s">
        <v>996</v>
      </c>
      <c r="E38" s="31" t="s">
        <v>575</v>
      </c>
      <c r="F38" s="86">
        <v>61225</v>
      </c>
      <c r="G38" s="32">
        <v>4.04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45203</v>
      </c>
      <c r="B39" s="32">
        <v>538857</v>
      </c>
      <c r="C39" s="31" t="s">
        <v>995</v>
      </c>
      <c r="D39" s="31" t="s">
        <v>997</v>
      </c>
      <c r="E39" s="31" t="s">
        <v>576</v>
      </c>
      <c r="F39" s="86">
        <v>72200</v>
      </c>
      <c r="G39" s="32">
        <v>4.04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45203</v>
      </c>
      <c r="B40" s="32">
        <v>519397</v>
      </c>
      <c r="C40" s="31" t="s">
        <v>998</v>
      </c>
      <c r="D40" s="31" t="s">
        <v>999</v>
      </c>
      <c r="E40" s="31" t="s">
        <v>576</v>
      </c>
      <c r="F40" s="86">
        <v>294462</v>
      </c>
      <c r="G40" s="32">
        <v>43.26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45203</v>
      </c>
      <c r="B41" s="32">
        <v>532070</v>
      </c>
      <c r="C41" s="31" t="s">
        <v>1000</v>
      </c>
      <c r="D41" s="31" t="s">
        <v>1001</v>
      </c>
      <c r="E41" s="31" t="s">
        <v>576</v>
      </c>
      <c r="F41" s="86">
        <v>69981</v>
      </c>
      <c r="G41" s="32">
        <v>147.82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45203</v>
      </c>
      <c r="B42" s="32">
        <v>532070</v>
      </c>
      <c r="C42" s="31" t="s">
        <v>1000</v>
      </c>
      <c r="D42" s="31" t="s">
        <v>1001</v>
      </c>
      <c r="E42" s="31" t="s">
        <v>575</v>
      </c>
      <c r="F42" s="86">
        <v>14537</v>
      </c>
      <c r="G42" s="32">
        <v>139.19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45203</v>
      </c>
      <c r="B43" s="32">
        <v>532070</v>
      </c>
      <c r="C43" s="31" t="s">
        <v>1000</v>
      </c>
      <c r="D43" s="31" t="s">
        <v>1002</v>
      </c>
      <c r="E43" s="31" t="s">
        <v>576</v>
      </c>
      <c r="F43" s="86">
        <v>39230</v>
      </c>
      <c r="G43" s="32">
        <v>140.72999999999999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45203</v>
      </c>
      <c r="B44" s="32">
        <v>532070</v>
      </c>
      <c r="C44" s="31" t="s">
        <v>1000</v>
      </c>
      <c r="D44" s="31" t="s">
        <v>1003</v>
      </c>
      <c r="E44" s="31" t="s">
        <v>575</v>
      </c>
      <c r="F44" s="86">
        <v>67000</v>
      </c>
      <c r="G44" s="32">
        <v>147.82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45203</v>
      </c>
      <c r="B45" s="32">
        <v>539041</v>
      </c>
      <c r="C45" s="31" t="s">
        <v>1004</v>
      </c>
      <c r="D45" s="31" t="s">
        <v>1005</v>
      </c>
      <c r="E45" s="31" t="s">
        <v>575</v>
      </c>
      <c r="F45" s="86">
        <v>75000</v>
      </c>
      <c r="G45" s="32">
        <v>70.27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45203</v>
      </c>
      <c r="B46" s="32">
        <v>511447</v>
      </c>
      <c r="C46" s="31" t="s">
        <v>1006</v>
      </c>
      <c r="D46" s="31" t="s">
        <v>1007</v>
      </c>
      <c r="E46" s="31" t="s">
        <v>576</v>
      </c>
      <c r="F46" s="86">
        <v>1246000</v>
      </c>
      <c r="G46" s="32">
        <v>3.58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45203</v>
      </c>
      <c r="B47" s="32">
        <v>531432</v>
      </c>
      <c r="C47" s="31" t="s">
        <v>1008</v>
      </c>
      <c r="D47" s="31" t="s">
        <v>1009</v>
      </c>
      <c r="E47" s="31" t="s">
        <v>575</v>
      </c>
      <c r="F47" s="86">
        <v>35000</v>
      </c>
      <c r="G47" s="32">
        <v>10.75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45203</v>
      </c>
      <c r="B48" s="32">
        <v>531432</v>
      </c>
      <c r="C48" s="31" t="s">
        <v>1008</v>
      </c>
      <c r="D48" s="31" t="s">
        <v>1010</v>
      </c>
      <c r="E48" s="31" t="s">
        <v>576</v>
      </c>
      <c r="F48" s="86">
        <v>51283</v>
      </c>
      <c r="G48" s="32">
        <v>10.69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45203</v>
      </c>
      <c r="B49" s="32">
        <v>531432</v>
      </c>
      <c r="C49" s="31" t="s">
        <v>1008</v>
      </c>
      <c r="D49" s="31" t="s">
        <v>1010</v>
      </c>
      <c r="E49" s="31" t="s">
        <v>575</v>
      </c>
      <c r="F49" s="86">
        <v>63</v>
      </c>
      <c r="G49" s="32">
        <v>10.17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45203</v>
      </c>
      <c r="B50" s="32">
        <v>543991</v>
      </c>
      <c r="C50" s="31" t="s">
        <v>1011</v>
      </c>
      <c r="D50" s="31" t="s">
        <v>982</v>
      </c>
      <c r="E50" s="31" t="s">
        <v>576</v>
      </c>
      <c r="F50" s="86">
        <v>40000</v>
      </c>
      <c r="G50" s="32">
        <v>110.95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45203</v>
      </c>
      <c r="B51" s="32">
        <v>543991</v>
      </c>
      <c r="C51" s="31" t="s">
        <v>1011</v>
      </c>
      <c r="D51" s="31" t="s">
        <v>1012</v>
      </c>
      <c r="E51" s="31" t="s">
        <v>576</v>
      </c>
      <c r="F51" s="86">
        <v>52800</v>
      </c>
      <c r="G51" s="32">
        <v>110.95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45203</v>
      </c>
      <c r="B52" s="32">
        <v>543991</v>
      </c>
      <c r="C52" s="31" t="s">
        <v>1011</v>
      </c>
      <c r="D52" s="31" t="s">
        <v>982</v>
      </c>
      <c r="E52" s="31" t="s">
        <v>575</v>
      </c>
      <c r="F52" s="86">
        <v>9600</v>
      </c>
      <c r="G52" s="32">
        <v>110.95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45203</v>
      </c>
      <c r="B53" s="32">
        <v>543991</v>
      </c>
      <c r="C53" s="31" t="s">
        <v>1011</v>
      </c>
      <c r="D53" s="31" t="s">
        <v>1013</v>
      </c>
      <c r="E53" s="31" t="s">
        <v>575</v>
      </c>
      <c r="F53" s="86">
        <v>40000</v>
      </c>
      <c r="G53" s="32">
        <v>110.89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45203</v>
      </c>
      <c r="B54" s="32">
        <v>538706</v>
      </c>
      <c r="C54" s="31" t="s">
        <v>1014</v>
      </c>
      <c r="D54" s="31" t="s">
        <v>1015</v>
      </c>
      <c r="E54" s="31" t="s">
        <v>576</v>
      </c>
      <c r="F54" s="86">
        <v>903015</v>
      </c>
      <c r="G54" s="32">
        <v>18.010000000000002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45203</v>
      </c>
      <c r="B55" s="32">
        <v>542803</v>
      </c>
      <c r="C55" s="31" t="s">
        <v>1016</v>
      </c>
      <c r="D55" s="31" t="s">
        <v>1017</v>
      </c>
      <c r="E55" s="31" t="s">
        <v>575</v>
      </c>
      <c r="F55" s="86">
        <v>50000</v>
      </c>
      <c r="G55" s="32">
        <v>17.68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45203</v>
      </c>
      <c r="B56" s="32">
        <v>542803</v>
      </c>
      <c r="C56" s="31" t="s">
        <v>1016</v>
      </c>
      <c r="D56" s="31" t="s">
        <v>1018</v>
      </c>
      <c r="E56" s="31" t="s">
        <v>575</v>
      </c>
      <c r="F56" s="86">
        <v>43000</v>
      </c>
      <c r="G56" s="32">
        <v>17.82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45203</v>
      </c>
      <c r="B57" s="32">
        <v>531025</v>
      </c>
      <c r="C57" s="31" t="s">
        <v>915</v>
      </c>
      <c r="D57" s="31" t="s">
        <v>933</v>
      </c>
      <c r="E57" s="31" t="s">
        <v>576</v>
      </c>
      <c r="F57" s="86">
        <v>4600000</v>
      </c>
      <c r="G57" s="32">
        <v>0.71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45203</v>
      </c>
      <c r="B58" s="32" t="s">
        <v>1019</v>
      </c>
      <c r="C58" s="31" t="s">
        <v>1020</v>
      </c>
      <c r="D58" s="31" t="s">
        <v>1021</v>
      </c>
      <c r="E58" s="31" t="s">
        <v>575</v>
      </c>
      <c r="F58" s="86">
        <v>75702</v>
      </c>
      <c r="G58" s="32">
        <v>121.29</v>
      </c>
      <c r="H58" s="32" t="s">
        <v>865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45203</v>
      </c>
      <c r="B59" s="32" t="s">
        <v>1022</v>
      </c>
      <c r="C59" s="31" t="s">
        <v>1023</v>
      </c>
      <c r="D59" s="31" t="s">
        <v>1024</v>
      </c>
      <c r="E59" s="31" t="s">
        <v>575</v>
      </c>
      <c r="F59" s="86">
        <v>1000000</v>
      </c>
      <c r="G59" s="259">
        <v>32</v>
      </c>
      <c r="H59" s="32" t="s">
        <v>865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45203</v>
      </c>
      <c r="B60" s="32" t="s">
        <v>1022</v>
      </c>
      <c r="C60" s="31" t="s">
        <v>1023</v>
      </c>
      <c r="D60" s="31" t="s">
        <v>1025</v>
      </c>
      <c r="E60" s="31" t="s">
        <v>575</v>
      </c>
      <c r="F60" s="86">
        <v>677403</v>
      </c>
      <c r="G60" s="32">
        <v>33.61</v>
      </c>
      <c r="H60" s="32" t="s">
        <v>865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45203</v>
      </c>
      <c r="B61" s="32" t="s">
        <v>1022</v>
      </c>
      <c r="C61" s="31" t="s">
        <v>1023</v>
      </c>
      <c r="D61" s="31" t="s">
        <v>1026</v>
      </c>
      <c r="E61" s="31" t="s">
        <v>575</v>
      </c>
      <c r="F61" s="86">
        <v>676928</v>
      </c>
      <c r="G61" s="32">
        <v>33.61</v>
      </c>
      <c r="H61" s="32" t="s">
        <v>865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45203</v>
      </c>
      <c r="B62" s="32" t="s">
        <v>944</v>
      </c>
      <c r="C62" s="31" t="s">
        <v>945</v>
      </c>
      <c r="D62" s="31" t="s">
        <v>1027</v>
      </c>
      <c r="E62" s="31" t="s">
        <v>575</v>
      </c>
      <c r="F62" s="86">
        <v>91690</v>
      </c>
      <c r="G62" s="32">
        <v>2.5</v>
      </c>
      <c r="H62" s="32" t="s">
        <v>865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45203</v>
      </c>
      <c r="B63" s="32" t="s">
        <v>934</v>
      </c>
      <c r="C63" s="31" t="s">
        <v>935</v>
      </c>
      <c r="D63" s="31" t="s">
        <v>936</v>
      </c>
      <c r="E63" s="31" t="s">
        <v>575</v>
      </c>
      <c r="F63" s="86">
        <v>994252</v>
      </c>
      <c r="G63" s="32">
        <v>32.979999999999997</v>
      </c>
      <c r="H63" s="32" t="s">
        <v>865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45203</v>
      </c>
      <c r="B64" s="32" t="s">
        <v>934</v>
      </c>
      <c r="C64" s="31" t="s">
        <v>935</v>
      </c>
      <c r="D64" s="31" t="s">
        <v>871</v>
      </c>
      <c r="E64" s="31" t="s">
        <v>575</v>
      </c>
      <c r="F64" s="86">
        <v>3573653</v>
      </c>
      <c r="G64" s="32">
        <v>32.96</v>
      </c>
      <c r="H64" s="32" t="s">
        <v>865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45203</v>
      </c>
      <c r="B65" s="32" t="s">
        <v>934</v>
      </c>
      <c r="C65" s="31" t="s">
        <v>935</v>
      </c>
      <c r="D65" s="31" t="s">
        <v>577</v>
      </c>
      <c r="E65" s="31" t="s">
        <v>575</v>
      </c>
      <c r="F65" s="86">
        <v>1824166</v>
      </c>
      <c r="G65" s="32">
        <v>33.08</v>
      </c>
      <c r="H65" s="32" t="s">
        <v>865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45203</v>
      </c>
      <c r="B66" s="32" t="s">
        <v>1028</v>
      </c>
      <c r="C66" s="31" t="s">
        <v>1029</v>
      </c>
      <c r="D66" s="31" t="s">
        <v>1030</v>
      </c>
      <c r="E66" s="31" t="s">
        <v>575</v>
      </c>
      <c r="F66" s="86">
        <v>36800</v>
      </c>
      <c r="G66" s="32">
        <v>278.8</v>
      </c>
      <c r="H66" s="32" t="s">
        <v>865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45203</v>
      </c>
      <c r="B67" s="32" t="s">
        <v>1028</v>
      </c>
      <c r="C67" s="31" t="s">
        <v>1029</v>
      </c>
      <c r="D67" s="31" t="s">
        <v>906</v>
      </c>
      <c r="E67" s="31" t="s">
        <v>575</v>
      </c>
      <c r="F67" s="86">
        <v>56000</v>
      </c>
      <c r="G67" s="32">
        <v>274.82</v>
      </c>
      <c r="H67" s="32" t="s">
        <v>865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45203</v>
      </c>
      <c r="B68" s="32" t="s">
        <v>1028</v>
      </c>
      <c r="C68" s="31" t="s">
        <v>1029</v>
      </c>
      <c r="D68" s="31" t="s">
        <v>1031</v>
      </c>
      <c r="E68" s="31" t="s">
        <v>575</v>
      </c>
      <c r="F68" s="86">
        <v>32000</v>
      </c>
      <c r="G68" s="32">
        <v>270</v>
      </c>
      <c r="H68" s="32" t="s">
        <v>865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45203</v>
      </c>
      <c r="B69" s="32" t="s">
        <v>1028</v>
      </c>
      <c r="C69" s="31" t="s">
        <v>1029</v>
      </c>
      <c r="D69" s="31" t="s">
        <v>938</v>
      </c>
      <c r="E69" s="31" t="s">
        <v>575</v>
      </c>
      <c r="F69" s="86">
        <v>40000</v>
      </c>
      <c r="G69" s="32">
        <v>283.5</v>
      </c>
      <c r="H69" s="32" t="s">
        <v>865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45203</v>
      </c>
      <c r="B70" s="32" t="s">
        <v>1032</v>
      </c>
      <c r="C70" s="31" t="s">
        <v>1033</v>
      </c>
      <c r="D70" s="31" t="s">
        <v>577</v>
      </c>
      <c r="E70" s="31" t="s">
        <v>575</v>
      </c>
      <c r="F70" s="86">
        <v>5620400</v>
      </c>
      <c r="G70" s="32">
        <v>66.06</v>
      </c>
      <c r="H70" s="32" t="s">
        <v>865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45203</v>
      </c>
      <c r="B71" s="32" t="s">
        <v>903</v>
      </c>
      <c r="C71" s="31" t="s">
        <v>904</v>
      </c>
      <c r="D71" s="31" t="s">
        <v>902</v>
      </c>
      <c r="E71" s="31" t="s">
        <v>575</v>
      </c>
      <c r="F71" s="86">
        <v>440396</v>
      </c>
      <c r="G71" s="32">
        <v>203.52</v>
      </c>
      <c r="H71" s="32" t="s">
        <v>865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45203</v>
      </c>
      <c r="B72" s="32" t="s">
        <v>946</v>
      </c>
      <c r="C72" s="31" t="s">
        <v>947</v>
      </c>
      <c r="D72" s="31" t="s">
        <v>1034</v>
      </c>
      <c r="E72" s="31" t="s">
        <v>575</v>
      </c>
      <c r="F72" s="86">
        <v>600000</v>
      </c>
      <c r="G72" s="32">
        <v>10.199999999999999</v>
      </c>
      <c r="H72" s="32" t="s">
        <v>865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45203</v>
      </c>
      <c r="B73" s="32" t="s">
        <v>946</v>
      </c>
      <c r="C73" s="31" t="s">
        <v>947</v>
      </c>
      <c r="D73" s="31" t="s">
        <v>1035</v>
      </c>
      <c r="E73" s="31" t="s">
        <v>575</v>
      </c>
      <c r="F73" s="86">
        <v>80364</v>
      </c>
      <c r="G73" s="32">
        <v>10.119999999999999</v>
      </c>
      <c r="H73" s="32" t="s">
        <v>865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45203</v>
      </c>
      <c r="B74" s="32" t="s">
        <v>1036</v>
      </c>
      <c r="C74" s="31" t="s">
        <v>1037</v>
      </c>
      <c r="D74" s="31" t="s">
        <v>1038</v>
      </c>
      <c r="E74" s="31" t="s">
        <v>575</v>
      </c>
      <c r="F74" s="86">
        <v>30000</v>
      </c>
      <c r="G74" s="32">
        <v>1</v>
      </c>
      <c r="H74" s="32" t="s">
        <v>865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45203</v>
      </c>
      <c r="B75" s="32" t="s">
        <v>1039</v>
      </c>
      <c r="C75" s="31" t="s">
        <v>1040</v>
      </c>
      <c r="D75" s="31" t="s">
        <v>1041</v>
      </c>
      <c r="E75" s="31" t="s">
        <v>575</v>
      </c>
      <c r="F75" s="86">
        <v>200000</v>
      </c>
      <c r="G75" s="32">
        <v>617.07000000000005</v>
      </c>
      <c r="H75" s="32" t="s">
        <v>865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45203</v>
      </c>
      <c r="B76" s="32" t="s">
        <v>137</v>
      </c>
      <c r="C76" s="31" t="s">
        <v>1042</v>
      </c>
      <c r="D76" s="31" t="s">
        <v>871</v>
      </c>
      <c r="E76" s="31" t="s">
        <v>575</v>
      </c>
      <c r="F76" s="86">
        <v>2621307</v>
      </c>
      <c r="G76" s="32">
        <v>173.8</v>
      </c>
      <c r="H76" s="32" t="s">
        <v>865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45203</v>
      </c>
      <c r="B77" s="32" t="s">
        <v>1043</v>
      </c>
      <c r="C77" s="31" t="s">
        <v>1044</v>
      </c>
      <c r="D77" s="31" t="s">
        <v>1045</v>
      </c>
      <c r="E77" s="31" t="s">
        <v>575</v>
      </c>
      <c r="F77" s="86">
        <v>60185</v>
      </c>
      <c r="G77" s="32">
        <v>84.5</v>
      </c>
      <c r="H77" s="32" t="s">
        <v>865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45203</v>
      </c>
      <c r="B78" s="32" t="s">
        <v>1046</v>
      </c>
      <c r="C78" s="31" t="s">
        <v>1047</v>
      </c>
      <c r="D78" s="31" t="s">
        <v>871</v>
      </c>
      <c r="E78" s="31" t="s">
        <v>575</v>
      </c>
      <c r="F78" s="86">
        <v>36018929</v>
      </c>
      <c r="G78" s="32">
        <v>9.68</v>
      </c>
      <c r="H78" s="32" t="s">
        <v>865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45203</v>
      </c>
      <c r="B79" s="32" t="s">
        <v>1048</v>
      </c>
      <c r="C79" s="31" t="s">
        <v>1049</v>
      </c>
      <c r="D79" s="31" t="s">
        <v>908</v>
      </c>
      <c r="E79" s="31" t="s">
        <v>575</v>
      </c>
      <c r="F79" s="86">
        <v>735000</v>
      </c>
      <c r="G79" s="32">
        <v>8.64</v>
      </c>
      <c r="H79" s="32" t="s">
        <v>865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45203</v>
      </c>
      <c r="B80" s="32" t="s">
        <v>1050</v>
      </c>
      <c r="C80" s="31" t="s">
        <v>1051</v>
      </c>
      <c r="D80" s="31" t="s">
        <v>1052</v>
      </c>
      <c r="E80" s="31" t="s">
        <v>575</v>
      </c>
      <c r="F80" s="86">
        <v>36000</v>
      </c>
      <c r="G80" s="32">
        <v>216.28</v>
      </c>
      <c r="H80" s="32" t="s">
        <v>865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45203</v>
      </c>
      <c r="B81" s="32" t="s">
        <v>1053</v>
      </c>
      <c r="C81" s="31" t="s">
        <v>1054</v>
      </c>
      <c r="D81" s="31" t="s">
        <v>1055</v>
      </c>
      <c r="E81" s="31" t="s">
        <v>575</v>
      </c>
      <c r="F81" s="86">
        <v>99852</v>
      </c>
      <c r="G81" s="32">
        <v>224.45</v>
      </c>
      <c r="H81" s="32" t="s">
        <v>865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45203</v>
      </c>
      <c r="B82" s="32" t="s">
        <v>1056</v>
      </c>
      <c r="C82" s="31" t="s">
        <v>1057</v>
      </c>
      <c r="D82" s="31" t="s">
        <v>1058</v>
      </c>
      <c r="E82" s="31" t="s">
        <v>575</v>
      </c>
      <c r="F82" s="86">
        <v>396800</v>
      </c>
      <c r="G82" s="32">
        <v>80</v>
      </c>
      <c r="H82" s="32" t="s">
        <v>865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45203</v>
      </c>
      <c r="B83" s="32" t="s">
        <v>916</v>
      </c>
      <c r="C83" s="31" t="s">
        <v>917</v>
      </c>
      <c r="D83" s="31" t="s">
        <v>1059</v>
      </c>
      <c r="E83" s="31" t="s">
        <v>575</v>
      </c>
      <c r="F83" s="86">
        <v>24000</v>
      </c>
      <c r="G83" s="32">
        <v>140.30000000000001</v>
      </c>
      <c r="H83" s="32" t="s">
        <v>865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45203</v>
      </c>
      <c r="B84" s="32" t="s">
        <v>916</v>
      </c>
      <c r="C84" s="31" t="s">
        <v>917</v>
      </c>
      <c r="D84" s="31" t="s">
        <v>918</v>
      </c>
      <c r="E84" s="31" t="s">
        <v>575</v>
      </c>
      <c r="F84" s="86">
        <v>25000</v>
      </c>
      <c r="G84" s="32">
        <v>140.19999999999999</v>
      </c>
      <c r="H84" s="32" t="s">
        <v>865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45203</v>
      </c>
      <c r="B85" s="32" t="s">
        <v>1060</v>
      </c>
      <c r="C85" s="31" t="s">
        <v>1061</v>
      </c>
      <c r="D85" s="31" t="s">
        <v>871</v>
      </c>
      <c r="E85" s="31" t="s">
        <v>575</v>
      </c>
      <c r="F85" s="86">
        <v>1503387</v>
      </c>
      <c r="G85" s="32">
        <v>30.37</v>
      </c>
      <c r="H85" s="32" t="s">
        <v>865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45203</v>
      </c>
      <c r="B86" s="32" t="s">
        <v>939</v>
      </c>
      <c r="C86" s="31" t="s">
        <v>940</v>
      </c>
      <c r="D86" s="31" t="s">
        <v>941</v>
      </c>
      <c r="E86" s="31" t="s">
        <v>575</v>
      </c>
      <c r="F86" s="86">
        <v>62811</v>
      </c>
      <c r="G86" s="32">
        <v>15.44</v>
      </c>
      <c r="H86" s="32" t="s">
        <v>865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45203</v>
      </c>
      <c r="B87" s="32" t="s">
        <v>1062</v>
      </c>
      <c r="C87" s="31" t="s">
        <v>1063</v>
      </c>
      <c r="D87" s="31" t="s">
        <v>1064</v>
      </c>
      <c r="E87" s="31" t="s">
        <v>575</v>
      </c>
      <c r="F87" s="86">
        <v>2000</v>
      </c>
      <c r="G87" s="32">
        <v>87.5</v>
      </c>
      <c r="H87" s="32" t="s">
        <v>865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45203</v>
      </c>
      <c r="B88" s="32" t="s">
        <v>919</v>
      </c>
      <c r="C88" s="31" t="s">
        <v>920</v>
      </c>
      <c r="D88" s="31" t="s">
        <v>902</v>
      </c>
      <c r="E88" s="31" t="s">
        <v>575</v>
      </c>
      <c r="F88" s="86">
        <v>472041</v>
      </c>
      <c r="G88" s="32">
        <v>196.6</v>
      </c>
      <c r="H88" s="32" t="s">
        <v>865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45203</v>
      </c>
      <c r="B89" s="32" t="s">
        <v>919</v>
      </c>
      <c r="C89" s="31" t="s">
        <v>920</v>
      </c>
      <c r="D89" s="31" t="s">
        <v>1065</v>
      </c>
      <c r="E89" s="31" t="s">
        <v>575</v>
      </c>
      <c r="F89" s="86">
        <v>19041</v>
      </c>
      <c r="G89" s="32">
        <v>198.66</v>
      </c>
      <c r="H89" s="32" t="s">
        <v>865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45203</v>
      </c>
      <c r="B90" s="32" t="s">
        <v>919</v>
      </c>
      <c r="C90" s="31" t="s">
        <v>920</v>
      </c>
      <c r="D90" s="31" t="s">
        <v>577</v>
      </c>
      <c r="E90" s="31" t="s">
        <v>575</v>
      </c>
      <c r="F90" s="86">
        <v>289852</v>
      </c>
      <c r="G90" s="32">
        <v>197.86</v>
      </c>
      <c r="H90" s="32" t="s">
        <v>865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45203</v>
      </c>
      <c r="B91" s="32" t="s">
        <v>919</v>
      </c>
      <c r="C91" s="31" t="s">
        <v>920</v>
      </c>
      <c r="D91" s="31" t="s">
        <v>1066</v>
      </c>
      <c r="E91" s="31" t="s">
        <v>575</v>
      </c>
      <c r="F91" s="86">
        <v>132377</v>
      </c>
      <c r="G91" s="32">
        <v>197.7</v>
      </c>
      <c r="H91" s="32" t="s">
        <v>865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45203</v>
      </c>
      <c r="B92" s="32" t="s">
        <v>942</v>
      </c>
      <c r="C92" s="31" t="s">
        <v>943</v>
      </c>
      <c r="D92" s="31" t="s">
        <v>1067</v>
      </c>
      <c r="E92" s="31" t="s">
        <v>575</v>
      </c>
      <c r="F92" s="86">
        <v>367200</v>
      </c>
      <c r="G92" s="32">
        <v>152.12</v>
      </c>
      <c r="H92" s="32" t="s">
        <v>865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45203</v>
      </c>
      <c r="B93" s="32" t="s">
        <v>1068</v>
      </c>
      <c r="C93" s="31" t="s">
        <v>1069</v>
      </c>
      <c r="D93" s="31" t="s">
        <v>577</v>
      </c>
      <c r="E93" s="31" t="s">
        <v>575</v>
      </c>
      <c r="F93" s="86">
        <v>142437</v>
      </c>
      <c r="G93" s="32">
        <v>1176.76</v>
      </c>
      <c r="H93" s="32" t="s">
        <v>865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45203</v>
      </c>
      <c r="B94" s="32" t="s">
        <v>1070</v>
      </c>
      <c r="C94" s="31" t="s">
        <v>1071</v>
      </c>
      <c r="D94" s="31" t="s">
        <v>871</v>
      </c>
      <c r="E94" s="31" t="s">
        <v>575</v>
      </c>
      <c r="F94" s="86">
        <v>12990624</v>
      </c>
      <c r="G94" s="32">
        <v>26.71</v>
      </c>
      <c r="H94" s="32" t="s">
        <v>865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45203</v>
      </c>
      <c r="B95" s="32" t="s">
        <v>1072</v>
      </c>
      <c r="C95" s="31" t="s">
        <v>1073</v>
      </c>
      <c r="D95" s="31" t="s">
        <v>1074</v>
      </c>
      <c r="E95" s="31" t="s">
        <v>575</v>
      </c>
      <c r="F95" s="86">
        <v>727000</v>
      </c>
      <c r="G95" s="32">
        <v>59.45</v>
      </c>
      <c r="H95" s="32" t="s">
        <v>865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45203</v>
      </c>
      <c r="B96" s="32" t="s">
        <v>1075</v>
      </c>
      <c r="C96" s="31" t="s">
        <v>1076</v>
      </c>
      <c r="D96" s="31" t="s">
        <v>1077</v>
      </c>
      <c r="E96" s="31" t="s">
        <v>575</v>
      </c>
      <c r="F96" s="86">
        <v>1251620</v>
      </c>
      <c r="G96" s="32">
        <v>1.96</v>
      </c>
      <c r="H96" s="32" t="s">
        <v>865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45203</v>
      </c>
      <c r="B97" s="32" t="s">
        <v>1075</v>
      </c>
      <c r="C97" s="31" t="s">
        <v>1076</v>
      </c>
      <c r="D97" s="31" t="s">
        <v>900</v>
      </c>
      <c r="E97" s="31" t="s">
        <v>575</v>
      </c>
      <c r="F97" s="86">
        <v>100004</v>
      </c>
      <c r="G97" s="32">
        <v>1.8</v>
      </c>
      <c r="H97" s="32" t="s">
        <v>865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45203</v>
      </c>
      <c r="B98" s="32" t="s">
        <v>1075</v>
      </c>
      <c r="C98" s="31" t="s">
        <v>1076</v>
      </c>
      <c r="D98" s="31" t="s">
        <v>1078</v>
      </c>
      <c r="E98" s="31" t="s">
        <v>575</v>
      </c>
      <c r="F98" s="86">
        <v>1533000</v>
      </c>
      <c r="G98" s="32">
        <v>1.92</v>
      </c>
      <c r="H98" s="32" t="s">
        <v>865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45203</v>
      </c>
      <c r="B99" s="32" t="s">
        <v>1079</v>
      </c>
      <c r="C99" s="31" t="s">
        <v>1080</v>
      </c>
      <c r="D99" s="31" t="s">
        <v>1081</v>
      </c>
      <c r="E99" s="31" t="s">
        <v>575</v>
      </c>
      <c r="F99" s="86">
        <v>12284522</v>
      </c>
      <c r="G99" s="32">
        <v>4.93</v>
      </c>
      <c r="H99" s="32" t="s">
        <v>865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45203</v>
      </c>
      <c r="B100" s="32" t="s">
        <v>1019</v>
      </c>
      <c r="C100" s="31" t="s">
        <v>1020</v>
      </c>
      <c r="D100" s="31" t="s">
        <v>1021</v>
      </c>
      <c r="E100" s="31" t="s">
        <v>576</v>
      </c>
      <c r="F100" s="86">
        <v>61361</v>
      </c>
      <c r="G100" s="32">
        <v>120.81</v>
      </c>
      <c r="H100" s="32" t="s">
        <v>865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45203</v>
      </c>
      <c r="B101" s="32" t="s">
        <v>1022</v>
      </c>
      <c r="C101" s="31" t="s">
        <v>1023</v>
      </c>
      <c r="D101" s="31" t="s">
        <v>1025</v>
      </c>
      <c r="E101" s="31" t="s">
        <v>576</v>
      </c>
      <c r="F101" s="86">
        <v>677403</v>
      </c>
      <c r="G101" s="32">
        <v>33.61</v>
      </c>
      <c r="H101" s="32" t="s">
        <v>865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45203</v>
      </c>
      <c r="B102" s="32" t="s">
        <v>1022</v>
      </c>
      <c r="C102" s="31" t="s">
        <v>1023</v>
      </c>
      <c r="D102" s="31" t="s">
        <v>1026</v>
      </c>
      <c r="E102" s="31" t="s">
        <v>576</v>
      </c>
      <c r="F102" s="86">
        <v>676928</v>
      </c>
      <c r="G102" s="32">
        <v>33.61</v>
      </c>
      <c r="H102" s="32" t="s">
        <v>865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45203</v>
      </c>
      <c r="B103" s="32" t="s">
        <v>944</v>
      </c>
      <c r="C103" s="31" t="s">
        <v>945</v>
      </c>
      <c r="D103" s="31" t="s">
        <v>1082</v>
      </c>
      <c r="E103" s="31" t="s">
        <v>576</v>
      </c>
      <c r="F103" s="86">
        <v>118673</v>
      </c>
      <c r="G103" s="32">
        <v>2.46</v>
      </c>
      <c r="H103" s="32" t="s">
        <v>865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45203</v>
      </c>
      <c r="B104" s="32" t="s">
        <v>944</v>
      </c>
      <c r="C104" s="31" t="s">
        <v>945</v>
      </c>
      <c r="D104" s="31" t="s">
        <v>1083</v>
      </c>
      <c r="E104" s="31" t="s">
        <v>576</v>
      </c>
      <c r="F104" s="86">
        <v>219704</v>
      </c>
      <c r="G104" s="32">
        <v>2.5099999999999998</v>
      </c>
      <c r="H104" s="32" t="s">
        <v>865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45203</v>
      </c>
      <c r="B105" s="32" t="s">
        <v>1084</v>
      </c>
      <c r="C105" s="31" t="s">
        <v>1085</v>
      </c>
      <c r="D105" s="31" t="s">
        <v>1086</v>
      </c>
      <c r="E105" s="31" t="s">
        <v>576</v>
      </c>
      <c r="F105" s="86">
        <v>443180</v>
      </c>
      <c r="G105" s="32">
        <v>0.75</v>
      </c>
      <c r="H105" s="32" t="s">
        <v>865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45203</v>
      </c>
      <c r="B106" s="32" t="s">
        <v>934</v>
      </c>
      <c r="C106" s="31" t="s">
        <v>935</v>
      </c>
      <c r="D106" s="31" t="s">
        <v>936</v>
      </c>
      <c r="E106" s="31" t="s">
        <v>576</v>
      </c>
      <c r="F106" s="86">
        <v>2027238</v>
      </c>
      <c r="G106" s="32">
        <v>33.020000000000003</v>
      </c>
      <c r="H106" s="32" t="s">
        <v>865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45203</v>
      </c>
      <c r="B107" s="32" t="s">
        <v>934</v>
      </c>
      <c r="C107" s="31" t="s">
        <v>935</v>
      </c>
      <c r="D107" s="31" t="s">
        <v>871</v>
      </c>
      <c r="E107" s="31" t="s">
        <v>576</v>
      </c>
      <c r="F107" s="86">
        <v>3718127</v>
      </c>
      <c r="G107" s="32">
        <v>33.06</v>
      </c>
      <c r="H107" s="32" t="s">
        <v>865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45203</v>
      </c>
      <c r="B108" s="32" t="s">
        <v>934</v>
      </c>
      <c r="C108" s="31" t="s">
        <v>935</v>
      </c>
      <c r="D108" s="31" t="s">
        <v>577</v>
      </c>
      <c r="E108" s="31" t="s">
        <v>576</v>
      </c>
      <c r="F108" s="86">
        <v>1824166</v>
      </c>
      <c r="G108" s="32">
        <v>33.1</v>
      </c>
      <c r="H108" s="32" t="s">
        <v>865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45203</v>
      </c>
      <c r="B109" s="32" t="s">
        <v>1028</v>
      </c>
      <c r="C109" s="31" t="s">
        <v>1029</v>
      </c>
      <c r="D109" s="31" t="s">
        <v>1087</v>
      </c>
      <c r="E109" s="31" t="s">
        <v>576</v>
      </c>
      <c r="F109" s="86">
        <v>178400</v>
      </c>
      <c r="G109" s="32">
        <v>283.5</v>
      </c>
      <c r="H109" s="32" t="s">
        <v>865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45203</v>
      </c>
      <c r="B110" s="32" t="s">
        <v>1032</v>
      </c>
      <c r="C110" s="31" t="s">
        <v>1033</v>
      </c>
      <c r="D110" s="31" t="s">
        <v>577</v>
      </c>
      <c r="E110" s="31" t="s">
        <v>576</v>
      </c>
      <c r="F110" s="86">
        <v>5620400</v>
      </c>
      <c r="G110" s="32">
        <v>66.13</v>
      </c>
      <c r="H110" s="32" t="s">
        <v>865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45203</v>
      </c>
      <c r="B111" s="32" t="s">
        <v>903</v>
      </c>
      <c r="C111" s="31" t="s">
        <v>904</v>
      </c>
      <c r="D111" s="31" t="s">
        <v>902</v>
      </c>
      <c r="E111" s="31" t="s">
        <v>576</v>
      </c>
      <c r="F111" s="86">
        <v>350396</v>
      </c>
      <c r="G111" s="32">
        <v>203.31</v>
      </c>
      <c r="H111" s="32" t="s">
        <v>865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45203</v>
      </c>
      <c r="B112" s="32" t="s">
        <v>946</v>
      </c>
      <c r="C112" s="31" t="s">
        <v>947</v>
      </c>
      <c r="D112" s="31" t="s">
        <v>1035</v>
      </c>
      <c r="E112" s="31" t="s">
        <v>576</v>
      </c>
      <c r="F112" s="86">
        <v>308230</v>
      </c>
      <c r="G112" s="32">
        <v>10.06</v>
      </c>
      <c r="H112" s="32" t="s">
        <v>865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45203</v>
      </c>
      <c r="B113" s="32" t="s">
        <v>946</v>
      </c>
      <c r="C113" s="31" t="s">
        <v>947</v>
      </c>
      <c r="D113" s="31" t="s">
        <v>948</v>
      </c>
      <c r="E113" s="31" t="s">
        <v>576</v>
      </c>
      <c r="F113" s="86">
        <v>500000</v>
      </c>
      <c r="G113" s="32">
        <v>10.19</v>
      </c>
      <c r="H113" s="32" t="s">
        <v>865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45203</v>
      </c>
      <c r="B114" s="32" t="s">
        <v>1036</v>
      </c>
      <c r="C114" s="31" t="s">
        <v>1037</v>
      </c>
      <c r="D114" s="31" t="s">
        <v>1088</v>
      </c>
      <c r="E114" s="31" t="s">
        <v>576</v>
      </c>
      <c r="F114" s="86">
        <v>27000</v>
      </c>
      <c r="G114" s="32">
        <v>1.02</v>
      </c>
      <c r="H114" s="32" t="s">
        <v>865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45203</v>
      </c>
      <c r="B115" s="32" t="s">
        <v>1036</v>
      </c>
      <c r="C115" s="31" t="s">
        <v>1037</v>
      </c>
      <c r="D115" s="31" t="s">
        <v>1089</v>
      </c>
      <c r="E115" s="31" t="s">
        <v>576</v>
      </c>
      <c r="F115" s="86">
        <v>51000</v>
      </c>
      <c r="G115" s="32">
        <v>1</v>
      </c>
      <c r="H115" s="32" t="s">
        <v>865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45203</v>
      </c>
      <c r="B116" s="32" t="s">
        <v>1090</v>
      </c>
      <c r="C116" s="31" t="s">
        <v>1091</v>
      </c>
      <c r="D116" s="31" t="s">
        <v>1092</v>
      </c>
      <c r="E116" s="31" t="s">
        <v>576</v>
      </c>
      <c r="F116" s="86">
        <v>118859</v>
      </c>
      <c r="G116" s="32">
        <v>11.51</v>
      </c>
      <c r="H116" s="32" t="s">
        <v>865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45203</v>
      </c>
      <c r="B117" s="32" t="s">
        <v>137</v>
      </c>
      <c r="C117" s="31" t="s">
        <v>1042</v>
      </c>
      <c r="D117" s="31" t="s">
        <v>871</v>
      </c>
      <c r="E117" s="31" t="s">
        <v>576</v>
      </c>
      <c r="F117" s="86">
        <v>2394238</v>
      </c>
      <c r="G117" s="32">
        <v>173.87</v>
      </c>
      <c r="H117" s="32" t="s">
        <v>865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45203</v>
      </c>
      <c r="B118" s="32" t="s">
        <v>137</v>
      </c>
      <c r="C118" s="31" t="s">
        <v>1042</v>
      </c>
      <c r="D118" s="31" t="s">
        <v>1093</v>
      </c>
      <c r="E118" s="31" t="s">
        <v>576</v>
      </c>
      <c r="F118" s="86">
        <v>2500000</v>
      </c>
      <c r="G118" s="32">
        <v>171.45</v>
      </c>
      <c r="H118" s="32" t="s">
        <v>865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45203</v>
      </c>
      <c r="B119" s="32" t="s">
        <v>1043</v>
      </c>
      <c r="C119" s="31" t="s">
        <v>1044</v>
      </c>
      <c r="D119" s="31" t="s">
        <v>1094</v>
      </c>
      <c r="E119" s="31" t="s">
        <v>576</v>
      </c>
      <c r="F119" s="86">
        <v>60000</v>
      </c>
      <c r="G119" s="32">
        <v>84.5</v>
      </c>
      <c r="H119" s="32" t="s">
        <v>865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45203</v>
      </c>
      <c r="B120" s="32" t="s">
        <v>1043</v>
      </c>
      <c r="C120" s="31" t="s">
        <v>1044</v>
      </c>
      <c r="D120" s="31" t="s">
        <v>1045</v>
      </c>
      <c r="E120" s="31" t="s">
        <v>576</v>
      </c>
      <c r="F120" s="86">
        <v>185</v>
      </c>
      <c r="G120" s="32">
        <v>85.35</v>
      </c>
      <c r="H120" s="32" t="s">
        <v>865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45203</v>
      </c>
      <c r="B121" s="32" t="s">
        <v>1046</v>
      </c>
      <c r="C121" s="31" t="s">
        <v>1047</v>
      </c>
      <c r="D121" s="31" t="s">
        <v>871</v>
      </c>
      <c r="E121" s="31" t="s">
        <v>576</v>
      </c>
      <c r="F121" s="86">
        <v>41617089</v>
      </c>
      <c r="G121" s="32">
        <v>9.68</v>
      </c>
      <c r="H121" s="32" t="s">
        <v>865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45203</v>
      </c>
      <c r="B122" s="32" t="s">
        <v>1048</v>
      </c>
      <c r="C122" s="31" t="s">
        <v>1049</v>
      </c>
      <c r="D122" s="31" t="s">
        <v>908</v>
      </c>
      <c r="E122" s="31" t="s">
        <v>576</v>
      </c>
      <c r="F122" s="86">
        <v>735000</v>
      </c>
      <c r="G122" s="32">
        <v>8.65</v>
      </c>
      <c r="H122" s="32" t="s">
        <v>865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45203</v>
      </c>
      <c r="B123" s="32" t="s">
        <v>1050</v>
      </c>
      <c r="C123" s="31" t="s">
        <v>1051</v>
      </c>
      <c r="D123" s="31" t="s">
        <v>938</v>
      </c>
      <c r="E123" s="31" t="s">
        <v>576</v>
      </c>
      <c r="F123" s="86">
        <v>50400</v>
      </c>
      <c r="G123" s="32">
        <v>214.61</v>
      </c>
      <c r="H123" s="32" t="s">
        <v>865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45203</v>
      </c>
      <c r="B124" s="32" t="s">
        <v>1053</v>
      </c>
      <c r="C124" s="31" t="s">
        <v>1054</v>
      </c>
      <c r="D124" s="31" t="s">
        <v>1095</v>
      </c>
      <c r="E124" s="31" t="s">
        <v>576</v>
      </c>
      <c r="F124" s="86">
        <v>55000</v>
      </c>
      <c r="G124" s="32">
        <v>224.45</v>
      </c>
      <c r="H124" s="32" t="s">
        <v>865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45203</v>
      </c>
      <c r="B125" s="32" t="s">
        <v>916</v>
      </c>
      <c r="C125" s="31" t="s">
        <v>917</v>
      </c>
      <c r="D125" s="31" t="s">
        <v>1096</v>
      </c>
      <c r="E125" s="31" t="s">
        <v>576</v>
      </c>
      <c r="F125" s="86">
        <v>26000</v>
      </c>
      <c r="G125" s="32">
        <v>140.22999999999999</v>
      </c>
      <c r="H125" s="32" t="s">
        <v>865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45203</v>
      </c>
      <c r="B126" s="32" t="s">
        <v>1060</v>
      </c>
      <c r="C126" s="31" t="s">
        <v>1061</v>
      </c>
      <c r="D126" s="31" t="s">
        <v>871</v>
      </c>
      <c r="E126" s="31" t="s">
        <v>576</v>
      </c>
      <c r="F126" s="86">
        <v>1614710</v>
      </c>
      <c r="G126" s="32">
        <v>30.41</v>
      </c>
      <c r="H126" s="32" t="s">
        <v>865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45203</v>
      </c>
      <c r="B127" s="32" t="s">
        <v>939</v>
      </c>
      <c r="C127" s="31" t="s">
        <v>940</v>
      </c>
      <c r="D127" s="31" t="s">
        <v>941</v>
      </c>
      <c r="E127" s="31" t="s">
        <v>576</v>
      </c>
      <c r="F127" s="86">
        <v>71965</v>
      </c>
      <c r="G127" s="32">
        <v>15.57</v>
      </c>
      <c r="H127" s="32" t="s">
        <v>865</v>
      </c>
    </row>
    <row r="128" spans="1:28" ht="15" customHeight="1">
      <c r="A128" s="85">
        <v>45203</v>
      </c>
      <c r="B128" s="32" t="s">
        <v>1062</v>
      </c>
      <c r="C128" s="31" t="s">
        <v>1063</v>
      </c>
      <c r="D128" s="31" t="s">
        <v>1064</v>
      </c>
      <c r="E128" s="31" t="s">
        <v>576</v>
      </c>
      <c r="F128" s="86">
        <v>48000</v>
      </c>
      <c r="G128" s="32">
        <v>90.11</v>
      </c>
      <c r="H128" s="32" t="s">
        <v>865</v>
      </c>
    </row>
    <row r="129" spans="1:8" ht="15" customHeight="1">
      <c r="A129" s="85">
        <v>45203</v>
      </c>
      <c r="B129" s="32" t="s">
        <v>919</v>
      </c>
      <c r="C129" s="31" t="s">
        <v>920</v>
      </c>
      <c r="D129" s="31" t="s">
        <v>577</v>
      </c>
      <c r="E129" s="31" t="s">
        <v>576</v>
      </c>
      <c r="F129" s="86">
        <v>289852</v>
      </c>
      <c r="G129" s="32">
        <v>197.68</v>
      </c>
      <c r="H129" s="32" t="s">
        <v>865</v>
      </c>
    </row>
    <row r="130" spans="1:8" ht="15" customHeight="1">
      <c r="A130" s="85">
        <v>45203</v>
      </c>
      <c r="B130" s="32" t="s">
        <v>919</v>
      </c>
      <c r="C130" s="31" t="s">
        <v>920</v>
      </c>
      <c r="D130" s="31" t="s">
        <v>902</v>
      </c>
      <c r="E130" s="31" t="s">
        <v>576</v>
      </c>
      <c r="F130" s="86">
        <v>525913</v>
      </c>
      <c r="G130" s="32">
        <v>197.19</v>
      </c>
      <c r="H130" s="32" t="s">
        <v>865</v>
      </c>
    </row>
    <row r="131" spans="1:8" ht="15" customHeight="1">
      <c r="A131" s="85">
        <v>45203</v>
      </c>
      <c r="B131" s="32" t="s">
        <v>919</v>
      </c>
      <c r="C131" s="31" t="s">
        <v>920</v>
      </c>
      <c r="D131" s="31" t="s">
        <v>1065</v>
      </c>
      <c r="E131" s="31" t="s">
        <v>576</v>
      </c>
      <c r="F131" s="86">
        <v>65696</v>
      </c>
      <c r="G131" s="32">
        <v>197.8</v>
      </c>
      <c r="H131" s="32" t="s">
        <v>865</v>
      </c>
    </row>
    <row r="132" spans="1:8" ht="15" customHeight="1">
      <c r="A132" s="85">
        <v>45203</v>
      </c>
      <c r="B132" s="32" t="s">
        <v>942</v>
      </c>
      <c r="C132" s="31" t="s">
        <v>943</v>
      </c>
      <c r="D132" s="31" t="s">
        <v>906</v>
      </c>
      <c r="E132" s="31" t="s">
        <v>576</v>
      </c>
      <c r="F132" s="86">
        <v>230400</v>
      </c>
      <c r="G132" s="32">
        <v>153.34</v>
      </c>
      <c r="H132" s="32" t="s">
        <v>865</v>
      </c>
    </row>
    <row r="133" spans="1:8" ht="15" customHeight="1">
      <c r="A133" s="85">
        <v>45203</v>
      </c>
      <c r="B133" s="32" t="s">
        <v>1068</v>
      </c>
      <c r="C133" s="31" t="s">
        <v>1069</v>
      </c>
      <c r="D133" s="31" t="s">
        <v>577</v>
      </c>
      <c r="E133" s="31" t="s">
        <v>576</v>
      </c>
      <c r="F133" s="86">
        <v>142437</v>
      </c>
      <c r="G133" s="32">
        <v>1177.02</v>
      </c>
      <c r="H133" s="32" t="s">
        <v>865</v>
      </c>
    </row>
    <row r="134" spans="1:8" ht="15" customHeight="1">
      <c r="A134" s="85">
        <v>45203</v>
      </c>
      <c r="B134" s="32" t="s">
        <v>1070</v>
      </c>
      <c r="C134" s="31" t="s">
        <v>1071</v>
      </c>
      <c r="D134" s="31" t="s">
        <v>871</v>
      </c>
      <c r="E134" s="31" t="s">
        <v>576</v>
      </c>
      <c r="F134" s="86">
        <v>13492378</v>
      </c>
      <c r="G134" s="32">
        <v>26.76</v>
      </c>
      <c r="H134" s="32" t="s">
        <v>865</v>
      </c>
    </row>
    <row r="135" spans="1:8" ht="15" customHeight="1">
      <c r="A135" s="85">
        <v>45203</v>
      </c>
      <c r="B135" s="32" t="s">
        <v>1097</v>
      </c>
      <c r="C135" s="31" t="s">
        <v>1098</v>
      </c>
      <c r="D135" s="31" t="s">
        <v>900</v>
      </c>
      <c r="E135" s="31" t="s">
        <v>576</v>
      </c>
      <c r="F135" s="86">
        <v>1141350</v>
      </c>
      <c r="G135" s="32">
        <v>1.35</v>
      </c>
      <c r="H135" s="32" t="s">
        <v>865</v>
      </c>
    </row>
    <row r="136" spans="1:8" ht="15" customHeight="1">
      <c r="A136" s="85">
        <v>45203</v>
      </c>
      <c r="B136" s="32" t="s">
        <v>1075</v>
      </c>
      <c r="C136" s="31" t="s">
        <v>1076</v>
      </c>
      <c r="D136" s="31" t="s">
        <v>900</v>
      </c>
      <c r="E136" s="31" t="s">
        <v>576</v>
      </c>
      <c r="F136" s="86">
        <v>1100004</v>
      </c>
      <c r="G136" s="32">
        <v>2.06</v>
      </c>
      <c r="H136" s="32" t="s">
        <v>865</v>
      </c>
    </row>
    <row r="137" spans="1:8" ht="15" customHeight="1">
      <c r="A137" s="85">
        <v>45203</v>
      </c>
      <c r="B137" s="32" t="s">
        <v>1075</v>
      </c>
      <c r="C137" s="31" t="s">
        <v>1076</v>
      </c>
      <c r="D137" s="31" t="s">
        <v>1078</v>
      </c>
      <c r="E137" s="31" t="s">
        <v>576</v>
      </c>
      <c r="F137" s="86">
        <v>1533000</v>
      </c>
      <c r="G137" s="32">
        <v>1.85</v>
      </c>
      <c r="H137" s="32" t="s">
        <v>865</v>
      </c>
    </row>
    <row r="138" spans="1:8" ht="15" customHeight="1">
      <c r="A138" s="85">
        <v>45203</v>
      </c>
      <c r="B138" s="32" t="s">
        <v>1075</v>
      </c>
      <c r="C138" s="31" t="s">
        <v>1076</v>
      </c>
      <c r="D138" s="31" t="s">
        <v>1099</v>
      </c>
      <c r="E138" s="31" t="s">
        <v>576</v>
      </c>
      <c r="F138" s="86">
        <v>1028265</v>
      </c>
      <c r="G138" s="32">
        <v>1.9</v>
      </c>
      <c r="H138" s="32" t="s">
        <v>865</v>
      </c>
    </row>
    <row r="139" spans="1:8" ht="15" customHeight="1">
      <c r="A139" s="85">
        <v>45203</v>
      </c>
      <c r="B139" s="32" t="s">
        <v>1075</v>
      </c>
      <c r="C139" s="31" t="s">
        <v>1076</v>
      </c>
      <c r="D139" s="31" t="s">
        <v>1077</v>
      </c>
      <c r="E139" s="31" t="s">
        <v>576</v>
      </c>
      <c r="F139" s="86">
        <v>1229520</v>
      </c>
      <c r="G139" s="32">
        <v>1.98</v>
      </c>
      <c r="H139" s="32" t="s">
        <v>865</v>
      </c>
    </row>
    <row r="140" spans="1:8" ht="15" customHeight="1">
      <c r="A140" s="85">
        <v>45203</v>
      </c>
      <c r="B140" s="32" t="s">
        <v>1079</v>
      </c>
      <c r="C140" s="31" t="s">
        <v>1080</v>
      </c>
      <c r="D140" s="31" t="s">
        <v>1081</v>
      </c>
      <c r="E140" s="31" t="s">
        <v>576</v>
      </c>
      <c r="F140" s="86">
        <v>13134522</v>
      </c>
      <c r="G140" s="32">
        <v>4.93</v>
      </c>
      <c r="H140" s="32" t="s">
        <v>865</v>
      </c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6"/>
  <sheetViews>
    <sheetView topLeftCell="A19" zoomScale="80" zoomScaleNormal="80" workbookViewId="0">
      <selection activeCell="J9" sqref="J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2" t="s">
        <v>880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45204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26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26" ht="15" customHeight="1">
      <c r="A10" s="231">
        <v>1</v>
      </c>
      <c r="B10" s="227">
        <v>45174</v>
      </c>
      <c r="C10" s="232"/>
      <c r="D10" s="236" t="s">
        <v>402</v>
      </c>
      <c r="E10" s="233" t="s">
        <v>592</v>
      </c>
      <c r="F10" s="226" t="s">
        <v>881</v>
      </c>
      <c r="G10" s="228">
        <v>2785</v>
      </c>
      <c r="H10" s="226"/>
      <c r="I10" s="226" t="s">
        <v>882</v>
      </c>
      <c r="J10" s="228" t="s">
        <v>593</v>
      </c>
      <c r="K10" s="228"/>
      <c r="L10" s="230"/>
      <c r="M10" s="234"/>
      <c r="N10" s="228"/>
      <c r="O10" s="235"/>
      <c r="P10" s="105">
        <f>VLOOKUP(D10,'MidCap Intra'!$B$11:$C$568,2,0)</f>
        <v>2845</v>
      </c>
      <c r="R10" s="37" t="s">
        <v>594</v>
      </c>
    </row>
    <row r="11" spans="1:26" ht="15" customHeight="1">
      <c r="A11" s="231">
        <v>2</v>
      </c>
      <c r="B11" s="227">
        <v>45181</v>
      </c>
      <c r="C11" s="232"/>
      <c r="D11" s="236" t="s">
        <v>324</v>
      </c>
      <c r="E11" s="233" t="s">
        <v>592</v>
      </c>
      <c r="F11" s="226" t="s">
        <v>884</v>
      </c>
      <c r="G11" s="228">
        <v>608</v>
      </c>
      <c r="H11" s="226"/>
      <c r="I11" s="226" t="s">
        <v>885</v>
      </c>
      <c r="J11" s="228" t="s">
        <v>593</v>
      </c>
      <c r="K11" s="228"/>
      <c r="L11" s="230"/>
      <c r="M11" s="234"/>
      <c r="N11" s="228"/>
      <c r="O11" s="235"/>
      <c r="P11" s="105">
        <f>VLOOKUP(D11,'MidCap Intra'!$B$11:$C$568,2,0)</f>
        <v>648.70000000000005</v>
      </c>
      <c r="R11" s="37" t="s">
        <v>594</v>
      </c>
    </row>
    <row r="12" spans="1:26" ht="15" customHeight="1">
      <c r="A12" s="231">
        <v>3</v>
      </c>
      <c r="B12" s="227">
        <v>45181</v>
      </c>
      <c r="C12" s="232"/>
      <c r="D12" s="236" t="s">
        <v>226</v>
      </c>
      <c r="E12" s="233" t="s">
        <v>592</v>
      </c>
      <c r="F12" s="226" t="s">
        <v>887</v>
      </c>
      <c r="G12" s="228">
        <v>584</v>
      </c>
      <c r="H12" s="226"/>
      <c r="I12" s="226" t="s">
        <v>886</v>
      </c>
      <c r="J12" s="228" t="s">
        <v>593</v>
      </c>
      <c r="K12" s="228"/>
      <c r="L12" s="230"/>
      <c r="M12" s="234"/>
      <c r="N12" s="228"/>
      <c r="O12" s="235"/>
      <c r="P12" s="105">
        <f>VLOOKUP(D12,'MidCap Intra'!$B$11:$C$568,2,0)</f>
        <v>613.6</v>
      </c>
      <c r="R12" s="37" t="s">
        <v>594</v>
      </c>
    </row>
    <row r="13" spans="1:26" ht="15" customHeight="1">
      <c r="A13" s="341">
        <v>4</v>
      </c>
      <c r="B13" s="342">
        <v>45187</v>
      </c>
      <c r="C13" s="343"/>
      <c r="D13" s="344" t="s">
        <v>453</v>
      </c>
      <c r="E13" s="345" t="s">
        <v>592</v>
      </c>
      <c r="F13" s="229">
        <v>2525</v>
      </c>
      <c r="G13" s="222">
        <v>2380</v>
      </c>
      <c r="H13" s="229">
        <v>2665</v>
      </c>
      <c r="I13" s="229" t="s">
        <v>890</v>
      </c>
      <c r="J13" s="297" t="s">
        <v>743</v>
      </c>
      <c r="K13" s="297">
        <f t="shared" ref="K13" si="0">H13-F13</f>
        <v>140</v>
      </c>
      <c r="L13" s="298">
        <f>(F13*-0.3)/100</f>
        <v>-7.5750000000000002</v>
      </c>
      <c r="M13" s="299">
        <f t="shared" ref="M13" si="1">(K13+L13)/F13</f>
        <v>5.244554455445545E-2</v>
      </c>
      <c r="N13" s="300" t="s">
        <v>595</v>
      </c>
      <c r="O13" s="301">
        <v>45203</v>
      </c>
      <c r="P13" s="302"/>
      <c r="R13" s="37" t="s">
        <v>594</v>
      </c>
    </row>
    <row r="14" spans="1:26" ht="15" customHeight="1">
      <c r="A14" s="231">
        <v>5</v>
      </c>
      <c r="B14" s="227">
        <v>45189</v>
      </c>
      <c r="C14" s="232"/>
      <c r="D14" s="236" t="s">
        <v>211</v>
      </c>
      <c r="E14" s="233" t="s">
        <v>592</v>
      </c>
      <c r="F14" s="226" t="s">
        <v>891</v>
      </c>
      <c r="G14" s="228">
        <v>2235</v>
      </c>
      <c r="H14" s="226"/>
      <c r="I14" s="226" t="s">
        <v>892</v>
      </c>
      <c r="J14" s="228" t="s">
        <v>593</v>
      </c>
      <c r="K14" s="228"/>
      <c r="L14" s="230"/>
      <c r="M14" s="234"/>
      <c r="N14" s="228"/>
      <c r="O14" s="235"/>
      <c r="P14" s="230">
        <f>VLOOKUP(D14,'MidCap Intra'!$B$11:$C$568,2,0)</f>
        <v>2314.15</v>
      </c>
      <c r="R14" s="37" t="s">
        <v>594</v>
      </c>
    </row>
    <row r="15" spans="1:26" ht="15" customHeight="1">
      <c r="A15" s="231">
        <v>6</v>
      </c>
      <c r="B15" s="227">
        <v>45189</v>
      </c>
      <c r="C15" s="232"/>
      <c r="D15" s="236" t="s">
        <v>201</v>
      </c>
      <c r="E15" s="233" t="s">
        <v>592</v>
      </c>
      <c r="F15" s="226" t="s">
        <v>893</v>
      </c>
      <c r="G15" s="228">
        <v>3370</v>
      </c>
      <c r="H15" s="226"/>
      <c r="I15" s="226" t="s">
        <v>894</v>
      </c>
      <c r="J15" s="228" t="s">
        <v>593</v>
      </c>
      <c r="K15" s="228"/>
      <c r="L15" s="230"/>
      <c r="M15" s="234"/>
      <c r="N15" s="228"/>
      <c r="O15" s="235"/>
      <c r="P15" s="230">
        <f>VLOOKUP(D15,'MidCap Intra'!$B$11:$C$568,2,0)</f>
        <v>3394.15</v>
      </c>
      <c r="R15" s="37" t="s">
        <v>594</v>
      </c>
    </row>
    <row r="16" spans="1:26" ht="15" customHeight="1">
      <c r="A16" s="231">
        <v>7</v>
      </c>
      <c r="B16" s="227">
        <v>45190</v>
      </c>
      <c r="C16" s="232"/>
      <c r="D16" s="236" t="s">
        <v>548</v>
      </c>
      <c r="E16" s="233" t="s">
        <v>592</v>
      </c>
      <c r="F16" s="226" t="s">
        <v>895</v>
      </c>
      <c r="G16" s="228">
        <v>276</v>
      </c>
      <c r="H16" s="226"/>
      <c r="I16" s="226" t="s">
        <v>896</v>
      </c>
      <c r="J16" s="228" t="s">
        <v>593</v>
      </c>
      <c r="K16" s="228"/>
      <c r="L16" s="230"/>
      <c r="M16" s="234"/>
      <c r="N16" s="228"/>
      <c r="O16" s="235"/>
      <c r="P16" s="230">
        <f>VLOOKUP(D16,'MidCap Intra'!$B$11:$C$568,2,0)</f>
        <v>296.45</v>
      </c>
      <c r="R16" s="37" t="s">
        <v>787</v>
      </c>
    </row>
    <row r="17" spans="1:38" ht="15" customHeight="1">
      <c r="A17" s="231">
        <v>8</v>
      </c>
      <c r="B17" s="227">
        <v>45191</v>
      </c>
      <c r="C17" s="232"/>
      <c r="D17" s="236" t="s">
        <v>372</v>
      </c>
      <c r="E17" s="233" t="s">
        <v>592</v>
      </c>
      <c r="F17" s="226" t="s">
        <v>898</v>
      </c>
      <c r="G17" s="228">
        <v>485</v>
      </c>
      <c r="H17" s="226"/>
      <c r="I17" s="226" t="s">
        <v>899</v>
      </c>
      <c r="J17" s="228" t="s">
        <v>593</v>
      </c>
      <c r="K17" s="228"/>
      <c r="L17" s="230"/>
      <c r="M17" s="234"/>
      <c r="N17" s="228"/>
      <c r="O17" s="235"/>
      <c r="P17" s="230">
        <f>VLOOKUP(D17,'MidCap Intra'!$B$11:$C$568,2,0)</f>
        <v>512.4</v>
      </c>
      <c r="R17" s="37" t="s">
        <v>594</v>
      </c>
    </row>
    <row r="18" spans="1:38" ht="15" customHeight="1">
      <c r="A18" s="231">
        <v>9</v>
      </c>
      <c r="B18" s="227">
        <v>45194</v>
      </c>
      <c r="C18" s="232"/>
      <c r="D18" s="236" t="s">
        <v>430</v>
      </c>
      <c r="E18" s="233" t="s">
        <v>592</v>
      </c>
      <c r="F18" s="226" t="s">
        <v>901</v>
      </c>
      <c r="G18" s="228">
        <v>108</v>
      </c>
      <c r="H18" s="226"/>
      <c r="I18" s="226" t="s">
        <v>874</v>
      </c>
      <c r="J18" s="228" t="s">
        <v>593</v>
      </c>
      <c r="K18" s="228"/>
      <c r="L18" s="230"/>
      <c r="M18" s="234"/>
      <c r="N18" s="228"/>
      <c r="O18" s="235"/>
      <c r="P18" s="230">
        <f>VLOOKUP(D18,'MidCap Intra'!$B$11:$C$568,2,0)</f>
        <v>116</v>
      </c>
      <c r="R18" s="37" t="s">
        <v>594</v>
      </c>
    </row>
    <row r="19" spans="1:38" ht="15" customHeight="1">
      <c r="A19" s="292">
        <v>10</v>
      </c>
      <c r="B19" s="293">
        <v>45198</v>
      </c>
      <c r="C19" s="294"/>
      <c r="D19" s="295" t="s">
        <v>373</v>
      </c>
      <c r="E19" s="296" t="s">
        <v>592</v>
      </c>
      <c r="F19" s="290">
        <v>222</v>
      </c>
      <c r="G19" s="291">
        <v>204</v>
      </c>
      <c r="H19" s="290">
        <v>234.5</v>
      </c>
      <c r="I19" s="290" t="s">
        <v>914</v>
      </c>
      <c r="J19" s="297" t="s">
        <v>921</v>
      </c>
      <c r="K19" s="297">
        <f t="shared" ref="K19" si="2">H19-F19</f>
        <v>12.5</v>
      </c>
      <c r="L19" s="298">
        <f>(F19*-0.3)/100</f>
        <v>-0.66599999999999993</v>
      </c>
      <c r="M19" s="299">
        <f t="shared" ref="M19" si="3">(K19+L19)/F19</f>
        <v>5.3306306306306304E-2</v>
      </c>
      <c r="N19" s="300" t="s">
        <v>595</v>
      </c>
      <c r="O19" s="301">
        <v>45202</v>
      </c>
      <c r="P19" s="352"/>
      <c r="R19" s="37" t="s">
        <v>594</v>
      </c>
    </row>
    <row r="20" spans="1:38" ht="15" customHeight="1">
      <c r="A20" s="231">
        <v>11</v>
      </c>
      <c r="B20" s="227">
        <v>45203</v>
      </c>
      <c r="C20" s="232"/>
      <c r="D20" s="236" t="s">
        <v>957</v>
      </c>
      <c r="E20" s="233" t="s">
        <v>592</v>
      </c>
      <c r="F20" s="226" t="s">
        <v>958</v>
      </c>
      <c r="G20" s="228">
        <v>845</v>
      </c>
      <c r="H20" s="226"/>
      <c r="I20" s="226" t="s">
        <v>959</v>
      </c>
      <c r="J20" s="228" t="s">
        <v>593</v>
      </c>
      <c r="K20" s="228"/>
      <c r="L20" s="230"/>
      <c r="M20" s="234"/>
      <c r="N20" s="228"/>
      <c r="O20" s="235"/>
      <c r="P20" s="230"/>
      <c r="R20" s="37"/>
    </row>
    <row r="21" spans="1:38" ht="15" customHeight="1">
      <c r="A21" s="231"/>
      <c r="B21" s="227"/>
      <c r="C21" s="232"/>
      <c r="D21" s="236"/>
      <c r="E21" s="233"/>
      <c r="F21" s="226"/>
      <c r="G21" s="228"/>
      <c r="H21" s="226"/>
      <c r="I21" s="226"/>
      <c r="J21" s="228"/>
      <c r="K21" s="228"/>
      <c r="L21" s="230"/>
      <c r="M21" s="234"/>
      <c r="N21" s="228"/>
      <c r="O21" s="235"/>
      <c r="P21" s="303"/>
      <c r="R21" s="37"/>
    </row>
    <row r="22" spans="1:38" ht="15" customHeight="1">
      <c r="A22" s="231"/>
      <c r="B22" s="227"/>
      <c r="C22" s="232"/>
      <c r="D22" s="236"/>
      <c r="E22" s="233"/>
      <c r="F22" s="226"/>
      <c r="G22" s="228"/>
      <c r="H22" s="226"/>
      <c r="I22" s="226"/>
      <c r="J22" s="228"/>
      <c r="K22" s="228"/>
      <c r="L22" s="230"/>
      <c r="M22" s="234"/>
      <c r="N22" s="228"/>
      <c r="O22" s="235"/>
      <c r="P22" s="230"/>
      <c r="R22" s="37"/>
    </row>
    <row r="24" spans="1:38" ht="14.25" customHeight="1">
      <c r="A24" s="106"/>
      <c r="B24" s="107"/>
      <c r="C24" s="108"/>
      <c r="D24" s="109"/>
      <c r="E24" s="110"/>
      <c r="F24" s="110"/>
      <c r="G24" s="106"/>
      <c r="H24" s="110"/>
      <c r="I24" s="111"/>
      <c r="J24" s="112"/>
      <c r="K24" s="112"/>
      <c r="L24" s="113"/>
      <c r="M24" s="114"/>
      <c r="N24" s="115"/>
      <c r="O24" s="116"/>
      <c r="P24" s="11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ht="12" customHeight="1">
      <c r="A25" s="118" t="s">
        <v>596</v>
      </c>
      <c r="B25" s="119"/>
      <c r="C25" s="120"/>
      <c r="E25" s="121"/>
      <c r="F25" s="121"/>
      <c r="G25" s="121"/>
      <c r="H25" s="121"/>
      <c r="I25" s="121"/>
      <c r="J25" s="122"/>
      <c r="K25" s="121"/>
      <c r="L25" s="123"/>
      <c r="M25" s="55"/>
      <c r="N25" s="122"/>
      <c r="O25" s="120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ht="12" customHeight="1">
      <c r="A26" s="124" t="s">
        <v>597</v>
      </c>
      <c r="B26" s="118"/>
      <c r="C26" s="118"/>
      <c r="D26" s="118"/>
      <c r="E26" s="37"/>
      <c r="F26" s="125" t="s">
        <v>598</v>
      </c>
      <c r="G26" s="6"/>
      <c r="H26" s="6"/>
      <c r="I26" s="6"/>
      <c r="J26" s="126"/>
      <c r="K26" s="127"/>
      <c r="L26" s="127"/>
      <c r="M26" s="128"/>
      <c r="N26" s="1"/>
      <c r="O26" s="129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ht="12" customHeight="1">
      <c r="A27" s="118" t="s">
        <v>599</v>
      </c>
      <c r="B27" s="118"/>
      <c r="C27" s="118"/>
      <c r="D27" s="118" t="s">
        <v>600</v>
      </c>
      <c r="E27" s="6"/>
      <c r="F27" s="125" t="s">
        <v>601</v>
      </c>
      <c r="G27" s="6"/>
      <c r="H27" s="6"/>
      <c r="I27" s="6"/>
      <c r="J27" s="126"/>
      <c r="K27" s="127"/>
      <c r="L27" s="127"/>
      <c r="M27" s="128"/>
      <c r="N27" s="1"/>
      <c r="O27" s="129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ht="12" customHeight="1">
      <c r="A28" s="118"/>
      <c r="B28" s="118"/>
      <c r="C28" s="118"/>
      <c r="D28" s="118"/>
      <c r="E28" s="6"/>
      <c r="F28" s="6"/>
      <c r="G28" s="6"/>
      <c r="H28" s="6"/>
      <c r="I28" s="6"/>
      <c r="J28" s="130"/>
      <c r="K28" s="127"/>
      <c r="L28" s="127"/>
      <c r="M28" s="6"/>
      <c r="N28" s="131"/>
      <c r="O28" s="1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248"/>
      <c r="B29" s="248"/>
      <c r="C29" s="248"/>
      <c r="D29" s="248"/>
      <c r="E29" s="249"/>
      <c r="F29" s="249"/>
      <c r="G29" s="249"/>
      <c r="H29" s="249"/>
      <c r="I29" s="249"/>
      <c r="J29" s="250"/>
      <c r="K29" s="251"/>
      <c r="L29" s="251"/>
      <c r="M29" s="249"/>
      <c r="N29" s="252"/>
      <c r="O29" s="25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4.25" customHeight="1">
      <c r="A30" s="118"/>
      <c r="B30" s="118"/>
      <c r="C30" s="118"/>
      <c r="D30" s="118"/>
      <c r="E30" s="6"/>
      <c r="F30" s="6"/>
      <c r="G30" s="6"/>
      <c r="H30" s="6"/>
      <c r="I30" s="6"/>
      <c r="J30" s="130"/>
      <c r="K30" s="127"/>
      <c r="L30" s="128"/>
      <c r="M30" s="6"/>
      <c r="N30" s="131"/>
      <c r="O30" s="1"/>
      <c r="P30" s="37"/>
      <c r="Q30" s="37"/>
      <c r="R30" s="6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.75" customHeight="1">
      <c r="A31" s="141" t="s">
        <v>607</v>
      </c>
      <c r="B31" s="141"/>
      <c r="C31" s="141"/>
      <c r="D31" s="141"/>
      <c r="E31" s="6"/>
      <c r="F31" s="6"/>
      <c r="G31" s="6"/>
      <c r="H31" s="6"/>
      <c r="I31" s="6"/>
      <c r="J31" s="6"/>
      <c r="K31" s="6"/>
      <c r="L31" s="6"/>
      <c r="M31" s="6"/>
      <c r="N31" s="6"/>
      <c r="O31" s="24"/>
      <c r="Q31" s="37"/>
      <c r="R31" s="6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38.25" customHeight="1">
      <c r="A32" s="96" t="s">
        <v>16</v>
      </c>
      <c r="B32" s="96" t="s">
        <v>567</v>
      </c>
      <c r="C32" s="96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237" t="s">
        <v>584</v>
      </c>
      <c r="J32" s="239" t="s">
        <v>585</v>
      </c>
      <c r="K32" s="238" t="s">
        <v>608</v>
      </c>
      <c r="L32" s="98" t="s">
        <v>587</v>
      </c>
      <c r="M32" s="142" t="s">
        <v>609</v>
      </c>
      <c r="N32" s="96" t="s">
        <v>610</v>
      </c>
      <c r="O32" s="95" t="s">
        <v>589</v>
      </c>
      <c r="P32" s="97" t="s">
        <v>590</v>
      </c>
      <c r="Q32" s="37"/>
      <c r="R32" s="6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.75" customHeight="1">
      <c r="A33" s="223">
        <v>1</v>
      </c>
      <c r="B33" s="246">
        <v>45202</v>
      </c>
      <c r="C33" s="247"/>
      <c r="D33" s="247" t="s">
        <v>922</v>
      </c>
      <c r="E33" s="223" t="s">
        <v>604</v>
      </c>
      <c r="F33" s="223">
        <v>1232</v>
      </c>
      <c r="G33" s="223">
        <v>1218</v>
      </c>
      <c r="H33" s="224">
        <v>1245.5</v>
      </c>
      <c r="I33" s="224" t="s">
        <v>923</v>
      </c>
      <c r="J33" s="243" t="s">
        <v>924</v>
      </c>
      <c r="K33" s="244">
        <f t="shared" ref="K33" si="4">H33-F33</f>
        <v>13.5</v>
      </c>
      <c r="L33" s="104">
        <f t="shared" ref="L33" si="5">(H33*N33)*0.03%</f>
        <v>261.55499999999995</v>
      </c>
      <c r="M33" s="245">
        <f t="shared" ref="M33" si="6">(K33*N33)-L33</f>
        <v>9188.4449999999997</v>
      </c>
      <c r="N33" s="244">
        <v>700</v>
      </c>
      <c r="O33" s="103" t="s">
        <v>595</v>
      </c>
      <c r="P33" s="246">
        <v>45202</v>
      </c>
      <c r="Q33" s="143"/>
      <c r="R33" s="55" t="s">
        <v>606</v>
      </c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144"/>
      <c r="AG33" s="145"/>
      <c r="AH33" s="143"/>
      <c r="AI33" s="143"/>
      <c r="AJ33" s="144"/>
      <c r="AK33" s="144"/>
      <c r="AL33" s="144"/>
    </row>
    <row r="34" spans="1:38" ht="12.75" customHeight="1">
      <c r="A34" s="223">
        <v>2</v>
      </c>
      <c r="B34" s="246">
        <v>45202</v>
      </c>
      <c r="C34" s="247"/>
      <c r="D34" s="247" t="s">
        <v>925</v>
      </c>
      <c r="E34" s="223" t="s">
        <v>604</v>
      </c>
      <c r="F34" s="223">
        <v>2516</v>
      </c>
      <c r="G34" s="223">
        <v>2483</v>
      </c>
      <c r="H34" s="224">
        <v>2542.5</v>
      </c>
      <c r="I34" s="224" t="s">
        <v>926</v>
      </c>
      <c r="J34" s="243" t="s">
        <v>949</v>
      </c>
      <c r="K34" s="244">
        <f t="shared" ref="K34" si="7">H34-F34</f>
        <v>26.5</v>
      </c>
      <c r="L34" s="104">
        <f t="shared" ref="L34" si="8">(H34*N34)*0.03%</f>
        <v>228.82499999999999</v>
      </c>
      <c r="M34" s="245">
        <f t="shared" ref="M34" si="9">(K34*N34)-L34</f>
        <v>7721.1750000000002</v>
      </c>
      <c r="N34" s="244">
        <v>300</v>
      </c>
      <c r="O34" s="103" t="s">
        <v>595</v>
      </c>
      <c r="P34" s="246">
        <v>45203</v>
      </c>
      <c r="Q34" s="143"/>
      <c r="R34" s="55" t="s">
        <v>594</v>
      </c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144"/>
      <c r="AG34" s="145"/>
      <c r="AH34" s="143"/>
      <c r="AI34" s="143"/>
      <c r="AJ34" s="144"/>
      <c r="AK34" s="144"/>
      <c r="AL34" s="144"/>
    </row>
    <row r="35" spans="1:38" ht="12.75" customHeight="1">
      <c r="A35" s="332">
        <v>3</v>
      </c>
      <c r="B35" s="333">
        <v>45202</v>
      </c>
      <c r="C35" s="334"/>
      <c r="D35" s="334" t="s">
        <v>927</v>
      </c>
      <c r="E35" s="332" t="s">
        <v>604</v>
      </c>
      <c r="F35" s="332">
        <v>5300</v>
      </c>
      <c r="G35" s="332">
        <v>5250</v>
      </c>
      <c r="H35" s="335">
        <v>5250</v>
      </c>
      <c r="I35" s="335" t="s">
        <v>928</v>
      </c>
      <c r="J35" s="336" t="s">
        <v>952</v>
      </c>
      <c r="K35" s="337">
        <f t="shared" ref="K35" si="10">H35-F35</f>
        <v>-50</v>
      </c>
      <c r="L35" s="338">
        <f t="shared" ref="L35" si="11">(H35*N35)*0.03%</f>
        <v>315</v>
      </c>
      <c r="M35" s="339">
        <f t="shared" ref="M35" si="12">(K35*N35)-L35</f>
        <v>-10315</v>
      </c>
      <c r="N35" s="337">
        <v>200</v>
      </c>
      <c r="O35" s="340" t="s">
        <v>605</v>
      </c>
      <c r="P35" s="333">
        <v>45203</v>
      </c>
      <c r="Q35" s="143"/>
      <c r="R35" s="55" t="s">
        <v>606</v>
      </c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144"/>
      <c r="AG35" s="145"/>
      <c r="AH35" s="143"/>
      <c r="AI35" s="143"/>
      <c r="AJ35" s="144"/>
      <c r="AK35" s="144"/>
      <c r="AL35" s="144"/>
    </row>
    <row r="36" spans="1:38" ht="12.75" customHeight="1">
      <c r="A36" s="304">
        <v>4</v>
      </c>
      <c r="B36" s="305">
        <v>45203</v>
      </c>
      <c r="C36" s="306"/>
      <c r="D36" s="306" t="s">
        <v>950</v>
      </c>
      <c r="E36" s="304" t="s">
        <v>604</v>
      </c>
      <c r="F36" s="304" t="s">
        <v>953</v>
      </c>
      <c r="G36" s="304">
        <v>2390</v>
      </c>
      <c r="H36" s="307"/>
      <c r="I36" s="307" t="s">
        <v>951</v>
      </c>
      <c r="J36" s="308" t="s">
        <v>593</v>
      </c>
      <c r="K36" s="309"/>
      <c r="L36" s="310"/>
      <c r="M36" s="311"/>
      <c r="N36" s="309"/>
      <c r="O36" s="312"/>
      <c r="P36" s="313"/>
      <c r="Q36" s="143"/>
      <c r="R36" s="55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144"/>
      <c r="AG36" s="145"/>
      <c r="AH36" s="143"/>
      <c r="AI36" s="143"/>
      <c r="AJ36" s="144"/>
      <c r="AK36" s="144"/>
      <c r="AL36" s="144"/>
    </row>
    <row r="37" spans="1:38" ht="12.75" customHeight="1">
      <c r="A37" s="332">
        <v>5</v>
      </c>
      <c r="B37" s="333">
        <v>45203</v>
      </c>
      <c r="C37" s="334"/>
      <c r="D37" s="334" t="s">
        <v>925</v>
      </c>
      <c r="E37" s="332" t="s">
        <v>604</v>
      </c>
      <c r="F37" s="332">
        <v>2506</v>
      </c>
      <c r="G37" s="332">
        <v>2473</v>
      </c>
      <c r="H37" s="335">
        <v>2473</v>
      </c>
      <c r="I37" s="335" t="s">
        <v>954</v>
      </c>
      <c r="J37" s="336" t="s">
        <v>960</v>
      </c>
      <c r="K37" s="337">
        <f t="shared" ref="K37:K38" si="13">H37-F37</f>
        <v>-33</v>
      </c>
      <c r="L37" s="338">
        <f t="shared" ref="L37:L38" si="14">(H37*N37)*0.03%</f>
        <v>222.57</v>
      </c>
      <c r="M37" s="339">
        <f t="shared" ref="M37:M38" si="15">(K37*N37)-L37</f>
        <v>-10122.57</v>
      </c>
      <c r="N37" s="337">
        <v>300</v>
      </c>
      <c r="O37" s="340" t="s">
        <v>605</v>
      </c>
      <c r="P37" s="333">
        <v>45203</v>
      </c>
      <c r="Q37" s="143"/>
      <c r="R37" s="55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44"/>
      <c r="AG37" s="145"/>
      <c r="AH37" s="143"/>
      <c r="AI37" s="143"/>
      <c r="AJ37" s="144"/>
      <c r="AK37" s="144"/>
      <c r="AL37" s="144"/>
    </row>
    <row r="38" spans="1:38" ht="12.75" customHeight="1">
      <c r="A38" s="323">
        <v>6</v>
      </c>
      <c r="B38" s="324">
        <v>45203</v>
      </c>
      <c r="C38" s="325"/>
      <c r="D38" s="325" t="s">
        <v>922</v>
      </c>
      <c r="E38" s="323" t="s">
        <v>604</v>
      </c>
      <c r="F38" s="323">
        <v>1226</v>
      </c>
      <c r="G38" s="323">
        <v>1212</v>
      </c>
      <c r="H38" s="326">
        <v>1226.5</v>
      </c>
      <c r="I38" s="326" t="s">
        <v>955</v>
      </c>
      <c r="J38" s="327" t="s">
        <v>961</v>
      </c>
      <c r="K38" s="328">
        <f t="shared" si="13"/>
        <v>0.5</v>
      </c>
      <c r="L38" s="329">
        <f t="shared" si="14"/>
        <v>257.565</v>
      </c>
      <c r="M38" s="330">
        <f t="shared" si="15"/>
        <v>92.435000000000002</v>
      </c>
      <c r="N38" s="328">
        <v>700</v>
      </c>
      <c r="O38" s="331" t="s">
        <v>613</v>
      </c>
      <c r="P38" s="324">
        <v>45203</v>
      </c>
      <c r="Q38" s="143"/>
      <c r="R38" s="55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44"/>
      <c r="AG38" s="145"/>
      <c r="AH38" s="143"/>
      <c r="AI38" s="143"/>
      <c r="AJ38" s="144"/>
      <c r="AK38" s="144"/>
      <c r="AL38" s="144"/>
    </row>
    <row r="39" spans="1:38" ht="12.75" customHeight="1">
      <c r="A39" s="304">
        <v>7</v>
      </c>
      <c r="B39" s="305">
        <v>45203</v>
      </c>
      <c r="C39" s="306"/>
      <c r="D39" s="306" t="s">
        <v>962</v>
      </c>
      <c r="E39" s="304" t="s">
        <v>604</v>
      </c>
      <c r="F39" s="304" t="s">
        <v>963</v>
      </c>
      <c r="G39" s="304">
        <v>22600</v>
      </c>
      <c r="H39" s="307"/>
      <c r="I39" s="307" t="s">
        <v>964</v>
      </c>
      <c r="J39" s="308" t="s">
        <v>593</v>
      </c>
      <c r="K39" s="309"/>
      <c r="L39" s="310"/>
      <c r="M39" s="311"/>
      <c r="N39" s="309"/>
      <c r="O39" s="312"/>
      <c r="P39" s="313"/>
      <c r="Q39" s="143"/>
      <c r="R39" s="55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44"/>
      <c r="AG39" s="145"/>
      <c r="AH39" s="143"/>
      <c r="AI39" s="143"/>
      <c r="AJ39" s="144"/>
      <c r="AK39" s="144"/>
      <c r="AL39" s="144"/>
    </row>
    <row r="40" spans="1:38" ht="12.75" customHeight="1">
      <c r="A40" s="304"/>
      <c r="B40" s="305"/>
      <c r="C40" s="306"/>
      <c r="D40" s="306"/>
      <c r="E40" s="304"/>
      <c r="F40" s="304"/>
      <c r="G40" s="304"/>
      <c r="H40" s="307"/>
      <c r="I40" s="307"/>
      <c r="J40" s="308"/>
      <c r="K40" s="309"/>
      <c r="L40" s="310"/>
      <c r="M40" s="311"/>
      <c r="N40" s="309"/>
      <c r="O40" s="312"/>
      <c r="P40" s="313"/>
      <c r="Q40" s="143"/>
      <c r="R40" s="55" t="s">
        <v>606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44"/>
      <c r="AG40" s="145"/>
      <c r="AH40" s="143"/>
      <c r="AI40" s="143"/>
      <c r="AJ40" s="144"/>
      <c r="AK40" s="144"/>
      <c r="AL40" s="144"/>
    </row>
    <row r="42" spans="1:38" ht="12.75" customHeight="1">
      <c r="A42" s="144"/>
      <c r="B42" s="147"/>
      <c r="C42" s="143"/>
      <c r="D42" s="143"/>
      <c r="E42" s="144"/>
      <c r="F42" s="144"/>
      <c r="G42" s="144"/>
      <c r="H42" s="148"/>
      <c r="I42" s="148"/>
      <c r="J42" s="148"/>
      <c r="K42" s="143"/>
      <c r="L42" s="144"/>
      <c r="M42" s="144"/>
      <c r="N42" s="144"/>
      <c r="O42" s="148"/>
      <c r="P42" s="148"/>
      <c r="Q42" s="143"/>
      <c r="R42" s="55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44"/>
      <c r="AG42" s="145"/>
      <c r="AH42" s="143"/>
      <c r="AI42" s="143"/>
      <c r="AJ42" s="144"/>
      <c r="AK42" s="144"/>
      <c r="AL42" s="144"/>
    </row>
    <row r="43" spans="1:38">
      <c r="A43" s="149" t="s">
        <v>611</v>
      </c>
      <c r="B43" s="149"/>
      <c r="C43" s="149"/>
      <c r="D43" s="149"/>
      <c r="E43" s="150"/>
      <c r="F43" s="111"/>
      <c r="G43" s="111"/>
      <c r="H43" s="111"/>
      <c r="I43" s="111"/>
      <c r="J43" s="1"/>
      <c r="K43" s="6"/>
      <c r="L43" s="6"/>
      <c r="M43" s="6"/>
      <c r="N43" s="1"/>
      <c r="O43" s="1"/>
      <c r="P43" s="37"/>
      <c r="Q43" s="37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37"/>
      <c r="AH43" s="37"/>
      <c r="AI43" s="37"/>
      <c r="AJ43" s="37"/>
      <c r="AK43" s="37"/>
      <c r="AL43" s="37"/>
    </row>
    <row r="44" spans="1:38" ht="38.25">
      <c r="A44" s="96" t="s">
        <v>16</v>
      </c>
      <c r="B44" s="96" t="s">
        <v>567</v>
      </c>
      <c r="C44" s="96"/>
      <c r="D44" s="97" t="s">
        <v>579</v>
      </c>
      <c r="E44" s="96" t="s">
        <v>580</v>
      </c>
      <c r="F44" s="96" t="s">
        <v>581</v>
      </c>
      <c r="G44" s="96" t="s">
        <v>602</v>
      </c>
      <c r="H44" s="96" t="s">
        <v>583</v>
      </c>
      <c r="I44" s="96" t="s">
        <v>584</v>
      </c>
      <c r="J44" s="95" t="s">
        <v>585</v>
      </c>
      <c r="K44" s="95" t="s">
        <v>612</v>
      </c>
      <c r="L44" s="98" t="s">
        <v>587</v>
      </c>
      <c r="M44" s="142" t="s">
        <v>609</v>
      </c>
      <c r="N44" s="96" t="s">
        <v>610</v>
      </c>
      <c r="O44" s="96" t="s">
        <v>589</v>
      </c>
      <c r="P44" s="97" t="s">
        <v>590</v>
      </c>
      <c r="Q44" s="37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37"/>
      <c r="AH44" s="37"/>
      <c r="AI44" s="37"/>
      <c r="AJ44" s="37"/>
      <c r="AK44" s="37"/>
      <c r="AL44" s="37"/>
    </row>
    <row r="45" spans="1:38" ht="15" customHeight="1">
      <c r="A45" s="369">
        <v>1</v>
      </c>
      <c r="B45" s="371">
        <v>45198</v>
      </c>
      <c r="C45" s="264"/>
      <c r="D45" s="264" t="s">
        <v>909</v>
      </c>
      <c r="E45" s="229" t="s">
        <v>897</v>
      </c>
      <c r="F45" s="229">
        <v>51</v>
      </c>
      <c r="G45" s="229"/>
      <c r="H45" s="222">
        <v>46</v>
      </c>
      <c r="I45" s="222"/>
      <c r="J45" s="373" t="s">
        <v>883</v>
      </c>
      <c r="K45" s="229">
        <f>F45-H45</f>
        <v>5</v>
      </c>
      <c r="L45" s="254">
        <v>50</v>
      </c>
      <c r="M45" s="379">
        <v>900</v>
      </c>
      <c r="N45" s="229">
        <v>50</v>
      </c>
      <c r="O45" s="384" t="s">
        <v>595</v>
      </c>
      <c r="P45" s="371">
        <v>45202</v>
      </c>
      <c r="Q45" s="144"/>
      <c r="R45" s="55" t="s">
        <v>594</v>
      </c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</row>
    <row r="46" spans="1:38" ht="15" customHeight="1">
      <c r="A46" s="370"/>
      <c r="B46" s="372"/>
      <c r="C46" s="264"/>
      <c r="D46" s="264" t="s">
        <v>910</v>
      </c>
      <c r="E46" s="229" t="s">
        <v>897</v>
      </c>
      <c r="F46" s="229">
        <v>47</v>
      </c>
      <c r="G46" s="229"/>
      <c r="H46" s="222">
        <v>32</v>
      </c>
      <c r="I46" s="222"/>
      <c r="J46" s="374"/>
      <c r="K46" s="229">
        <f>F46-H46</f>
        <v>15</v>
      </c>
      <c r="L46" s="254">
        <v>50</v>
      </c>
      <c r="M46" s="380"/>
      <c r="N46" s="229">
        <v>50</v>
      </c>
      <c r="O46" s="385"/>
      <c r="P46" s="372"/>
      <c r="Q46" s="144"/>
      <c r="R46" s="55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</row>
    <row r="47" spans="1:38" ht="15" customHeight="1">
      <c r="A47" s="369">
        <v>2</v>
      </c>
      <c r="B47" s="371">
        <v>45198</v>
      </c>
      <c r="C47" s="264"/>
      <c r="D47" s="264" t="s">
        <v>907</v>
      </c>
      <c r="E47" s="229" t="s">
        <v>604</v>
      </c>
      <c r="F47" s="229">
        <v>175</v>
      </c>
      <c r="G47" s="229"/>
      <c r="H47" s="222">
        <v>325</v>
      </c>
      <c r="I47" s="222"/>
      <c r="J47" s="373" t="s">
        <v>810</v>
      </c>
      <c r="K47" s="229">
        <f t="shared" ref="K47:K52" si="16">H47-F47</f>
        <v>150</v>
      </c>
      <c r="L47" s="254">
        <v>50</v>
      </c>
      <c r="M47" s="379">
        <v>800</v>
      </c>
      <c r="N47" s="229">
        <v>15</v>
      </c>
      <c r="O47" s="384" t="s">
        <v>595</v>
      </c>
      <c r="P47" s="371">
        <v>45202</v>
      </c>
      <c r="Q47" s="144"/>
      <c r="R47" s="55" t="s">
        <v>606</v>
      </c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</row>
    <row r="48" spans="1:38" ht="15" customHeight="1">
      <c r="A48" s="370"/>
      <c r="B48" s="372"/>
      <c r="C48" s="264"/>
      <c r="D48" s="264" t="s">
        <v>911</v>
      </c>
      <c r="E48" s="229" t="s">
        <v>897</v>
      </c>
      <c r="F48" s="229">
        <v>115</v>
      </c>
      <c r="G48" s="229"/>
      <c r="H48" s="222">
        <v>205</v>
      </c>
      <c r="I48" s="222"/>
      <c r="J48" s="374"/>
      <c r="K48" s="229">
        <f>F48-H48</f>
        <v>-90</v>
      </c>
      <c r="L48" s="254">
        <v>50</v>
      </c>
      <c r="M48" s="380"/>
      <c r="N48" s="229">
        <v>15</v>
      </c>
      <c r="O48" s="385" t="s">
        <v>595</v>
      </c>
      <c r="P48" s="372"/>
      <c r="Q48" s="144"/>
      <c r="R48" s="55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</row>
    <row r="49" spans="1:38" ht="15" customHeight="1">
      <c r="A49" s="375">
        <v>3</v>
      </c>
      <c r="B49" s="365">
        <v>45198</v>
      </c>
      <c r="C49" s="265"/>
      <c r="D49" s="265" t="s">
        <v>912</v>
      </c>
      <c r="E49" s="240" t="s">
        <v>897</v>
      </c>
      <c r="F49" s="240">
        <v>64</v>
      </c>
      <c r="G49" s="240"/>
      <c r="H49" s="241">
        <v>10</v>
      </c>
      <c r="I49" s="241"/>
      <c r="J49" s="367" t="s">
        <v>930</v>
      </c>
      <c r="K49" s="240">
        <f>F49-H49</f>
        <v>54</v>
      </c>
      <c r="L49" s="242">
        <v>50</v>
      </c>
      <c r="M49" s="381">
        <v>-280</v>
      </c>
      <c r="N49" s="240">
        <v>40</v>
      </c>
      <c r="O49" s="386" t="s">
        <v>605</v>
      </c>
      <c r="P49" s="365">
        <v>45202</v>
      </c>
      <c r="Q49" s="144"/>
      <c r="R49" s="55" t="s">
        <v>594</v>
      </c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</row>
    <row r="50" spans="1:38" ht="15" customHeight="1">
      <c r="A50" s="389"/>
      <c r="B50" s="366"/>
      <c r="C50" s="265"/>
      <c r="D50" s="265" t="s">
        <v>913</v>
      </c>
      <c r="E50" s="240" t="s">
        <v>897</v>
      </c>
      <c r="F50" s="240">
        <v>45.5</v>
      </c>
      <c r="G50" s="240"/>
      <c r="H50" s="241">
        <v>100</v>
      </c>
      <c r="I50" s="241"/>
      <c r="J50" s="368"/>
      <c r="K50" s="240">
        <f>F50-H50</f>
        <v>-54.5</v>
      </c>
      <c r="L50" s="242">
        <v>50</v>
      </c>
      <c r="M50" s="382"/>
      <c r="N50" s="240">
        <v>40</v>
      </c>
      <c r="O50" s="387"/>
      <c r="P50" s="366"/>
      <c r="Q50" s="144"/>
      <c r="R50" s="55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</row>
    <row r="51" spans="1:38" ht="15" customHeight="1">
      <c r="A51" s="375">
        <v>4</v>
      </c>
      <c r="B51" s="365">
        <v>45202</v>
      </c>
      <c r="C51" s="265"/>
      <c r="D51" s="265" t="s">
        <v>905</v>
      </c>
      <c r="E51" s="240" t="s">
        <v>604</v>
      </c>
      <c r="F51" s="240">
        <v>24</v>
      </c>
      <c r="G51" s="240"/>
      <c r="H51" s="241">
        <v>35</v>
      </c>
      <c r="I51" s="241"/>
      <c r="J51" s="367" t="s">
        <v>929</v>
      </c>
      <c r="K51" s="240">
        <f t="shared" si="16"/>
        <v>11</v>
      </c>
      <c r="L51" s="242">
        <v>50</v>
      </c>
      <c r="M51" s="381">
        <v>-380</v>
      </c>
      <c r="N51" s="240">
        <v>40</v>
      </c>
      <c r="O51" s="386" t="s">
        <v>605</v>
      </c>
      <c r="P51" s="365">
        <v>45202</v>
      </c>
      <c r="Q51" s="144"/>
      <c r="R51" s="55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</row>
    <row r="52" spans="1:38" ht="15" customHeight="1">
      <c r="A52" s="376"/>
      <c r="B52" s="377"/>
      <c r="C52" s="346"/>
      <c r="D52" s="346" t="s">
        <v>913</v>
      </c>
      <c r="E52" s="321" t="s">
        <v>604</v>
      </c>
      <c r="F52" s="321">
        <v>33</v>
      </c>
      <c r="G52" s="321"/>
      <c r="H52" s="322">
        <v>15</v>
      </c>
      <c r="I52" s="322"/>
      <c r="J52" s="378"/>
      <c r="K52" s="321">
        <f t="shared" si="16"/>
        <v>-18</v>
      </c>
      <c r="L52" s="347">
        <v>50</v>
      </c>
      <c r="M52" s="383"/>
      <c r="N52" s="321">
        <v>40</v>
      </c>
      <c r="O52" s="388" t="s">
        <v>605</v>
      </c>
      <c r="P52" s="377"/>
      <c r="Q52" s="144"/>
      <c r="R52" s="55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</row>
    <row r="53" spans="1:38" ht="15" customHeight="1">
      <c r="A53" s="226"/>
      <c r="B53" s="348"/>
      <c r="C53" s="349"/>
      <c r="D53" s="349"/>
      <c r="E53" s="226"/>
      <c r="F53" s="226"/>
      <c r="G53" s="226"/>
      <c r="H53" s="228"/>
      <c r="I53" s="228"/>
      <c r="J53" s="228"/>
      <c r="K53" s="226"/>
      <c r="L53" s="350"/>
      <c r="M53" s="351"/>
      <c r="N53" s="226"/>
      <c r="O53" s="228"/>
      <c r="P53" s="348"/>
      <c r="Q53" s="144"/>
      <c r="R53" s="55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</row>
    <row r="54" spans="1:38" ht="15" customHeight="1">
      <c r="A54" s="226"/>
      <c r="B54" s="348"/>
      <c r="C54" s="349"/>
      <c r="D54" s="349"/>
      <c r="E54" s="226"/>
      <c r="F54" s="226"/>
      <c r="G54" s="226"/>
      <c r="H54" s="228"/>
      <c r="I54" s="228"/>
      <c r="J54" s="228"/>
      <c r="K54" s="226"/>
      <c r="L54" s="350"/>
      <c r="M54" s="351"/>
      <c r="N54" s="226"/>
      <c r="O54" s="228"/>
      <c r="P54" s="348"/>
      <c r="Q54" s="144"/>
      <c r="R54" s="55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</row>
    <row r="55" spans="1:38" ht="15" customHeight="1">
      <c r="A55" s="314"/>
      <c r="B55" s="315"/>
      <c r="C55" s="316"/>
      <c r="D55" s="316"/>
      <c r="E55" s="314"/>
      <c r="F55" s="314"/>
      <c r="G55" s="314"/>
      <c r="H55" s="317"/>
      <c r="I55" s="317"/>
      <c r="J55" s="317"/>
      <c r="K55" s="314"/>
      <c r="L55" s="318"/>
      <c r="M55" s="319"/>
      <c r="N55" s="314"/>
      <c r="O55" s="317"/>
      <c r="P55" s="320"/>
      <c r="Q55" s="144"/>
      <c r="R55" s="55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</row>
    <row r="56" spans="1:38" ht="38.25" customHeight="1">
      <c r="A56" s="94" t="s">
        <v>617</v>
      </c>
      <c r="B56" s="151"/>
      <c r="C56" s="151"/>
      <c r="D56" s="152"/>
      <c r="E56" s="132"/>
      <c r="F56" s="6"/>
      <c r="G56" s="6"/>
      <c r="H56" s="133"/>
      <c r="I56" s="153"/>
      <c r="J56" s="1"/>
      <c r="K56" s="6"/>
      <c r="L56" s="6"/>
      <c r="M56" s="6"/>
      <c r="N56" s="1"/>
      <c r="O56" s="1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"/>
      <c r="AI56" s="1"/>
      <c r="AJ56" s="6"/>
      <c r="AK56" s="1"/>
    </row>
    <row r="57" spans="1:38" ht="38.25">
      <c r="A57" s="95" t="s">
        <v>16</v>
      </c>
      <c r="B57" s="96" t="s">
        <v>567</v>
      </c>
      <c r="C57" s="96"/>
      <c r="D57" s="97" t="s">
        <v>579</v>
      </c>
      <c r="E57" s="96" t="s">
        <v>580</v>
      </c>
      <c r="F57" s="96" t="s">
        <v>581</v>
      </c>
      <c r="G57" s="96" t="s">
        <v>582</v>
      </c>
      <c r="H57" s="96" t="s">
        <v>583</v>
      </c>
      <c r="I57" s="96" t="s">
        <v>584</v>
      </c>
      <c r="J57" s="95" t="s">
        <v>585</v>
      </c>
      <c r="K57" s="136" t="s">
        <v>603</v>
      </c>
      <c r="L57" s="137" t="s">
        <v>587</v>
      </c>
      <c r="M57" s="98" t="s">
        <v>588</v>
      </c>
      <c r="N57" s="96" t="s">
        <v>589</v>
      </c>
      <c r="O57" s="97" t="s">
        <v>590</v>
      </c>
      <c r="P57" s="96" t="s">
        <v>591</v>
      </c>
      <c r="Q57" s="37"/>
      <c r="R57" s="6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ht="14.25" customHeight="1">
      <c r="A58" s="99">
        <v>1</v>
      </c>
      <c r="B58" s="100">
        <v>45169</v>
      </c>
      <c r="C58" s="146"/>
      <c r="D58" s="146" t="s">
        <v>875</v>
      </c>
      <c r="E58" s="99" t="s">
        <v>604</v>
      </c>
      <c r="F58" s="99" t="s">
        <v>877</v>
      </c>
      <c r="G58" s="99">
        <v>350</v>
      </c>
      <c r="H58" s="99"/>
      <c r="I58" s="99" t="s">
        <v>876</v>
      </c>
      <c r="J58" s="101" t="s">
        <v>593</v>
      </c>
      <c r="K58" s="101"/>
      <c r="L58" s="102"/>
      <c r="M58" s="266"/>
      <c r="N58" s="228"/>
      <c r="O58" s="235"/>
      <c r="P58" s="267"/>
      <c r="Q58" s="37"/>
      <c r="R58" s="37" t="s">
        <v>594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ht="14.25" customHeight="1">
      <c r="A59" s="99">
        <v>2</v>
      </c>
      <c r="B59" s="100">
        <v>45173</v>
      </c>
      <c r="C59" s="146"/>
      <c r="D59" s="146" t="s">
        <v>168</v>
      </c>
      <c r="E59" s="99" t="s">
        <v>604</v>
      </c>
      <c r="F59" s="99" t="s">
        <v>878</v>
      </c>
      <c r="G59" s="99">
        <v>4790</v>
      </c>
      <c r="H59" s="99"/>
      <c r="I59" s="99" t="s">
        <v>879</v>
      </c>
      <c r="J59" s="101" t="s">
        <v>593</v>
      </c>
      <c r="K59" s="101"/>
      <c r="L59" s="102"/>
      <c r="M59" s="266"/>
      <c r="N59" s="228"/>
      <c r="O59" s="235"/>
      <c r="P59" s="267"/>
      <c r="Q59" s="37"/>
      <c r="R59" s="37" t="s">
        <v>594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ht="14.25" customHeight="1">
      <c r="A60" s="99"/>
      <c r="B60" s="100"/>
      <c r="C60" s="146"/>
      <c r="D60" s="146"/>
      <c r="E60" s="99"/>
      <c r="F60" s="99"/>
      <c r="G60" s="99"/>
      <c r="H60" s="99"/>
      <c r="I60" s="99"/>
      <c r="J60" s="101"/>
      <c r="K60" s="101"/>
      <c r="L60" s="102"/>
      <c r="M60" s="266"/>
      <c r="N60" s="228"/>
      <c r="O60" s="235"/>
      <c r="P60" s="26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ht="12.75" customHeight="1">
      <c r="A61" s="99"/>
      <c r="B61" s="100"/>
      <c r="C61" s="146"/>
      <c r="D61" s="146"/>
      <c r="E61" s="99"/>
      <c r="F61" s="99"/>
      <c r="G61" s="99"/>
      <c r="H61" s="99"/>
      <c r="I61" s="99"/>
      <c r="J61" s="101"/>
      <c r="K61" s="101"/>
      <c r="L61" s="102"/>
      <c r="M61" s="154"/>
      <c r="N61" s="225"/>
      <c r="O61" s="225"/>
      <c r="P61" s="100"/>
      <c r="R61" s="6"/>
      <c r="S61" s="1"/>
      <c r="T61" s="1"/>
      <c r="U61" s="1"/>
      <c r="V61" s="1"/>
      <c r="W61" s="1"/>
      <c r="X61" s="1"/>
      <c r="Y61" s="1"/>
    </row>
    <row r="62" spans="1:38" ht="12.75" customHeight="1">
      <c r="A62" s="118" t="s">
        <v>596</v>
      </c>
      <c r="B62" s="118"/>
      <c r="C62" s="118"/>
      <c r="D62" s="118"/>
      <c r="E62" s="37"/>
      <c r="F62" s="125" t="s">
        <v>598</v>
      </c>
      <c r="G62" s="55"/>
      <c r="H62" s="55"/>
      <c r="I62" s="55"/>
      <c r="J62" s="6"/>
      <c r="K62" s="138"/>
      <c r="L62" s="139"/>
      <c r="M62" s="6"/>
      <c r="N62" s="108"/>
      <c r="O62" s="155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24" t="s">
        <v>597</v>
      </c>
      <c r="B63" s="118"/>
      <c r="C63" s="118"/>
      <c r="D63" s="118"/>
      <c r="E63" s="6"/>
      <c r="F63" s="125" t="s">
        <v>601</v>
      </c>
      <c r="G63" s="6"/>
      <c r="H63" s="6" t="s">
        <v>619</v>
      </c>
      <c r="I63" s="6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24"/>
      <c r="B64" s="118"/>
      <c r="C64" s="118"/>
      <c r="D64" s="118"/>
      <c r="E64" s="6"/>
      <c r="F64" s="125"/>
      <c r="G64" s="6"/>
      <c r="H64" s="6"/>
      <c r="I64" s="6"/>
      <c r="J64" s="1"/>
      <c r="K64" s="6"/>
      <c r="L64" s="6"/>
      <c r="M64" s="6"/>
      <c r="N64" s="1"/>
      <c r="O64" s="1"/>
      <c r="Q64" s="1"/>
      <c r="R64" s="55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24"/>
      <c r="B65" s="118"/>
      <c r="C65" s="118"/>
      <c r="D65" s="118"/>
      <c r="E65" s="6"/>
      <c r="F65" s="125"/>
      <c r="G65" s="55"/>
      <c r="H65" s="37"/>
      <c r="I65" s="55"/>
      <c r="J65" s="6"/>
      <c r="K65" s="138"/>
      <c r="L65" s="139"/>
      <c r="M65" s="6"/>
      <c r="N65" s="108"/>
      <c r="O65" s="140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24"/>
      <c r="B66" s="118"/>
      <c r="C66" s="118"/>
      <c r="D66" s="118"/>
      <c r="E66" s="6"/>
      <c r="F66" s="125"/>
      <c r="G66" s="55"/>
      <c r="H66" s="37"/>
      <c r="I66" s="55"/>
      <c r="J66" s="6"/>
      <c r="K66" s="138"/>
      <c r="L66" s="139"/>
      <c r="M66" s="6"/>
      <c r="N66" s="108"/>
      <c r="O66" s="140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24"/>
      <c r="B67" s="118"/>
      <c r="C67" s="118"/>
      <c r="D67" s="118"/>
      <c r="E67" s="6"/>
      <c r="F67" s="125"/>
      <c r="G67" s="55"/>
      <c r="H67" s="37"/>
      <c r="I67" s="55"/>
      <c r="J67" s="6"/>
      <c r="K67" s="138"/>
      <c r="L67" s="139"/>
      <c r="M67" s="6"/>
      <c r="N67" s="108"/>
      <c r="O67" s="140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24"/>
      <c r="B68" s="118"/>
      <c r="C68" s="118"/>
      <c r="D68" s="118"/>
      <c r="E68" s="6"/>
      <c r="F68" s="125"/>
      <c r="G68" s="55"/>
      <c r="H68" s="37"/>
      <c r="I68" s="55"/>
      <c r="J68" s="6"/>
      <c r="K68" s="138"/>
      <c r="L68" s="139"/>
      <c r="M68" s="6"/>
      <c r="N68" s="108"/>
      <c r="O68" s="140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24"/>
      <c r="B69" s="118"/>
      <c r="C69" s="118"/>
      <c r="D69" s="118"/>
      <c r="E69" s="6"/>
      <c r="F69" s="125"/>
      <c r="G69" s="55"/>
      <c r="H69" s="37"/>
      <c r="I69" s="55"/>
      <c r="J69" s="6"/>
      <c r="K69" s="138"/>
      <c r="L69" s="139"/>
      <c r="M69" s="6"/>
      <c r="N69" s="108"/>
      <c r="O69" s="140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24"/>
      <c r="B70" s="118"/>
      <c r="C70" s="118"/>
      <c r="D70" s="118"/>
      <c r="E70" s="6"/>
      <c r="F70" s="125"/>
      <c r="G70" s="55"/>
      <c r="H70" s="37"/>
      <c r="I70" s="55"/>
      <c r="J70" s="6"/>
      <c r="K70" s="138"/>
      <c r="L70" s="139"/>
      <c r="M70" s="6"/>
      <c r="N70" s="108"/>
      <c r="O70" s="140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55"/>
      <c r="B71" s="107"/>
      <c r="C71" s="107"/>
      <c r="D71" s="37"/>
      <c r="E71" s="55"/>
      <c r="F71" s="55"/>
      <c r="G71" s="55"/>
      <c r="H71" s="37"/>
      <c r="I71" s="55"/>
      <c r="J71" s="6"/>
      <c r="K71" s="138"/>
      <c r="L71" s="139"/>
      <c r="M71" s="6"/>
      <c r="N71" s="108"/>
      <c r="O71" s="140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38.25" customHeight="1">
      <c r="A72" s="37"/>
      <c r="B72" s="156" t="s">
        <v>620</v>
      </c>
      <c r="C72" s="156"/>
      <c r="D72" s="156"/>
      <c r="E72" s="156"/>
      <c r="F72" s="6"/>
      <c r="G72" s="6"/>
      <c r="H72" s="134"/>
      <c r="I72" s="6"/>
      <c r="J72" s="134"/>
      <c r="K72" s="135"/>
      <c r="L72" s="6"/>
      <c r="M72" s="6"/>
      <c r="N72" s="1"/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95" t="s">
        <v>16</v>
      </c>
      <c r="B73" s="96" t="s">
        <v>567</v>
      </c>
      <c r="C73" s="96"/>
      <c r="D73" s="97" t="s">
        <v>579</v>
      </c>
      <c r="E73" s="96" t="s">
        <v>580</v>
      </c>
      <c r="F73" s="96" t="s">
        <v>581</v>
      </c>
      <c r="G73" s="96" t="s">
        <v>621</v>
      </c>
      <c r="H73" s="96" t="s">
        <v>622</v>
      </c>
      <c r="I73" s="96" t="s">
        <v>584</v>
      </c>
      <c r="J73" s="157" t="s">
        <v>585</v>
      </c>
      <c r="K73" s="96" t="s">
        <v>586</v>
      </c>
      <c r="L73" s="96" t="s">
        <v>623</v>
      </c>
      <c r="M73" s="96" t="s">
        <v>589</v>
      </c>
      <c r="N73" s="97" t="s">
        <v>590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8">
        <v>1</v>
      </c>
      <c r="B74" s="159">
        <v>41579</v>
      </c>
      <c r="C74" s="159"/>
      <c r="D74" s="160" t="s">
        <v>624</v>
      </c>
      <c r="E74" s="161" t="s">
        <v>592</v>
      </c>
      <c r="F74" s="162">
        <v>82</v>
      </c>
      <c r="G74" s="161" t="s">
        <v>625</v>
      </c>
      <c r="H74" s="161">
        <v>100</v>
      </c>
      <c r="I74" s="163">
        <v>100</v>
      </c>
      <c r="J74" s="164" t="s">
        <v>626</v>
      </c>
      <c r="K74" s="165">
        <f t="shared" ref="K74:K126" si="17">H74-F74</f>
        <v>18</v>
      </c>
      <c r="L74" s="166">
        <f t="shared" ref="L74:L126" si="18">K74/F74</f>
        <v>0.21951219512195122</v>
      </c>
      <c r="M74" s="161" t="s">
        <v>595</v>
      </c>
      <c r="N74" s="167">
        <v>42657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8">
        <v>2</v>
      </c>
      <c r="B75" s="159">
        <v>41794</v>
      </c>
      <c r="C75" s="159"/>
      <c r="D75" s="160" t="s">
        <v>627</v>
      </c>
      <c r="E75" s="161" t="s">
        <v>604</v>
      </c>
      <c r="F75" s="162">
        <v>257</v>
      </c>
      <c r="G75" s="161" t="s">
        <v>625</v>
      </c>
      <c r="H75" s="161">
        <v>300</v>
      </c>
      <c r="I75" s="163">
        <v>300</v>
      </c>
      <c r="J75" s="164" t="s">
        <v>626</v>
      </c>
      <c r="K75" s="165">
        <f t="shared" si="17"/>
        <v>43</v>
      </c>
      <c r="L75" s="166">
        <f t="shared" si="18"/>
        <v>0.16731517509727625</v>
      </c>
      <c r="M75" s="161" t="s">
        <v>595</v>
      </c>
      <c r="N75" s="167">
        <v>41822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8">
        <v>3</v>
      </c>
      <c r="B76" s="159">
        <v>41828</v>
      </c>
      <c r="C76" s="159"/>
      <c r="D76" s="160" t="s">
        <v>628</v>
      </c>
      <c r="E76" s="161" t="s">
        <v>604</v>
      </c>
      <c r="F76" s="162">
        <v>393</v>
      </c>
      <c r="G76" s="161" t="s">
        <v>625</v>
      </c>
      <c r="H76" s="161">
        <v>468</v>
      </c>
      <c r="I76" s="163">
        <v>468</v>
      </c>
      <c r="J76" s="164" t="s">
        <v>626</v>
      </c>
      <c r="K76" s="165">
        <f t="shared" si="17"/>
        <v>75</v>
      </c>
      <c r="L76" s="166">
        <f t="shared" si="18"/>
        <v>0.19083969465648856</v>
      </c>
      <c r="M76" s="161" t="s">
        <v>595</v>
      </c>
      <c r="N76" s="167">
        <v>41863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8">
        <v>4</v>
      </c>
      <c r="B77" s="159">
        <v>41857</v>
      </c>
      <c r="C77" s="159"/>
      <c r="D77" s="160" t="s">
        <v>629</v>
      </c>
      <c r="E77" s="161" t="s">
        <v>604</v>
      </c>
      <c r="F77" s="162">
        <v>205</v>
      </c>
      <c r="G77" s="161" t="s">
        <v>625</v>
      </c>
      <c r="H77" s="161">
        <v>275</v>
      </c>
      <c r="I77" s="163">
        <v>250</v>
      </c>
      <c r="J77" s="164" t="s">
        <v>626</v>
      </c>
      <c r="K77" s="165">
        <f t="shared" si="17"/>
        <v>70</v>
      </c>
      <c r="L77" s="166">
        <f t="shared" si="18"/>
        <v>0.34146341463414637</v>
      </c>
      <c r="M77" s="161" t="s">
        <v>595</v>
      </c>
      <c r="N77" s="167">
        <v>41962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8">
        <v>5</v>
      </c>
      <c r="B78" s="159">
        <v>41886</v>
      </c>
      <c r="C78" s="159"/>
      <c r="D78" s="160" t="s">
        <v>630</v>
      </c>
      <c r="E78" s="161" t="s">
        <v>604</v>
      </c>
      <c r="F78" s="162">
        <v>162</v>
      </c>
      <c r="G78" s="161" t="s">
        <v>625</v>
      </c>
      <c r="H78" s="161">
        <v>190</v>
      </c>
      <c r="I78" s="163">
        <v>190</v>
      </c>
      <c r="J78" s="164" t="s">
        <v>626</v>
      </c>
      <c r="K78" s="165">
        <f t="shared" si="17"/>
        <v>28</v>
      </c>
      <c r="L78" s="166">
        <f t="shared" si="18"/>
        <v>0.1728395061728395</v>
      </c>
      <c r="M78" s="161" t="s">
        <v>595</v>
      </c>
      <c r="N78" s="167">
        <v>42006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8">
        <v>6</v>
      </c>
      <c r="B79" s="159">
        <v>41886</v>
      </c>
      <c r="C79" s="159"/>
      <c r="D79" s="160" t="s">
        <v>631</v>
      </c>
      <c r="E79" s="161" t="s">
        <v>604</v>
      </c>
      <c r="F79" s="162">
        <v>75</v>
      </c>
      <c r="G79" s="161" t="s">
        <v>625</v>
      </c>
      <c r="H79" s="161">
        <v>91.5</v>
      </c>
      <c r="I79" s="163" t="s">
        <v>618</v>
      </c>
      <c r="J79" s="164" t="s">
        <v>632</v>
      </c>
      <c r="K79" s="165">
        <f t="shared" si="17"/>
        <v>16.5</v>
      </c>
      <c r="L79" s="166">
        <f t="shared" si="18"/>
        <v>0.22</v>
      </c>
      <c r="M79" s="161" t="s">
        <v>595</v>
      </c>
      <c r="N79" s="167">
        <v>41954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8">
        <v>7</v>
      </c>
      <c r="B80" s="159">
        <v>41913</v>
      </c>
      <c r="C80" s="159"/>
      <c r="D80" s="160" t="s">
        <v>633</v>
      </c>
      <c r="E80" s="161" t="s">
        <v>604</v>
      </c>
      <c r="F80" s="162">
        <v>850</v>
      </c>
      <c r="G80" s="161" t="s">
        <v>625</v>
      </c>
      <c r="H80" s="161">
        <v>982.5</v>
      </c>
      <c r="I80" s="163">
        <v>1050</v>
      </c>
      <c r="J80" s="164" t="s">
        <v>634</v>
      </c>
      <c r="K80" s="165">
        <f t="shared" si="17"/>
        <v>132.5</v>
      </c>
      <c r="L80" s="166">
        <f t="shared" si="18"/>
        <v>0.15588235294117647</v>
      </c>
      <c r="M80" s="161" t="s">
        <v>595</v>
      </c>
      <c r="N80" s="167">
        <v>42039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8">
        <v>8</v>
      </c>
      <c r="B81" s="159">
        <v>41913</v>
      </c>
      <c r="C81" s="159"/>
      <c r="D81" s="160" t="s">
        <v>635</v>
      </c>
      <c r="E81" s="161" t="s">
        <v>604</v>
      </c>
      <c r="F81" s="162">
        <v>475</v>
      </c>
      <c r="G81" s="161" t="s">
        <v>625</v>
      </c>
      <c r="H81" s="161">
        <v>515</v>
      </c>
      <c r="I81" s="163">
        <v>600</v>
      </c>
      <c r="J81" s="164" t="s">
        <v>636</v>
      </c>
      <c r="K81" s="165">
        <f t="shared" si="17"/>
        <v>40</v>
      </c>
      <c r="L81" s="166">
        <f t="shared" si="18"/>
        <v>8.4210526315789472E-2</v>
      </c>
      <c r="M81" s="161" t="s">
        <v>595</v>
      </c>
      <c r="N81" s="167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8">
        <v>9</v>
      </c>
      <c r="B82" s="159">
        <v>41913</v>
      </c>
      <c r="C82" s="159"/>
      <c r="D82" s="160" t="s">
        <v>637</v>
      </c>
      <c r="E82" s="161" t="s">
        <v>604</v>
      </c>
      <c r="F82" s="162">
        <v>86</v>
      </c>
      <c r="G82" s="161" t="s">
        <v>625</v>
      </c>
      <c r="H82" s="161">
        <v>99</v>
      </c>
      <c r="I82" s="163">
        <v>140</v>
      </c>
      <c r="J82" s="164" t="s">
        <v>638</v>
      </c>
      <c r="K82" s="165">
        <f t="shared" si="17"/>
        <v>13</v>
      </c>
      <c r="L82" s="166">
        <f t="shared" si="18"/>
        <v>0.15116279069767441</v>
      </c>
      <c r="M82" s="161" t="s">
        <v>595</v>
      </c>
      <c r="N82" s="167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8">
        <v>10</v>
      </c>
      <c r="B83" s="159">
        <v>41926</v>
      </c>
      <c r="C83" s="159"/>
      <c r="D83" s="160" t="s">
        <v>639</v>
      </c>
      <c r="E83" s="161" t="s">
        <v>604</v>
      </c>
      <c r="F83" s="162">
        <v>496.6</v>
      </c>
      <c r="G83" s="161" t="s">
        <v>625</v>
      </c>
      <c r="H83" s="161">
        <v>621</v>
      </c>
      <c r="I83" s="163">
        <v>580</v>
      </c>
      <c r="J83" s="164" t="s">
        <v>626</v>
      </c>
      <c r="K83" s="165">
        <f t="shared" si="17"/>
        <v>124.39999999999998</v>
      </c>
      <c r="L83" s="166">
        <f t="shared" si="18"/>
        <v>0.25050342327829234</v>
      </c>
      <c r="M83" s="161" t="s">
        <v>595</v>
      </c>
      <c r="N83" s="167">
        <v>42605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8">
        <v>11</v>
      </c>
      <c r="B84" s="159">
        <v>41926</v>
      </c>
      <c r="C84" s="159"/>
      <c r="D84" s="160" t="s">
        <v>640</v>
      </c>
      <c r="E84" s="161" t="s">
        <v>604</v>
      </c>
      <c r="F84" s="162">
        <v>2481.9</v>
      </c>
      <c r="G84" s="161" t="s">
        <v>625</v>
      </c>
      <c r="H84" s="161">
        <v>2840</v>
      </c>
      <c r="I84" s="163">
        <v>2870</v>
      </c>
      <c r="J84" s="164" t="s">
        <v>641</v>
      </c>
      <c r="K84" s="165">
        <f t="shared" si="17"/>
        <v>358.09999999999991</v>
      </c>
      <c r="L84" s="166">
        <f t="shared" si="18"/>
        <v>0.14428462065353154</v>
      </c>
      <c r="M84" s="161" t="s">
        <v>595</v>
      </c>
      <c r="N84" s="167">
        <v>42017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8">
        <v>12</v>
      </c>
      <c r="B85" s="159">
        <v>41928</v>
      </c>
      <c r="C85" s="159"/>
      <c r="D85" s="160" t="s">
        <v>642</v>
      </c>
      <c r="E85" s="161" t="s">
        <v>604</v>
      </c>
      <c r="F85" s="162">
        <v>84.5</v>
      </c>
      <c r="G85" s="161" t="s">
        <v>625</v>
      </c>
      <c r="H85" s="161">
        <v>93</v>
      </c>
      <c r="I85" s="163">
        <v>110</v>
      </c>
      <c r="J85" s="164" t="s">
        <v>643</v>
      </c>
      <c r="K85" s="165">
        <f t="shared" si="17"/>
        <v>8.5</v>
      </c>
      <c r="L85" s="166">
        <f t="shared" si="18"/>
        <v>0.10059171597633136</v>
      </c>
      <c r="M85" s="161" t="s">
        <v>595</v>
      </c>
      <c r="N85" s="167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8">
        <v>13</v>
      </c>
      <c r="B86" s="159">
        <v>41928</v>
      </c>
      <c r="C86" s="159"/>
      <c r="D86" s="160" t="s">
        <v>644</v>
      </c>
      <c r="E86" s="161" t="s">
        <v>604</v>
      </c>
      <c r="F86" s="162">
        <v>401</v>
      </c>
      <c r="G86" s="161" t="s">
        <v>625</v>
      </c>
      <c r="H86" s="161">
        <v>428</v>
      </c>
      <c r="I86" s="163">
        <v>450</v>
      </c>
      <c r="J86" s="164" t="s">
        <v>645</v>
      </c>
      <c r="K86" s="165">
        <f t="shared" si="17"/>
        <v>27</v>
      </c>
      <c r="L86" s="166">
        <f t="shared" si="18"/>
        <v>6.7331670822942641E-2</v>
      </c>
      <c r="M86" s="161" t="s">
        <v>595</v>
      </c>
      <c r="N86" s="167">
        <v>42020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8">
        <v>14</v>
      </c>
      <c r="B87" s="159">
        <v>41928</v>
      </c>
      <c r="C87" s="159"/>
      <c r="D87" s="160" t="s">
        <v>646</v>
      </c>
      <c r="E87" s="161" t="s">
        <v>604</v>
      </c>
      <c r="F87" s="162">
        <v>101</v>
      </c>
      <c r="G87" s="161" t="s">
        <v>625</v>
      </c>
      <c r="H87" s="161">
        <v>112</v>
      </c>
      <c r="I87" s="163">
        <v>120</v>
      </c>
      <c r="J87" s="164" t="s">
        <v>647</v>
      </c>
      <c r="K87" s="165">
        <f t="shared" si="17"/>
        <v>11</v>
      </c>
      <c r="L87" s="166">
        <f t="shared" si="18"/>
        <v>0.10891089108910891</v>
      </c>
      <c r="M87" s="161" t="s">
        <v>595</v>
      </c>
      <c r="N87" s="167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8">
        <v>15</v>
      </c>
      <c r="B88" s="159">
        <v>41954</v>
      </c>
      <c r="C88" s="159"/>
      <c r="D88" s="160" t="s">
        <v>648</v>
      </c>
      <c r="E88" s="161" t="s">
        <v>604</v>
      </c>
      <c r="F88" s="162">
        <v>59</v>
      </c>
      <c r="G88" s="161" t="s">
        <v>625</v>
      </c>
      <c r="H88" s="161">
        <v>76</v>
      </c>
      <c r="I88" s="163">
        <v>76</v>
      </c>
      <c r="J88" s="164" t="s">
        <v>626</v>
      </c>
      <c r="K88" s="165">
        <f t="shared" si="17"/>
        <v>17</v>
      </c>
      <c r="L88" s="166">
        <f t="shared" si="18"/>
        <v>0.28813559322033899</v>
      </c>
      <c r="M88" s="161" t="s">
        <v>595</v>
      </c>
      <c r="N88" s="167">
        <v>43032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8">
        <v>16</v>
      </c>
      <c r="B89" s="159">
        <v>41954</v>
      </c>
      <c r="C89" s="159"/>
      <c r="D89" s="160" t="s">
        <v>637</v>
      </c>
      <c r="E89" s="161" t="s">
        <v>604</v>
      </c>
      <c r="F89" s="162">
        <v>99</v>
      </c>
      <c r="G89" s="161" t="s">
        <v>625</v>
      </c>
      <c r="H89" s="161">
        <v>120</v>
      </c>
      <c r="I89" s="163">
        <v>120</v>
      </c>
      <c r="J89" s="164" t="s">
        <v>614</v>
      </c>
      <c r="K89" s="165">
        <f t="shared" si="17"/>
        <v>21</v>
      </c>
      <c r="L89" s="166">
        <f t="shared" si="18"/>
        <v>0.21212121212121213</v>
      </c>
      <c r="M89" s="161" t="s">
        <v>595</v>
      </c>
      <c r="N89" s="167">
        <v>41960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8">
        <v>17</v>
      </c>
      <c r="B90" s="159">
        <v>41956</v>
      </c>
      <c r="C90" s="159"/>
      <c r="D90" s="160" t="s">
        <v>649</v>
      </c>
      <c r="E90" s="161" t="s">
        <v>604</v>
      </c>
      <c r="F90" s="162">
        <v>22</v>
      </c>
      <c r="G90" s="161" t="s">
        <v>625</v>
      </c>
      <c r="H90" s="161">
        <v>33.549999999999997</v>
      </c>
      <c r="I90" s="163">
        <v>32</v>
      </c>
      <c r="J90" s="164" t="s">
        <v>650</v>
      </c>
      <c r="K90" s="165">
        <f t="shared" si="17"/>
        <v>11.549999999999997</v>
      </c>
      <c r="L90" s="166">
        <f t="shared" si="18"/>
        <v>0.52499999999999991</v>
      </c>
      <c r="M90" s="161" t="s">
        <v>595</v>
      </c>
      <c r="N90" s="167">
        <v>42188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8">
        <v>18</v>
      </c>
      <c r="B91" s="159">
        <v>41976</v>
      </c>
      <c r="C91" s="159"/>
      <c r="D91" s="160" t="s">
        <v>651</v>
      </c>
      <c r="E91" s="161" t="s">
        <v>604</v>
      </c>
      <c r="F91" s="162">
        <v>440</v>
      </c>
      <c r="G91" s="161" t="s">
        <v>625</v>
      </c>
      <c r="H91" s="161">
        <v>520</v>
      </c>
      <c r="I91" s="163">
        <v>520</v>
      </c>
      <c r="J91" s="164" t="s">
        <v>652</v>
      </c>
      <c r="K91" s="165">
        <f t="shared" si="17"/>
        <v>80</v>
      </c>
      <c r="L91" s="166">
        <f t="shared" si="18"/>
        <v>0.18181818181818182</v>
      </c>
      <c r="M91" s="161" t="s">
        <v>595</v>
      </c>
      <c r="N91" s="167">
        <v>42208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8">
        <v>19</v>
      </c>
      <c r="B92" s="159">
        <v>41976</v>
      </c>
      <c r="C92" s="159"/>
      <c r="D92" s="160" t="s">
        <v>653</v>
      </c>
      <c r="E92" s="161" t="s">
        <v>604</v>
      </c>
      <c r="F92" s="162">
        <v>360</v>
      </c>
      <c r="G92" s="161" t="s">
        <v>625</v>
      </c>
      <c r="H92" s="161">
        <v>427</v>
      </c>
      <c r="I92" s="163">
        <v>425</v>
      </c>
      <c r="J92" s="164" t="s">
        <v>654</v>
      </c>
      <c r="K92" s="165">
        <f t="shared" si="17"/>
        <v>67</v>
      </c>
      <c r="L92" s="166">
        <f t="shared" si="18"/>
        <v>0.18611111111111112</v>
      </c>
      <c r="M92" s="161" t="s">
        <v>595</v>
      </c>
      <c r="N92" s="167">
        <v>42058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8">
        <v>20</v>
      </c>
      <c r="B93" s="159">
        <v>42012</v>
      </c>
      <c r="C93" s="159"/>
      <c r="D93" s="160" t="s">
        <v>655</v>
      </c>
      <c r="E93" s="161" t="s">
        <v>604</v>
      </c>
      <c r="F93" s="162">
        <v>360</v>
      </c>
      <c r="G93" s="161" t="s">
        <v>625</v>
      </c>
      <c r="H93" s="161">
        <v>455</v>
      </c>
      <c r="I93" s="163">
        <v>420</v>
      </c>
      <c r="J93" s="164" t="s">
        <v>656</v>
      </c>
      <c r="K93" s="165">
        <f t="shared" si="17"/>
        <v>95</v>
      </c>
      <c r="L93" s="166">
        <f t="shared" si="18"/>
        <v>0.2638888888888889</v>
      </c>
      <c r="M93" s="161" t="s">
        <v>595</v>
      </c>
      <c r="N93" s="167">
        <v>42024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8">
        <v>21</v>
      </c>
      <c r="B94" s="159">
        <v>42012</v>
      </c>
      <c r="C94" s="159"/>
      <c r="D94" s="160" t="s">
        <v>657</v>
      </c>
      <c r="E94" s="161" t="s">
        <v>604</v>
      </c>
      <c r="F94" s="162">
        <v>130</v>
      </c>
      <c r="G94" s="161"/>
      <c r="H94" s="161">
        <v>175.5</v>
      </c>
      <c r="I94" s="163">
        <v>165</v>
      </c>
      <c r="J94" s="164" t="s">
        <v>658</v>
      </c>
      <c r="K94" s="165">
        <f t="shared" si="17"/>
        <v>45.5</v>
      </c>
      <c r="L94" s="166">
        <f t="shared" si="18"/>
        <v>0.35</v>
      </c>
      <c r="M94" s="161" t="s">
        <v>595</v>
      </c>
      <c r="N94" s="167">
        <v>43088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8">
        <v>22</v>
      </c>
      <c r="B95" s="159">
        <v>42040</v>
      </c>
      <c r="C95" s="159"/>
      <c r="D95" s="160" t="s">
        <v>404</v>
      </c>
      <c r="E95" s="161" t="s">
        <v>592</v>
      </c>
      <c r="F95" s="162">
        <v>98</v>
      </c>
      <c r="G95" s="161"/>
      <c r="H95" s="161">
        <v>120</v>
      </c>
      <c r="I95" s="163">
        <v>120</v>
      </c>
      <c r="J95" s="164" t="s">
        <v>626</v>
      </c>
      <c r="K95" s="165">
        <f t="shared" si="17"/>
        <v>22</v>
      </c>
      <c r="L95" s="166">
        <f t="shared" si="18"/>
        <v>0.22448979591836735</v>
      </c>
      <c r="M95" s="161" t="s">
        <v>595</v>
      </c>
      <c r="N95" s="167">
        <v>42753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8">
        <v>23</v>
      </c>
      <c r="B96" s="159">
        <v>42040</v>
      </c>
      <c r="C96" s="159"/>
      <c r="D96" s="160" t="s">
        <v>659</v>
      </c>
      <c r="E96" s="161" t="s">
        <v>592</v>
      </c>
      <c r="F96" s="162">
        <v>196</v>
      </c>
      <c r="G96" s="161"/>
      <c r="H96" s="161">
        <v>262</v>
      </c>
      <c r="I96" s="163">
        <v>255</v>
      </c>
      <c r="J96" s="164" t="s">
        <v>626</v>
      </c>
      <c r="K96" s="165">
        <f t="shared" si="17"/>
        <v>66</v>
      </c>
      <c r="L96" s="166">
        <f t="shared" si="18"/>
        <v>0.33673469387755101</v>
      </c>
      <c r="M96" s="161" t="s">
        <v>595</v>
      </c>
      <c r="N96" s="167">
        <v>42599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68">
        <v>24</v>
      </c>
      <c r="B97" s="169">
        <v>42067</v>
      </c>
      <c r="C97" s="169"/>
      <c r="D97" s="170" t="s">
        <v>403</v>
      </c>
      <c r="E97" s="171" t="s">
        <v>592</v>
      </c>
      <c r="F97" s="172">
        <v>235</v>
      </c>
      <c r="G97" s="172"/>
      <c r="H97" s="173">
        <v>77</v>
      </c>
      <c r="I97" s="173" t="s">
        <v>660</v>
      </c>
      <c r="J97" s="174" t="s">
        <v>661</v>
      </c>
      <c r="K97" s="175">
        <f t="shared" si="17"/>
        <v>-158</v>
      </c>
      <c r="L97" s="176">
        <f t="shared" si="18"/>
        <v>-0.67234042553191486</v>
      </c>
      <c r="M97" s="172" t="s">
        <v>605</v>
      </c>
      <c r="N97" s="169">
        <v>43522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8">
        <v>25</v>
      </c>
      <c r="B98" s="159">
        <v>42067</v>
      </c>
      <c r="C98" s="159"/>
      <c r="D98" s="160" t="s">
        <v>662</v>
      </c>
      <c r="E98" s="161" t="s">
        <v>592</v>
      </c>
      <c r="F98" s="162">
        <v>185</v>
      </c>
      <c r="G98" s="161"/>
      <c r="H98" s="161">
        <v>224</v>
      </c>
      <c r="I98" s="163" t="s">
        <v>663</v>
      </c>
      <c r="J98" s="164" t="s">
        <v>626</v>
      </c>
      <c r="K98" s="165">
        <f t="shared" si="17"/>
        <v>39</v>
      </c>
      <c r="L98" s="166">
        <f t="shared" si="18"/>
        <v>0.21081081081081082</v>
      </c>
      <c r="M98" s="161" t="s">
        <v>595</v>
      </c>
      <c r="N98" s="167">
        <v>42647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68">
        <v>26</v>
      </c>
      <c r="B99" s="169">
        <v>42090</v>
      </c>
      <c r="C99" s="169"/>
      <c r="D99" s="177" t="s">
        <v>664</v>
      </c>
      <c r="E99" s="172" t="s">
        <v>592</v>
      </c>
      <c r="F99" s="172">
        <v>49.5</v>
      </c>
      <c r="G99" s="173"/>
      <c r="H99" s="173">
        <v>15.85</v>
      </c>
      <c r="I99" s="173">
        <v>67</v>
      </c>
      <c r="J99" s="174" t="s">
        <v>665</v>
      </c>
      <c r="K99" s="173">
        <f t="shared" si="17"/>
        <v>-33.65</v>
      </c>
      <c r="L99" s="178">
        <f t="shared" si="18"/>
        <v>-0.67979797979797973</v>
      </c>
      <c r="M99" s="172" t="s">
        <v>605</v>
      </c>
      <c r="N99" s="179">
        <v>43627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8">
        <v>27</v>
      </c>
      <c r="B100" s="159">
        <v>42093</v>
      </c>
      <c r="C100" s="159"/>
      <c r="D100" s="160" t="s">
        <v>666</v>
      </c>
      <c r="E100" s="161" t="s">
        <v>592</v>
      </c>
      <c r="F100" s="162">
        <v>183.5</v>
      </c>
      <c r="G100" s="161"/>
      <c r="H100" s="161">
        <v>219</v>
      </c>
      <c r="I100" s="163">
        <v>218</v>
      </c>
      <c r="J100" s="164" t="s">
        <v>667</v>
      </c>
      <c r="K100" s="165">
        <f t="shared" si="17"/>
        <v>35.5</v>
      </c>
      <c r="L100" s="166">
        <f t="shared" si="18"/>
        <v>0.19346049046321526</v>
      </c>
      <c r="M100" s="161" t="s">
        <v>595</v>
      </c>
      <c r="N100" s="167">
        <v>42103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8">
        <v>28</v>
      </c>
      <c r="B101" s="159">
        <v>42114</v>
      </c>
      <c r="C101" s="159"/>
      <c r="D101" s="160" t="s">
        <v>668</v>
      </c>
      <c r="E101" s="161" t="s">
        <v>592</v>
      </c>
      <c r="F101" s="162">
        <f>(227+237)/2</f>
        <v>232</v>
      </c>
      <c r="G101" s="161"/>
      <c r="H101" s="161">
        <v>298</v>
      </c>
      <c r="I101" s="163">
        <v>298</v>
      </c>
      <c r="J101" s="164" t="s">
        <v>626</v>
      </c>
      <c r="K101" s="165">
        <f t="shared" si="17"/>
        <v>66</v>
      </c>
      <c r="L101" s="166">
        <f t="shared" si="18"/>
        <v>0.28448275862068967</v>
      </c>
      <c r="M101" s="161" t="s">
        <v>595</v>
      </c>
      <c r="N101" s="167">
        <v>42823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8">
        <v>29</v>
      </c>
      <c r="B102" s="159">
        <v>42128</v>
      </c>
      <c r="C102" s="159"/>
      <c r="D102" s="160" t="s">
        <v>669</v>
      </c>
      <c r="E102" s="161" t="s">
        <v>604</v>
      </c>
      <c r="F102" s="162">
        <v>385</v>
      </c>
      <c r="G102" s="161"/>
      <c r="H102" s="161">
        <f>212.5+331</f>
        <v>543.5</v>
      </c>
      <c r="I102" s="163">
        <v>510</v>
      </c>
      <c r="J102" s="164" t="s">
        <v>670</v>
      </c>
      <c r="K102" s="165">
        <f t="shared" si="17"/>
        <v>158.5</v>
      </c>
      <c r="L102" s="166">
        <f t="shared" si="18"/>
        <v>0.41168831168831171</v>
      </c>
      <c r="M102" s="161" t="s">
        <v>595</v>
      </c>
      <c r="N102" s="167">
        <v>42235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8">
        <v>30</v>
      </c>
      <c r="B103" s="159">
        <v>42128</v>
      </c>
      <c r="C103" s="159"/>
      <c r="D103" s="160" t="s">
        <v>671</v>
      </c>
      <c r="E103" s="161" t="s">
        <v>604</v>
      </c>
      <c r="F103" s="162">
        <v>115.5</v>
      </c>
      <c r="G103" s="161"/>
      <c r="H103" s="161">
        <v>146</v>
      </c>
      <c r="I103" s="163">
        <v>142</v>
      </c>
      <c r="J103" s="164" t="s">
        <v>672</v>
      </c>
      <c r="K103" s="165">
        <f t="shared" si="17"/>
        <v>30.5</v>
      </c>
      <c r="L103" s="166">
        <f t="shared" si="18"/>
        <v>0.26406926406926406</v>
      </c>
      <c r="M103" s="161" t="s">
        <v>595</v>
      </c>
      <c r="N103" s="167">
        <v>42202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8">
        <v>31</v>
      </c>
      <c r="B104" s="159">
        <v>42151</v>
      </c>
      <c r="C104" s="159"/>
      <c r="D104" s="160" t="s">
        <v>541</v>
      </c>
      <c r="E104" s="161" t="s">
        <v>604</v>
      </c>
      <c r="F104" s="162">
        <v>237.5</v>
      </c>
      <c r="G104" s="161"/>
      <c r="H104" s="161">
        <v>279.5</v>
      </c>
      <c r="I104" s="163">
        <v>278</v>
      </c>
      <c r="J104" s="164" t="s">
        <v>626</v>
      </c>
      <c r="K104" s="165">
        <f t="shared" si="17"/>
        <v>42</v>
      </c>
      <c r="L104" s="166">
        <f t="shared" si="18"/>
        <v>0.17684210526315788</v>
      </c>
      <c r="M104" s="161" t="s">
        <v>595</v>
      </c>
      <c r="N104" s="167">
        <v>42222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8">
        <v>32</v>
      </c>
      <c r="B105" s="159">
        <v>42174</v>
      </c>
      <c r="C105" s="159"/>
      <c r="D105" s="160" t="s">
        <v>644</v>
      </c>
      <c r="E105" s="161" t="s">
        <v>592</v>
      </c>
      <c r="F105" s="162">
        <v>340</v>
      </c>
      <c r="G105" s="161"/>
      <c r="H105" s="161">
        <v>448</v>
      </c>
      <c r="I105" s="163">
        <v>448</v>
      </c>
      <c r="J105" s="164" t="s">
        <v>626</v>
      </c>
      <c r="K105" s="165">
        <f t="shared" si="17"/>
        <v>108</v>
      </c>
      <c r="L105" s="166">
        <f t="shared" si="18"/>
        <v>0.31764705882352939</v>
      </c>
      <c r="M105" s="161" t="s">
        <v>595</v>
      </c>
      <c r="N105" s="167">
        <v>43018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8">
        <v>33</v>
      </c>
      <c r="B106" s="159">
        <v>42191</v>
      </c>
      <c r="C106" s="159"/>
      <c r="D106" s="160" t="s">
        <v>673</v>
      </c>
      <c r="E106" s="161" t="s">
        <v>592</v>
      </c>
      <c r="F106" s="162">
        <v>390</v>
      </c>
      <c r="G106" s="161"/>
      <c r="H106" s="161">
        <v>460</v>
      </c>
      <c r="I106" s="163">
        <v>460</v>
      </c>
      <c r="J106" s="164" t="s">
        <v>626</v>
      </c>
      <c r="K106" s="165">
        <f t="shared" si="17"/>
        <v>70</v>
      </c>
      <c r="L106" s="166">
        <f t="shared" si="18"/>
        <v>0.17948717948717949</v>
      </c>
      <c r="M106" s="161" t="s">
        <v>595</v>
      </c>
      <c r="N106" s="167">
        <v>42478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68">
        <v>34</v>
      </c>
      <c r="B107" s="169">
        <v>42195</v>
      </c>
      <c r="C107" s="169"/>
      <c r="D107" s="170" t="s">
        <v>674</v>
      </c>
      <c r="E107" s="171" t="s">
        <v>592</v>
      </c>
      <c r="F107" s="172">
        <v>122.5</v>
      </c>
      <c r="G107" s="172"/>
      <c r="H107" s="173">
        <v>61</v>
      </c>
      <c r="I107" s="173">
        <v>172</v>
      </c>
      <c r="J107" s="174" t="s">
        <v>675</v>
      </c>
      <c r="K107" s="175">
        <f t="shared" si="17"/>
        <v>-61.5</v>
      </c>
      <c r="L107" s="176">
        <f t="shared" si="18"/>
        <v>-0.50204081632653064</v>
      </c>
      <c r="M107" s="172" t="s">
        <v>605</v>
      </c>
      <c r="N107" s="169">
        <v>43333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8">
        <v>35</v>
      </c>
      <c r="B108" s="159">
        <v>42219</v>
      </c>
      <c r="C108" s="159"/>
      <c r="D108" s="160" t="s">
        <v>676</v>
      </c>
      <c r="E108" s="161" t="s">
        <v>592</v>
      </c>
      <c r="F108" s="162">
        <v>297.5</v>
      </c>
      <c r="G108" s="161"/>
      <c r="H108" s="161">
        <v>350</v>
      </c>
      <c r="I108" s="163">
        <v>360</v>
      </c>
      <c r="J108" s="164" t="s">
        <v>677</v>
      </c>
      <c r="K108" s="165">
        <f t="shared" si="17"/>
        <v>52.5</v>
      </c>
      <c r="L108" s="166">
        <f t="shared" si="18"/>
        <v>0.17647058823529413</v>
      </c>
      <c r="M108" s="161" t="s">
        <v>595</v>
      </c>
      <c r="N108" s="167">
        <v>42232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8">
        <v>36</v>
      </c>
      <c r="B109" s="159">
        <v>42219</v>
      </c>
      <c r="C109" s="159"/>
      <c r="D109" s="160" t="s">
        <v>678</v>
      </c>
      <c r="E109" s="161" t="s">
        <v>592</v>
      </c>
      <c r="F109" s="162">
        <v>115.5</v>
      </c>
      <c r="G109" s="161"/>
      <c r="H109" s="161">
        <v>149</v>
      </c>
      <c r="I109" s="163">
        <v>140</v>
      </c>
      <c r="J109" s="164" t="s">
        <v>679</v>
      </c>
      <c r="K109" s="165">
        <f t="shared" si="17"/>
        <v>33.5</v>
      </c>
      <c r="L109" s="166">
        <f t="shared" si="18"/>
        <v>0.29004329004329005</v>
      </c>
      <c r="M109" s="161" t="s">
        <v>595</v>
      </c>
      <c r="N109" s="167">
        <v>42740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8">
        <v>37</v>
      </c>
      <c r="B110" s="159">
        <v>42251</v>
      </c>
      <c r="C110" s="159"/>
      <c r="D110" s="160" t="s">
        <v>541</v>
      </c>
      <c r="E110" s="161" t="s">
        <v>592</v>
      </c>
      <c r="F110" s="162">
        <v>226</v>
      </c>
      <c r="G110" s="161"/>
      <c r="H110" s="161">
        <v>292</v>
      </c>
      <c r="I110" s="163">
        <v>292</v>
      </c>
      <c r="J110" s="164" t="s">
        <v>680</v>
      </c>
      <c r="K110" s="165">
        <f t="shared" si="17"/>
        <v>66</v>
      </c>
      <c r="L110" s="166">
        <f t="shared" si="18"/>
        <v>0.29203539823008851</v>
      </c>
      <c r="M110" s="161" t="s">
        <v>595</v>
      </c>
      <c r="N110" s="167">
        <v>42286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8">
        <v>38</v>
      </c>
      <c r="B111" s="159">
        <v>42254</v>
      </c>
      <c r="C111" s="159"/>
      <c r="D111" s="160" t="s">
        <v>668</v>
      </c>
      <c r="E111" s="161" t="s">
        <v>592</v>
      </c>
      <c r="F111" s="162">
        <v>232.5</v>
      </c>
      <c r="G111" s="161"/>
      <c r="H111" s="161">
        <v>312.5</v>
      </c>
      <c r="I111" s="163">
        <v>310</v>
      </c>
      <c r="J111" s="164" t="s">
        <v>626</v>
      </c>
      <c r="K111" s="165">
        <f t="shared" si="17"/>
        <v>80</v>
      </c>
      <c r="L111" s="166">
        <f t="shared" si="18"/>
        <v>0.34408602150537637</v>
      </c>
      <c r="M111" s="161" t="s">
        <v>595</v>
      </c>
      <c r="N111" s="167">
        <v>42823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8">
        <v>39</v>
      </c>
      <c r="B112" s="159">
        <v>42268</v>
      </c>
      <c r="C112" s="159"/>
      <c r="D112" s="160" t="s">
        <v>681</v>
      </c>
      <c r="E112" s="161" t="s">
        <v>592</v>
      </c>
      <c r="F112" s="162">
        <v>196.5</v>
      </c>
      <c r="G112" s="161"/>
      <c r="H112" s="161">
        <v>238</v>
      </c>
      <c r="I112" s="163">
        <v>238</v>
      </c>
      <c r="J112" s="164" t="s">
        <v>680</v>
      </c>
      <c r="K112" s="165">
        <f t="shared" si="17"/>
        <v>41.5</v>
      </c>
      <c r="L112" s="166">
        <f t="shared" si="18"/>
        <v>0.21119592875318066</v>
      </c>
      <c r="M112" s="161" t="s">
        <v>595</v>
      </c>
      <c r="N112" s="167">
        <v>42291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8">
        <v>40</v>
      </c>
      <c r="B113" s="159">
        <v>42271</v>
      </c>
      <c r="C113" s="159"/>
      <c r="D113" s="160" t="s">
        <v>624</v>
      </c>
      <c r="E113" s="161" t="s">
        <v>592</v>
      </c>
      <c r="F113" s="162">
        <v>65</v>
      </c>
      <c r="G113" s="161"/>
      <c r="H113" s="161">
        <v>82</v>
      </c>
      <c r="I113" s="163">
        <v>82</v>
      </c>
      <c r="J113" s="164" t="s">
        <v>680</v>
      </c>
      <c r="K113" s="165">
        <f t="shared" si="17"/>
        <v>17</v>
      </c>
      <c r="L113" s="166">
        <f t="shared" si="18"/>
        <v>0.26153846153846155</v>
      </c>
      <c r="M113" s="161" t="s">
        <v>595</v>
      </c>
      <c r="N113" s="167">
        <v>42578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8">
        <v>41</v>
      </c>
      <c r="B114" s="159">
        <v>42291</v>
      </c>
      <c r="C114" s="159"/>
      <c r="D114" s="160" t="s">
        <v>682</v>
      </c>
      <c r="E114" s="161" t="s">
        <v>592</v>
      </c>
      <c r="F114" s="162">
        <v>144</v>
      </c>
      <c r="G114" s="161"/>
      <c r="H114" s="161">
        <v>182.5</v>
      </c>
      <c r="I114" s="163">
        <v>181</v>
      </c>
      <c r="J114" s="164" t="s">
        <v>680</v>
      </c>
      <c r="K114" s="165">
        <f t="shared" si="17"/>
        <v>38.5</v>
      </c>
      <c r="L114" s="166">
        <f t="shared" si="18"/>
        <v>0.2673611111111111</v>
      </c>
      <c r="M114" s="161" t="s">
        <v>595</v>
      </c>
      <c r="N114" s="167">
        <v>42817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8">
        <v>42</v>
      </c>
      <c r="B115" s="159">
        <v>42291</v>
      </c>
      <c r="C115" s="159"/>
      <c r="D115" s="160" t="s">
        <v>683</v>
      </c>
      <c r="E115" s="161" t="s">
        <v>592</v>
      </c>
      <c r="F115" s="162">
        <v>264</v>
      </c>
      <c r="G115" s="161"/>
      <c r="H115" s="161">
        <v>311</v>
      </c>
      <c r="I115" s="163">
        <v>311</v>
      </c>
      <c r="J115" s="164" t="s">
        <v>680</v>
      </c>
      <c r="K115" s="165">
        <f t="shared" si="17"/>
        <v>47</v>
      </c>
      <c r="L115" s="166">
        <f t="shared" si="18"/>
        <v>0.17803030303030304</v>
      </c>
      <c r="M115" s="161" t="s">
        <v>595</v>
      </c>
      <c r="N115" s="167">
        <v>42604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8">
        <v>43</v>
      </c>
      <c r="B116" s="159">
        <v>42318</v>
      </c>
      <c r="C116" s="159"/>
      <c r="D116" s="160" t="s">
        <v>684</v>
      </c>
      <c r="E116" s="161" t="s">
        <v>604</v>
      </c>
      <c r="F116" s="162">
        <v>549.5</v>
      </c>
      <c r="G116" s="161"/>
      <c r="H116" s="161">
        <v>630</v>
      </c>
      <c r="I116" s="163">
        <v>630</v>
      </c>
      <c r="J116" s="164" t="s">
        <v>680</v>
      </c>
      <c r="K116" s="165">
        <f t="shared" si="17"/>
        <v>80.5</v>
      </c>
      <c r="L116" s="166">
        <f t="shared" si="18"/>
        <v>0.1464968152866242</v>
      </c>
      <c r="M116" s="161" t="s">
        <v>595</v>
      </c>
      <c r="N116" s="167">
        <v>42419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8">
        <v>44</v>
      </c>
      <c r="B117" s="159">
        <v>42342</v>
      </c>
      <c r="C117" s="159"/>
      <c r="D117" s="160" t="s">
        <v>685</v>
      </c>
      <c r="E117" s="161" t="s">
        <v>592</v>
      </c>
      <c r="F117" s="162">
        <v>1027.5</v>
      </c>
      <c r="G117" s="161"/>
      <c r="H117" s="161">
        <v>1315</v>
      </c>
      <c r="I117" s="163">
        <v>1250</v>
      </c>
      <c r="J117" s="164" t="s">
        <v>680</v>
      </c>
      <c r="K117" s="165">
        <f t="shared" si="17"/>
        <v>287.5</v>
      </c>
      <c r="L117" s="166">
        <f t="shared" si="18"/>
        <v>0.27980535279805352</v>
      </c>
      <c r="M117" s="161" t="s">
        <v>595</v>
      </c>
      <c r="N117" s="167">
        <v>43244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8">
        <v>45</v>
      </c>
      <c r="B118" s="159">
        <v>42367</v>
      </c>
      <c r="C118" s="159"/>
      <c r="D118" s="160" t="s">
        <v>686</v>
      </c>
      <c r="E118" s="161" t="s">
        <v>592</v>
      </c>
      <c r="F118" s="162">
        <v>465</v>
      </c>
      <c r="G118" s="161"/>
      <c r="H118" s="161">
        <v>540</v>
      </c>
      <c r="I118" s="163">
        <v>540</v>
      </c>
      <c r="J118" s="164" t="s">
        <v>680</v>
      </c>
      <c r="K118" s="165">
        <f t="shared" si="17"/>
        <v>75</v>
      </c>
      <c r="L118" s="166">
        <f t="shared" si="18"/>
        <v>0.16129032258064516</v>
      </c>
      <c r="M118" s="161" t="s">
        <v>595</v>
      </c>
      <c r="N118" s="167">
        <v>42530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8">
        <v>46</v>
      </c>
      <c r="B119" s="159">
        <v>42380</v>
      </c>
      <c r="C119" s="159"/>
      <c r="D119" s="160" t="s">
        <v>404</v>
      </c>
      <c r="E119" s="161" t="s">
        <v>604</v>
      </c>
      <c r="F119" s="162">
        <v>81</v>
      </c>
      <c r="G119" s="161"/>
      <c r="H119" s="161">
        <v>110</v>
      </c>
      <c r="I119" s="163">
        <v>110</v>
      </c>
      <c r="J119" s="164" t="s">
        <v>680</v>
      </c>
      <c r="K119" s="165">
        <f t="shared" si="17"/>
        <v>29</v>
      </c>
      <c r="L119" s="166">
        <f t="shared" si="18"/>
        <v>0.35802469135802467</v>
      </c>
      <c r="M119" s="161" t="s">
        <v>595</v>
      </c>
      <c r="N119" s="167">
        <v>42745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8">
        <v>47</v>
      </c>
      <c r="B120" s="159">
        <v>42382</v>
      </c>
      <c r="C120" s="159"/>
      <c r="D120" s="160" t="s">
        <v>687</v>
      </c>
      <c r="E120" s="161" t="s">
        <v>604</v>
      </c>
      <c r="F120" s="162">
        <v>417.5</v>
      </c>
      <c r="G120" s="161"/>
      <c r="H120" s="161">
        <v>547</v>
      </c>
      <c r="I120" s="163">
        <v>535</v>
      </c>
      <c r="J120" s="164" t="s">
        <v>680</v>
      </c>
      <c r="K120" s="165">
        <f t="shared" si="17"/>
        <v>129.5</v>
      </c>
      <c r="L120" s="166">
        <f t="shared" si="18"/>
        <v>0.31017964071856285</v>
      </c>
      <c r="M120" s="161" t="s">
        <v>595</v>
      </c>
      <c r="N120" s="167">
        <v>42578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8">
        <v>48</v>
      </c>
      <c r="B121" s="159">
        <v>42408</v>
      </c>
      <c r="C121" s="159"/>
      <c r="D121" s="160" t="s">
        <v>688</v>
      </c>
      <c r="E121" s="161" t="s">
        <v>592</v>
      </c>
      <c r="F121" s="162">
        <v>650</v>
      </c>
      <c r="G121" s="161"/>
      <c r="H121" s="161">
        <v>800</v>
      </c>
      <c r="I121" s="163">
        <v>800</v>
      </c>
      <c r="J121" s="164" t="s">
        <v>680</v>
      </c>
      <c r="K121" s="165">
        <f t="shared" si="17"/>
        <v>150</v>
      </c>
      <c r="L121" s="166">
        <f t="shared" si="18"/>
        <v>0.23076923076923078</v>
      </c>
      <c r="M121" s="161" t="s">
        <v>595</v>
      </c>
      <c r="N121" s="167">
        <v>43154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8">
        <v>49</v>
      </c>
      <c r="B122" s="159">
        <v>42433</v>
      </c>
      <c r="C122" s="159"/>
      <c r="D122" s="160" t="s">
        <v>237</v>
      </c>
      <c r="E122" s="161" t="s">
        <v>592</v>
      </c>
      <c r="F122" s="162">
        <v>437.5</v>
      </c>
      <c r="G122" s="161"/>
      <c r="H122" s="161">
        <v>504.5</v>
      </c>
      <c r="I122" s="163">
        <v>522</v>
      </c>
      <c r="J122" s="164" t="s">
        <v>689</v>
      </c>
      <c r="K122" s="165">
        <f t="shared" si="17"/>
        <v>67</v>
      </c>
      <c r="L122" s="166">
        <f t="shared" si="18"/>
        <v>0.15314285714285714</v>
      </c>
      <c r="M122" s="161" t="s">
        <v>595</v>
      </c>
      <c r="N122" s="167">
        <v>42480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8">
        <v>50</v>
      </c>
      <c r="B123" s="159">
        <v>42438</v>
      </c>
      <c r="C123" s="159"/>
      <c r="D123" s="160" t="s">
        <v>690</v>
      </c>
      <c r="E123" s="161" t="s">
        <v>592</v>
      </c>
      <c r="F123" s="162">
        <v>189.5</v>
      </c>
      <c r="G123" s="161"/>
      <c r="H123" s="161">
        <v>218</v>
      </c>
      <c r="I123" s="163">
        <v>218</v>
      </c>
      <c r="J123" s="164" t="s">
        <v>680</v>
      </c>
      <c r="K123" s="165">
        <f t="shared" si="17"/>
        <v>28.5</v>
      </c>
      <c r="L123" s="166">
        <f t="shared" si="18"/>
        <v>0.15039577836411611</v>
      </c>
      <c r="M123" s="161" t="s">
        <v>595</v>
      </c>
      <c r="N123" s="167">
        <v>43034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8">
        <v>51</v>
      </c>
      <c r="B124" s="169">
        <v>42471</v>
      </c>
      <c r="C124" s="169"/>
      <c r="D124" s="177" t="s">
        <v>691</v>
      </c>
      <c r="E124" s="172" t="s">
        <v>592</v>
      </c>
      <c r="F124" s="172">
        <v>36.5</v>
      </c>
      <c r="G124" s="173"/>
      <c r="H124" s="173">
        <v>15.85</v>
      </c>
      <c r="I124" s="173">
        <v>60</v>
      </c>
      <c r="J124" s="174" t="s">
        <v>692</v>
      </c>
      <c r="K124" s="175">
        <f t="shared" si="17"/>
        <v>-20.65</v>
      </c>
      <c r="L124" s="176">
        <f t="shared" si="18"/>
        <v>-0.5657534246575342</v>
      </c>
      <c r="M124" s="172" t="s">
        <v>605</v>
      </c>
      <c r="N124" s="180">
        <v>43627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8">
        <v>52</v>
      </c>
      <c r="B125" s="159">
        <v>42472</v>
      </c>
      <c r="C125" s="159"/>
      <c r="D125" s="160" t="s">
        <v>693</v>
      </c>
      <c r="E125" s="161" t="s">
        <v>592</v>
      </c>
      <c r="F125" s="162">
        <v>93</v>
      </c>
      <c r="G125" s="161"/>
      <c r="H125" s="161">
        <v>149</v>
      </c>
      <c r="I125" s="163">
        <v>140</v>
      </c>
      <c r="J125" s="164" t="s">
        <v>694</v>
      </c>
      <c r="K125" s="165">
        <f t="shared" si="17"/>
        <v>56</v>
      </c>
      <c r="L125" s="166">
        <f t="shared" si="18"/>
        <v>0.60215053763440862</v>
      </c>
      <c r="M125" s="161" t="s">
        <v>595</v>
      </c>
      <c r="N125" s="167">
        <v>42740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8">
        <v>53</v>
      </c>
      <c r="B126" s="159">
        <v>42472</v>
      </c>
      <c r="C126" s="159"/>
      <c r="D126" s="160" t="s">
        <v>695</v>
      </c>
      <c r="E126" s="161" t="s">
        <v>592</v>
      </c>
      <c r="F126" s="162">
        <v>130</v>
      </c>
      <c r="G126" s="161"/>
      <c r="H126" s="161">
        <v>150</v>
      </c>
      <c r="I126" s="163" t="s">
        <v>696</v>
      </c>
      <c r="J126" s="164" t="s">
        <v>680</v>
      </c>
      <c r="K126" s="165">
        <f t="shared" si="17"/>
        <v>20</v>
      </c>
      <c r="L126" s="166">
        <f t="shared" si="18"/>
        <v>0.15384615384615385</v>
      </c>
      <c r="M126" s="161" t="s">
        <v>595</v>
      </c>
      <c r="N126" s="167">
        <v>42564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8">
        <v>54</v>
      </c>
      <c r="B127" s="159">
        <v>42473</v>
      </c>
      <c r="C127" s="159"/>
      <c r="D127" s="160" t="s">
        <v>697</v>
      </c>
      <c r="E127" s="161" t="s">
        <v>592</v>
      </c>
      <c r="F127" s="162">
        <v>196</v>
      </c>
      <c r="G127" s="161"/>
      <c r="H127" s="161">
        <v>299</v>
      </c>
      <c r="I127" s="163">
        <v>299</v>
      </c>
      <c r="J127" s="164" t="s">
        <v>680</v>
      </c>
      <c r="K127" s="165">
        <v>103</v>
      </c>
      <c r="L127" s="166">
        <v>0.52551020408163296</v>
      </c>
      <c r="M127" s="161" t="s">
        <v>595</v>
      </c>
      <c r="N127" s="167">
        <v>42620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8">
        <v>55</v>
      </c>
      <c r="B128" s="159">
        <v>42473</v>
      </c>
      <c r="C128" s="159"/>
      <c r="D128" s="160" t="s">
        <v>698</v>
      </c>
      <c r="E128" s="161" t="s">
        <v>592</v>
      </c>
      <c r="F128" s="162">
        <v>88</v>
      </c>
      <c r="G128" s="161"/>
      <c r="H128" s="161">
        <v>103</v>
      </c>
      <c r="I128" s="163">
        <v>103</v>
      </c>
      <c r="J128" s="164" t="s">
        <v>680</v>
      </c>
      <c r="K128" s="165">
        <v>15</v>
      </c>
      <c r="L128" s="166">
        <v>0.170454545454545</v>
      </c>
      <c r="M128" s="161" t="s">
        <v>595</v>
      </c>
      <c r="N128" s="167">
        <v>42530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8">
        <v>56</v>
      </c>
      <c r="B129" s="159">
        <v>42492</v>
      </c>
      <c r="C129" s="159"/>
      <c r="D129" s="160" t="s">
        <v>699</v>
      </c>
      <c r="E129" s="161" t="s">
        <v>592</v>
      </c>
      <c r="F129" s="162">
        <v>127.5</v>
      </c>
      <c r="G129" s="161"/>
      <c r="H129" s="161">
        <v>148</v>
      </c>
      <c r="I129" s="163" t="s">
        <v>700</v>
      </c>
      <c r="J129" s="164" t="s">
        <v>680</v>
      </c>
      <c r="K129" s="165">
        <f t="shared" ref="K129:K133" si="19">H129-F129</f>
        <v>20.5</v>
      </c>
      <c r="L129" s="166">
        <f t="shared" ref="L129:L133" si="20">K129/F129</f>
        <v>0.16078431372549021</v>
      </c>
      <c r="M129" s="161" t="s">
        <v>595</v>
      </c>
      <c r="N129" s="167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8">
        <v>57</v>
      </c>
      <c r="B130" s="159">
        <v>42493</v>
      </c>
      <c r="C130" s="159"/>
      <c r="D130" s="160" t="s">
        <v>701</v>
      </c>
      <c r="E130" s="161" t="s">
        <v>592</v>
      </c>
      <c r="F130" s="162">
        <v>675</v>
      </c>
      <c r="G130" s="161"/>
      <c r="H130" s="161">
        <v>815</v>
      </c>
      <c r="I130" s="163" t="s">
        <v>702</v>
      </c>
      <c r="J130" s="164" t="s">
        <v>680</v>
      </c>
      <c r="K130" s="165">
        <f t="shared" si="19"/>
        <v>140</v>
      </c>
      <c r="L130" s="166">
        <f t="shared" si="20"/>
        <v>0.2074074074074074</v>
      </c>
      <c r="M130" s="161" t="s">
        <v>595</v>
      </c>
      <c r="N130" s="167">
        <v>43154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68">
        <v>58</v>
      </c>
      <c r="B131" s="169">
        <v>42522</v>
      </c>
      <c r="C131" s="169"/>
      <c r="D131" s="170" t="s">
        <v>703</v>
      </c>
      <c r="E131" s="171" t="s">
        <v>592</v>
      </c>
      <c r="F131" s="172">
        <v>500</v>
      </c>
      <c r="G131" s="172"/>
      <c r="H131" s="173">
        <v>232.5</v>
      </c>
      <c r="I131" s="173" t="s">
        <v>704</v>
      </c>
      <c r="J131" s="174" t="s">
        <v>705</v>
      </c>
      <c r="K131" s="175">
        <f t="shared" si="19"/>
        <v>-267.5</v>
      </c>
      <c r="L131" s="176">
        <f t="shared" si="20"/>
        <v>-0.53500000000000003</v>
      </c>
      <c r="M131" s="172" t="s">
        <v>605</v>
      </c>
      <c r="N131" s="169">
        <v>43735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8">
        <v>59</v>
      </c>
      <c r="B132" s="159">
        <v>42527</v>
      </c>
      <c r="C132" s="159"/>
      <c r="D132" s="160" t="s">
        <v>543</v>
      </c>
      <c r="E132" s="161" t="s">
        <v>592</v>
      </c>
      <c r="F132" s="162">
        <v>110</v>
      </c>
      <c r="G132" s="161"/>
      <c r="H132" s="161">
        <v>126.5</v>
      </c>
      <c r="I132" s="163">
        <v>125</v>
      </c>
      <c r="J132" s="164" t="s">
        <v>632</v>
      </c>
      <c r="K132" s="165">
        <f t="shared" si="19"/>
        <v>16.5</v>
      </c>
      <c r="L132" s="166">
        <f t="shared" si="20"/>
        <v>0.15</v>
      </c>
      <c r="M132" s="161" t="s">
        <v>595</v>
      </c>
      <c r="N132" s="167">
        <v>42552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8">
        <v>60</v>
      </c>
      <c r="B133" s="159">
        <v>42538</v>
      </c>
      <c r="C133" s="159"/>
      <c r="D133" s="160" t="s">
        <v>706</v>
      </c>
      <c r="E133" s="161" t="s">
        <v>592</v>
      </c>
      <c r="F133" s="162">
        <v>44</v>
      </c>
      <c r="G133" s="161"/>
      <c r="H133" s="161">
        <v>69.5</v>
      </c>
      <c r="I133" s="163">
        <v>69.5</v>
      </c>
      <c r="J133" s="164" t="s">
        <v>707</v>
      </c>
      <c r="K133" s="165">
        <f t="shared" si="19"/>
        <v>25.5</v>
      </c>
      <c r="L133" s="166">
        <f t="shared" si="20"/>
        <v>0.57954545454545459</v>
      </c>
      <c r="M133" s="161" t="s">
        <v>595</v>
      </c>
      <c r="N133" s="167">
        <v>42977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8">
        <v>61</v>
      </c>
      <c r="B134" s="159">
        <v>42549</v>
      </c>
      <c r="C134" s="159"/>
      <c r="D134" s="160" t="s">
        <v>708</v>
      </c>
      <c r="E134" s="161" t="s">
        <v>592</v>
      </c>
      <c r="F134" s="162">
        <v>262.5</v>
      </c>
      <c r="G134" s="161"/>
      <c r="H134" s="161">
        <v>340</v>
      </c>
      <c r="I134" s="163">
        <v>333</v>
      </c>
      <c r="J134" s="164" t="s">
        <v>709</v>
      </c>
      <c r="K134" s="165">
        <v>77.5</v>
      </c>
      <c r="L134" s="166">
        <v>0.29523809523809502</v>
      </c>
      <c r="M134" s="161" t="s">
        <v>595</v>
      </c>
      <c r="N134" s="167">
        <v>43017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8">
        <v>62</v>
      </c>
      <c r="B135" s="159">
        <v>42549</v>
      </c>
      <c r="C135" s="159"/>
      <c r="D135" s="160" t="s">
        <v>710</v>
      </c>
      <c r="E135" s="161" t="s">
        <v>592</v>
      </c>
      <c r="F135" s="162">
        <v>840</v>
      </c>
      <c r="G135" s="161"/>
      <c r="H135" s="161">
        <v>1230</v>
      </c>
      <c r="I135" s="163">
        <v>1230</v>
      </c>
      <c r="J135" s="164" t="s">
        <v>680</v>
      </c>
      <c r="K135" s="165">
        <v>390</v>
      </c>
      <c r="L135" s="166">
        <v>0.46428571428571402</v>
      </c>
      <c r="M135" s="161" t="s">
        <v>595</v>
      </c>
      <c r="N135" s="167">
        <v>42649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1">
        <v>63</v>
      </c>
      <c r="B136" s="182">
        <v>42556</v>
      </c>
      <c r="C136" s="182"/>
      <c r="D136" s="183" t="s">
        <v>711</v>
      </c>
      <c r="E136" s="184" t="s">
        <v>592</v>
      </c>
      <c r="F136" s="184">
        <v>395</v>
      </c>
      <c r="G136" s="185"/>
      <c r="H136" s="185">
        <f>(468.5+342.5)/2</f>
        <v>405.5</v>
      </c>
      <c r="I136" s="185">
        <v>510</v>
      </c>
      <c r="J136" s="186" t="s">
        <v>712</v>
      </c>
      <c r="K136" s="187">
        <f t="shared" ref="K136:K142" si="21">H136-F136</f>
        <v>10.5</v>
      </c>
      <c r="L136" s="188">
        <f t="shared" ref="L136:L142" si="22">K136/F136</f>
        <v>2.6582278481012658E-2</v>
      </c>
      <c r="M136" s="184" t="s">
        <v>613</v>
      </c>
      <c r="N136" s="182">
        <v>43606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68">
        <v>64</v>
      </c>
      <c r="B137" s="169">
        <v>42584</v>
      </c>
      <c r="C137" s="169"/>
      <c r="D137" s="170" t="s">
        <v>713</v>
      </c>
      <c r="E137" s="171" t="s">
        <v>604</v>
      </c>
      <c r="F137" s="172">
        <f>169.5-12.8</f>
        <v>156.69999999999999</v>
      </c>
      <c r="G137" s="172"/>
      <c r="H137" s="173">
        <v>77</v>
      </c>
      <c r="I137" s="173" t="s">
        <v>714</v>
      </c>
      <c r="J137" s="174" t="s">
        <v>715</v>
      </c>
      <c r="K137" s="175">
        <f t="shared" si="21"/>
        <v>-79.699999999999989</v>
      </c>
      <c r="L137" s="176">
        <f t="shared" si="22"/>
        <v>-0.50861518825781749</v>
      </c>
      <c r="M137" s="172" t="s">
        <v>605</v>
      </c>
      <c r="N137" s="169">
        <v>43522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8">
        <v>65</v>
      </c>
      <c r="B138" s="169">
        <v>42586</v>
      </c>
      <c r="C138" s="169"/>
      <c r="D138" s="170" t="s">
        <v>716</v>
      </c>
      <c r="E138" s="171" t="s">
        <v>592</v>
      </c>
      <c r="F138" s="172">
        <v>400</v>
      </c>
      <c r="G138" s="172"/>
      <c r="H138" s="173">
        <v>305</v>
      </c>
      <c r="I138" s="173">
        <v>475</v>
      </c>
      <c r="J138" s="174" t="s">
        <v>717</v>
      </c>
      <c r="K138" s="175">
        <f t="shared" si="21"/>
        <v>-95</v>
      </c>
      <c r="L138" s="176">
        <f t="shared" si="22"/>
        <v>-0.23749999999999999</v>
      </c>
      <c r="M138" s="172" t="s">
        <v>605</v>
      </c>
      <c r="N138" s="169">
        <v>43606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8">
        <v>66</v>
      </c>
      <c r="B139" s="159">
        <v>42593</v>
      </c>
      <c r="C139" s="159"/>
      <c r="D139" s="160" t="s">
        <v>718</v>
      </c>
      <c r="E139" s="161" t="s">
        <v>592</v>
      </c>
      <c r="F139" s="162">
        <v>86.5</v>
      </c>
      <c r="G139" s="161"/>
      <c r="H139" s="161">
        <v>130</v>
      </c>
      <c r="I139" s="163">
        <v>130</v>
      </c>
      <c r="J139" s="164" t="s">
        <v>719</v>
      </c>
      <c r="K139" s="165">
        <f t="shared" si="21"/>
        <v>43.5</v>
      </c>
      <c r="L139" s="166">
        <f t="shared" si="22"/>
        <v>0.50289017341040465</v>
      </c>
      <c r="M139" s="161" t="s">
        <v>595</v>
      </c>
      <c r="N139" s="167">
        <v>43091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68">
        <v>67</v>
      </c>
      <c r="B140" s="169">
        <v>42600</v>
      </c>
      <c r="C140" s="169"/>
      <c r="D140" s="170" t="s">
        <v>122</v>
      </c>
      <c r="E140" s="171" t="s">
        <v>592</v>
      </c>
      <c r="F140" s="172">
        <v>133.5</v>
      </c>
      <c r="G140" s="172"/>
      <c r="H140" s="173">
        <v>126.5</v>
      </c>
      <c r="I140" s="173">
        <v>178</v>
      </c>
      <c r="J140" s="174" t="s">
        <v>720</v>
      </c>
      <c r="K140" s="175">
        <f t="shared" si="21"/>
        <v>-7</v>
      </c>
      <c r="L140" s="176">
        <f t="shared" si="22"/>
        <v>-5.2434456928838954E-2</v>
      </c>
      <c r="M140" s="172" t="s">
        <v>605</v>
      </c>
      <c r="N140" s="169">
        <v>42615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8">
        <v>68</v>
      </c>
      <c r="B141" s="159">
        <v>42613</v>
      </c>
      <c r="C141" s="159"/>
      <c r="D141" s="160" t="s">
        <v>721</v>
      </c>
      <c r="E141" s="161" t="s">
        <v>592</v>
      </c>
      <c r="F141" s="162">
        <v>560</v>
      </c>
      <c r="G141" s="161"/>
      <c r="H141" s="161">
        <v>725</v>
      </c>
      <c r="I141" s="163">
        <v>725</v>
      </c>
      <c r="J141" s="164" t="s">
        <v>626</v>
      </c>
      <c r="K141" s="165">
        <f t="shared" si="21"/>
        <v>165</v>
      </c>
      <c r="L141" s="166">
        <f t="shared" si="22"/>
        <v>0.29464285714285715</v>
      </c>
      <c r="M141" s="161" t="s">
        <v>595</v>
      </c>
      <c r="N141" s="167">
        <v>42456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8">
        <v>69</v>
      </c>
      <c r="B142" s="159">
        <v>42614</v>
      </c>
      <c r="C142" s="159"/>
      <c r="D142" s="160" t="s">
        <v>722</v>
      </c>
      <c r="E142" s="161" t="s">
        <v>592</v>
      </c>
      <c r="F142" s="162">
        <v>160.5</v>
      </c>
      <c r="G142" s="161"/>
      <c r="H142" s="161">
        <v>210</v>
      </c>
      <c r="I142" s="163">
        <v>210</v>
      </c>
      <c r="J142" s="164" t="s">
        <v>626</v>
      </c>
      <c r="K142" s="165">
        <f t="shared" si="21"/>
        <v>49.5</v>
      </c>
      <c r="L142" s="166">
        <f t="shared" si="22"/>
        <v>0.30841121495327101</v>
      </c>
      <c r="M142" s="161" t="s">
        <v>595</v>
      </c>
      <c r="N142" s="167">
        <v>42871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8">
        <v>70</v>
      </c>
      <c r="B143" s="159">
        <v>42646</v>
      </c>
      <c r="C143" s="159"/>
      <c r="D143" s="160" t="s">
        <v>416</v>
      </c>
      <c r="E143" s="161" t="s">
        <v>592</v>
      </c>
      <c r="F143" s="162">
        <v>430</v>
      </c>
      <c r="G143" s="161"/>
      <c r="H143" s="161">
        <v>596</v>
      </c>
      <c r="I143" s="163">
        <v>575</v>
      </c>
      <c r="J143" s="164" t="s">
        <v>723</v>
      </c>
      <c r="K143" s="165">
        <v>166</v>
      </c>
      <c r="L143" s="166">
        <v>0.38604651162790699</v>
      </c>
      <c r="M143" s="161" t="s">
        <v>595</v>
      </c>
      <c r="N143" s="167">
        <v>42769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8">
        <v>71</v>
      </c>
      <c r="B144" s="159">
        <v>42657</v>
      </c>
      <c r="C144" s="159"/>
      <c r="D144" s="160" t="s">
        <v>724</v>
      </c>
      <c r="E144" s="161" t="s">
        <v>592</v>
      </c>
      <c r="F144" s="162">
        <v>280</v>
      </c>
      <c r="G144" s="161"/>
      <c r="H144" s="161">
        <v>345</v>
      </c>
      <c r="I144" s="163">
        <v>345</v>
      </c>
      <c r="J144" s="164" t="s">
        <v>626</v>
      </c>
      <c r="K144" s="165">
        <f t="shared" ref="K144:K149" si="23">H144-F144</f>
        <v>65</v>
      </c>
      <c r="L144" s="166">
        <f t="shared" ref="L144:L145" si="24">K144/F144</f>
        <v>0.23214285714285715</v>
      </c>
      <c r="M144" s="161" t="s">
        <v>595</v>
      </c>
      <c r="N144" s="167">
        <v>42814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8">
        <v>72</v>
      </c>
      <c r="B145" s="159">
        <v>42657</v>
      </c>
      <c r="C145" s="159"/>
      <c r="D145" s="160" t="s">
        <v>725</v>
      </c>
      <c r="E145" s="161" t="s">
        <v>592</v>
      </c>
      <c r="F145" s="162">
        <v>245</v>
      </c>
      <c r="G145" s="161"/>
      <c r="H145" s="161">
        <v>325.5</v>
      </c>
      <c r="I145" s="163">
        <v>330</v>
      </c>
      <c r="J145" s="164" t="s">
        <v>726</v>
      </c>
      <c r="K145" s="165">
        <f t="shared" si="23"/>
        <v>80.5</v>
      </c>
      <c r="L145" s="166">
        <f t="shared" si="24"/>
        <v>0.32857142857142857</v>
      </c>
      <c r="M145" s="161" t="s">
        <v>595</v>
      </c>
      <c r="N145" s="167">
        <v>42769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8">
        <v>73</v>
      </c>
      <c r="B146" s="159">
        <v>42660</v>
      </c>
      <c r="C146" s="159"/>
      <c r="D146" s="160" t="s">
        <v>727</v>
      </c>
      <c r="E146" s="161" t="s">
        <v>592</v>
      </c>
      <c r="F146" s="162">
        <v>125</v>
      </c>
      <c r="G146" s="161"/>
      <c r="H146" s="161">
        <v>160</v>
      </c>
      <c r="I146" s="163">
        <v>160</v>
      </c>
      <c r="J146" s="164" t="s">
        <v>680</v>
      </c>
      <c r="K146" s="165">
        <f t="shared" si="23"/>
        <v>35</v>
      </c>
      <c r="L146" s="166">
        <v>0.28000000000000003</v>
      </c>
      <c r="M146" s="161" t="s">
        <v>595</v>
      </c>
      <c r="N146" s="167">
        <v>42803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8">
        <v>74</v>
      </c>
      <c r="B147" s="159">
        <v>42660</v>
      </c>
      <c r="C147" s="159"/>
      <c r="D147" s="160" t="s">
        <v>728</v>
      </c>
      <c r="E147" s="161" t="s">
        <v>592</v>
      </c>
      <c r="F147" s="162">
        <v>114</v>
      </c>
      <c r="G147" s="161"/>
      <c r="H147" s="161">
        <v>145</v>
      </c>
      <c r="I147" s="163">
        <v>145</v>
      </c>
      <c r="J147" s="164" t="s">
        <v>680</v>
      </c>
      <c r="K147" s="165">
        <f t="shared" si="23"/>
        <v>31</v>
      </c>
      <c r="L147" s="166">
        <f t="shared" ref="L147:L149" si="25">K147/F147</f>
        <v>0.27192982456140352</v>
      </c>
      <c r="M147" s="161" t="s">
        <v>595</v>
      </c>
      <c r="N147" s="167">
        <v>42859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8">
        <v>75</v>
      </c>
      <c r="B148" s="159">
        <v>42660</v>
      </c>
      <c r="C148" s="159"/>
      <c r="D148" s="160" t="s">
        <v>729</v>
      </c>
      <c r="E148" s="161" t="s">
        <v>592</v>
      </c>
      <c r="F148" s="162">
        <v>212</v>
      </c>
      <c r="G148" s="161"/>
      <c r="H148" s="161">
        <v>280</v>
      </c>
      <c r="I148" s="163">
        <v>276</v>
      </c>
      <c r="J148" s="164" t="s">
        <v>730</v>
      </c>
      <c r="K148" s="165">
        <f t="shared" si="23"/>
        <v>68</v>
      </c>
      <c r="L148" s="166">
        <f t="shared" si="25"/>
        <v>0.32075471698113206</v>
      </c>
      <c r="M148" s="161" t="s">
        <v>595</v>
      </c>
      <c r="N148" s="167">
        <v>42858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8">
        <v>76</v>
      </c>
      <c r="B149" s="159">
        <v>42678</v>
      </c>
      <c r="C149" s="159"/>
      <c r="D149" s="160" t="s">
        <v>465</v>
      </c>
      <c r="E149" s="161" t="s">
        <v>592</v>
      </c>
      <c r="F149" s="162">
        <v>155</v>
      </c>
      <c r="G149" s="161"/>
      <c r="H149" s="161">
        <v>210</v>
      </c>
      <c r="I149" s="163">
        <v>210</v>
      </c>
      <c r="J149" s="164" t="s">
        <v>731</v>
      </c>
      <c r="K149" s="165">
        <f t="shared" si="23"/>
        <v>55</v>
      </c>
      <c r="L149" s="166">
        <f t="shared" si="25"/>
        <v>0.35483870967741937</v>
      </c>
      <c r="M149" s="161" t="s">
        <v>595</v>
      </c>
      <c r="N149" s="167">
        <v>42944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8">
        <v>77</v>
      </c>
      <c r="B150" s="169">
        <v>42710</v>
      </c>
      <c r="C150" s="169"/>
      <c r="D150" s="170" t="s">
        <v>732</v>
      </c>
      <c r="E150" s="171" t="s">
        <v>592</v>
      </c>
      <c r="F150" s="172">
        <v>150.5</v>
      </c>
      <c r="G150" s="172"/>
      <c r="H150" s="173">
        <v>72.5</v>
      </c>
      <c r="I150" s="173">
        <v>174</v>
      </c>
      <c r="J150" s="174" t="s">
        <v>733</v>
      </c>
      <c r="K150" s="175">
        <v>-78</v>
      </c>
      <c r="L150" s="176">
        <v>-0.51827242524916906</v>
      </c>
      <c r="M150" s="172" t="s">
        <v>605</v>
      </c>
      <c r="N150" s="169">
        <v>43333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8">
        <v>78</v>
      </c>
      <c r="B151" s="159">
        <v>42712</v>
      </c>
      <c r="C151" s="159"/>
      <c r="D151" s="160" t="s">
        <v>734</v>
      </c>
      <c r="E151" s="161" t="s">
        <v>592</v>
      </c>
      <c r="F151" s="162">
        <v>380</v>
      </c>
      <c r="G151" s="161"/>
      <c r="H151" s="161">
        <v>478</v>
      </c>
      <c r="I151" s="163">
        <v>468</v>
      </c>
      <c r="J151" s="164" t="s">
        <v>680</v>
      </c>
      <c r="K151" s="165">
        <f t="shared" ref="K151:K153" si="26">H151-F151</f>
        <v>98</v>
      </c>
      <c r="L151" s="166">
        <f t="shared" ref="L151:L153" si="27">K151/F151</f>
        <v>0.25789473684210529</v>
      </c>
      <c r="M151" s="161" t="s">
        <v>595</v>
      </c>
      <c r="N151" s="167">
        <v>43025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8">
        <v>79</v>
      </c>
      <c r="B152" s="159">
        <v>42734</v>
      </c>
      <c r="C152" s="159"/>
      <c r="D152" s="160" t="s">
        <v>121</v>
      </c>
      <c r="E152" s="161" t="s">
        <v>592</v>
      </c>
      <c r="F152" s="162">
        <v>305</v>
      </c>
      <c r="G152" s="161"/>
      <c r="H152" s="161">
        <v>375</v>
      </c>
      <c r="I152" s="163">
        <v>375</v>
      </c>
      <c r="J152" s="164" t="s">
        <v>680</v>
      </c>
      <c r="K152" s="165">
        <f t="shared" si="26"/>
        <v>70</v>
      </c>
      <c r="L152" s="166">
        <f t="shared" si="27"/>
        <v>0.22950819672131148</v>
      </c>
      <c r="M152" s="161" t="s">
        <v>595</v>
      </c>
      <c r="N152" s="167">
        <v>42768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8">
        <v>80</v>
      </c>
      <c r="B153" s="159">
        <v>42739</v>
      </c>
      <c r="C153" s="159"/>
      <c r="D153" s="160" t="s">
        <v>104</v>
      </c>
      <c r="E153" s="161" t="s">
        <v>592</v>
      </c>
      <c r="F153" s="162">
        <v>99.5</v>
      </c>
      <c r="G153" s="161"/>
      <c r="H153" s="161">
        <v>158</v>
      </c>
      <c r="I153" s="163">
        <v>158</v>
      </c>
      <c r="J153" s="164" t="s">
        <v>680</v>
      </c>
      <c r="K153" s="165">
        <f t="shared" si="26"/>
        <v>58.5</v>
      </c>
      <c r="L153" s="166">
        <f t="shared" si="27"/>
        <v>0.5879396984924623</v>
      </c>
      <c r="M153" s="161" t="s">
        <v>595</v>
      </c>
      <c r="N153" s="167">
        <v>42898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8">
        <v>81</v>
      </c>
      <c r="B154" s="159">
        <v>42739</v>
      </c>
      <c r="C154" s="159"/>
      <c r="D154" s="160" t="s">
        <v>104</v>
      </c>
      <c r="E154" s="161" t="s">
        <v>592</v>
      </c>
      <c r="F154" s="162">
        <v>99.5</v>
      </c>
      <c r="G154" s="161"/>
      <c r="H154" s="161">
        <v>158</v>
      </c>
      <c r="I154" s="163">
        <v>158</v>
      </c>
      <c r="J154" s="164" t="s">
        <v>680</v>
      </c>
      <c r="K154" s="165">
        <v>58.5</v>
      </c>
      <c r="L154" s="166">
        <v>0.58793969849246197</v>
      </c>
      <c r="M154" s="161" t="s">
        <v>595</v>
      </c>
      <c r="N154" s="167">
        <v>42898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8">
        <v>82</v>
      </c>
      <c r="B155" s="159">
        <v>42786</v>
      </c>
      <c r="C155" s="159"/>
      <c r="D155" s="160" t="s">
        <v>210</v>
      </c>
      <c r="E155" s="161" t="s">
        <v>592</v>
      </c>
      <c r="F155" s="162">
        <v>140.5</v>
      </c>
      <c r="G155" s="161"/>
      <c r="H155" s="161">
        <v>220</v>
      </c>
      <c r="I155" s="163">
        <v>220</v>
      </c>
      <c r="J155" s="164" t="s">
        <v>680</v>
      </c>
      <c r="K155" s="165">
        <f>H155-F155</f>
        <v>79.5</v>
      </c>
      <c r="L155" s="166">
        <f>K155/F155</f>
        <v>0.5658362989323843</v>
      </c>
      <c r="M155" s="161" t="s">
        <v>595</v>
      </c>
      <c r="N155" s="167">
        <v>42864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8">
        <v>83</v>
      </c>
      <c r="B156" s="159">
        <v>42786</v>
      </c>
      <c r="C156" s="159"/>
      <c r="D156" s="160" t="s">
        <v>735</v>
      </c>
      <c r="E156" s="161" t="s">
        <v>592</v>
      </c>
      <c r="F156" s="162">
        <v>202.5</v>
      </c>
      <c r="G156" s="161"/>
      <c r="H156" s="161">
        <v>234</v>
      </c>
      <c r="I156" s="163">
        <v>234</v>
      </c>
      <c r="J156" s="164" t="s">
        <v>680</v>
      </c>
      <c r="K156" s="165">
        <v>31.5</v>
      </c>
      <c r="L156" s="166">
        <v>0.155555555555556</v>
      </c>
      <c r="M156" s="161" t="s">
        <v>595</v>
      </c>
      <c r="N156" s="167">
        <v>42836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8">
        <v>84</v>
      </c>
      <c r="B157" s="159">
        <v>42818</v>
      </c>
      <c r="C157" s="159"/>
      <c r="D157" s="160" t="s">
        <v>736</v>
      </c>
      <c r="E157" s="161" t="s">
        <v>592</v>
      </c>
      <c r="F157" s="162">
        <v>300.5</v>
      </c>
      <c r="G157" s="161"/>
      <c r="H157" s="161">
        <v>417.5</v>
      </c>
      <c r="I157" s="163">
        <v>420</v>
      </c>
      <c r="J157" s="164" t="s">
        <v>737</v>
      </c>
      <c r="K157" s="165">
        <f>H157-F157</f>
        <v>117</v>
      </c>
      <c r="L157" s="166">
        <f>K157/F157</f>
        <v>0.38935108153078202</v>
      </c>
      <c r="M157" s="161" t="s">
        <v>595</v>
      </c>
      <c r="N157" s="167">
        <v>43070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8">
        <v>85</v>
      </c>
      <c r="B158" s="159">
        <v>42818</v>
      </c>
      <c r="C158" s="159"/>
      <c r="D158" s="160" t="s">
        <v>710</v>
      </c>
      <c r="E158" s="161" t="s">
        <v>592</v>
      </c>
      <c r="F158" s="162">
        <v>850</v>
      </c>
      <c r="G158" s="161"/>
      <c r="H158" s="161">
        <v>1042.5</v>
      </c>
      <c r="I158" s="163">
        <v>1023</v>
      </c>
      <c r="J158" s="164" t="s">
        <v>738</v>
      </c>
      <c r="K158" s="165">
        <v>192.5</v>
      </c>
      <c r="L158" s="166">
        <v>0.22647058823529401</v>
      </c>
      <c r="M158" s="161" t="s">
        <v>595</v>
      </c>
      <c r="N158" s="167">
        <v>42830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8">
        <v>86</v>
      </c>
      <c r="B159" s="159">
        <v>42830</v>
      </c>
      <c r="C159" s="159"/>
      <c r="D159" s="160" t="s">
        <v>496</v>
      </c>
      <c r="E159" s="161" t="s">
        <v>592</v>
      </c>
      <c r="F159" s="162">
        <v>785</v>
      </c>
      <c r="G159" s="161"/>
      <c r="H159" s="161">
        <v>930</v>
      </c>
      <c r="I159" s="163">
        <v>920</v>
      </c>
      <c r="J159" s="164" t="s">
        <v>739</v>
      </c>
      <c r="K159" s="165">
        <f>H159-F159</f>
        <v>145</v>
      </c>
      <c r="L159" s="166">
        <f>K159/F159</f>
        <v>0.18471337579617833</v>
      </c>
      <c r="M159" s="161" t="s">
        <v>595</v>
      </c>
      <c r="N159" s="167">
        <v>42976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8">
        <v>87</v>
      </c>
      <c r="B160" s="169">
        <v>42831</v>
      </c>
      <c r="C160" s="169"/>
      <c r="D160" s="170" t="s">
        <v>740</v>
      </c>
      <c r="E160" s="171" t="s">
        <v>592</v>
      </c>
      <c r="F160" s="172">
        <v>40</v>
      </c>
      <c r="G160" s="172"/>
      <c r="H160" s="173">
        <v>13.1</v>
      </c>
      <c r="I160" s="173">
        <v>60</v>
      </c>
      <c r="J160" s="174" t="s">
        <v>741</v>
      </c>
      <c r="K160" s="175">
        <v>-26.9</v>
      </c>
      <c r="L160" s="176">
        <v>-0.67249999999999999</v>
      </c>
      <c r="M160" s="172" t="s">
        <v>605</v>
      </c>
      <c r="N160" s="169">
        <v>43138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88</v>
      </c>
      <c r="B161" s="159">
        <v>42837</v>
      </c>
      <c r="C161" s="159"/>
      <c r="D161" s="160" t="s">
        <v>102</v>
      </c>
      <c r="E161" s="161" t="s">
        <v>592</v>
      </c>
      <c r="F161" s="162">
        <v>289.5</v>
      </c>
      <c r="G161" s="161"/>
      <c r="H161" s="161">
        <v>354</v>
      </c>
      <c r="I161" s="163">
        <v>360</v>
      </c>
      <c r="J161" s="164" t="s">
        <v>742</v>
      </c>
      <c r="K161" s="165">
        <f t="shared" ref="K161:K169" si="28">H161-F161</f>
        <v>64.5</v>
      </c>
      <c r="L161" s="166">
        <f t="shared" ref="L161:L169" si="29">K161/F161</f>
        <v>0.22279792746113988</v>
      </c>
      <c r="M161" s="161" t="s">
        <v>595</v>
      </c>
      <c r="N161" s="167">
        <v>43040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89</v>
      </c>
      <c r="B162" s="159">
        <v>42845</v>
      </c>
      <c r="C162" s="159"/>
      <c r="D162" s="160" t="s">
        <v>436</v>
      </c>
      <c r="E162" s="161" t="s">
        <v>592</v>
      </c>
      <c r="F162" s="162">
        <v>700</v>
      </c>
      <c r="G162" s="161"/>
      <c r="H162" s="161">
        <v>840</v>
      </c>
      <c r="I162" s="163">
        <v>840</v>
      </c>
      <c r="J162" s="164" t="s">
        <v>743</v>
      </c>
      <c r="K162" s="165">
        <f t="shared" si="28"/>
        <v>140</v>
      </c>
      <c r="L162" s="166">
        <f t="shared" si="29"/>
        <v>0.2</v>
      </c>
      <c r="M162" s="161" t="s">
        <v>595</v>
      </c>
      <c r="N162" s="167">
        <v>42893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90</v>
      </c>
      <c r="B163" s="159">
        <v>42887</v>
      </c>
      <c r="C163" s="159"/>
      <c r="D163" s="160" t="s">
        <v>744</v>
      </c>
      <c r="E163" s="161" t="s">
        <v>592</v>
      </c>
      <c r="F163" s="162">
        <v>130</v>
      </c>
      <c r="G163" s="161"/>
      <c r="H163" s="161">
        <v>144.25</v>
      </c>
      <c r="I163" s="163">
        <v>170</v>
      </c>
      <c r="J163" s="164" t="s">
        <v>745</v>
      </c>
      <c r="K163" s="165">
        <f t="shared" si="28"/>
        <v>14.25</v>
      </c>
      <c r="L163" s="166">
        <f t="shared" si="29"/>
        <v>0.10961538461538461</v>
      </c>
      <c r="M163" s="161" t="s">
        <v>595</v>
      </c>
      <c r="N163" s="167">
        <v>43675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91</v>
      </c>
      <c r="B164" s="159">
        <v>42901</v>
      </c>
      <c r="C164" s="159"/>
      <c r="D164" s="160" t="s">
        <v>746</v>
      </c>
      <c r="E164" s="161" t="s">
        <v>592</v>
      </c>
      <c r="F164" s="162">
        <v>214.5</v>
      </c>
      <c r="G164" s="161"/>
      <c r="H164" s="161">
        <v>262</v>
      </c>
      <c r="I164" s="163">
        <v>262</v>
      </c>
      <c r="J164" s="164" t="s">
        <v>615</v>
      </c>
      <c r="K164" s="165">
        <f t="shared" si="28"/>
        <v>47.5</v>
      </c>
      <c r="L164" s="166">
        <f t="shared" si="29"/>
        <v>0.22144522144522144</v>
      </c>
      <c r="M164" s="161" t="s">
        <v>595</v>
      </c>
      <c r="N164" s="167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92</v>
      </c>
      <c r="B165" s="190">
        <v>42933</v>
      </c>
      <c r="C165" s="190"/>
      <c r="D165" s="191" t="s">
        <v>747</v>
      </c>
      <c r="E165" s="192" t="s">
        <v>592</v>
      </c>
      <c r="F165" s="193">
        <v>370</v>
      </c>
      <c r="G165" s="192"/>
      <c r="H165" s="192">
        <v>447.5</v>
      </c>
      <c r="I165" s="194">
        <v>450</v>
      </c>
      <c r="J165" s="195" t="s">
        <v>680</v>
      </c>
      <c r="K165" s="165">
        <f t="shared" si="28"/>
        <v>77.5</v>
      </c>
      <c r="L165" s="196">
        <f t="shared" si="29"/>
        <v>0.20945945945945946</v>
      </c>
      <c r="M165" s="192" t="s">
        <v>595</v>
      </c>
      <c r="N165" s="197">
        <v>43035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93</v>
      </c>
      <c r="B166" s="190">
        <v>42943</v>
      </c>
      <c r="C166" s="190"/>
      <c r="D166" s="191" t="s">
        <v>208</v>
      </c>
      <c r="E166" s="192" t="s">
        <v>592</v>
      </c>
      <c r="F166" s="193">
        <v>657.5</v>
      </c>
      <c r="G166" s="192"/>
      <c r="H166" s="192">
        <v>825</v>
      </c>
      <c r="I166" s="194">
        <v>820</v>
      </c>
      <c r="J166" s="195" t="s">
        <v>680</v>
      </c>
      <c r="K166" s="165">
        <f t="shared" si="28"/>
        <v>167.5</v>
      </c>
      <c r="L166" s="196">
        <f t="shared" si="29"/>
        <v>0.25475285171102663</v>
      </c>
      <c r="M166" s="192" t="s">
        <v>595</v>
      </c>
      <c r="N166" s="197">
        <v>43090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94</v>
      </c>
      <c r="B167" s="159">
        <v>42964</v>
      </c>
      <c r="C167" s="159"/>
      <c r="D167" s="160" t="s">
        <v>384</v>
      </c>
      <c r="E167" s="161" t="s">
        <v>592</v>
      </c>
      <c r="F167" s="162">
        <v>605</v>
      </c>
      <c r="G167" s="161"/>
      <c r="H167" s="161">
        <v>750</v>
      </c>
      <c r="I167" s="163">
        <v>750</v>
      </c>
      <c r="J167" s="164" t="s">
        <v>739</v>
      </c>
      <c r="K167" s="165">
        <f t="shared" si="28"/>
        <v>145</v>
      </c>
      <c r="L167" s="166">
        <f t="shared" si="29"/>
        <v>0.23966942148760331</v>
      </c>
      <c r="M167" s="161" t="s">
        <v>595</v>
      </c>
      <c r="N167" s="167">
        <v>43027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8">
        <v>95</v>
      </c>
      <c r="B168" s="169">
        <v>42979</v>
      </c>
      <c r="C168" s="169"/>
      <c r="D168" s="177" t="s">
        <v>748</v>
      </c>
      <c r="E168" s="172" t="s">
        <v>592</v>
      </c>
      <c r="F168" s="172">
        <v>255</v>
      </c>
      <c r="G168" s="173"/>
      <c r="H168" s="173">
        <v>217.25</v>
      </c>
      <c r="I168" s="173">
        <v>320</v>
      </c>
      <c r="J168" s="174" t="s">
        <v>749</v>
      </c>
      <c r="K168" s="175">
        <f t="shared" si="28"/>
        <v>-37.75</v>
      </c>
      <c r="L168" s="178">
        <f t="shared" si="29"/>
        <v>-0.14803921568627451</v>
      </c>
      <c r="M168" s="172" t="s">
        <v>605</v>
      </c>
      <c r="N168" s="169">
        <v>43661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96</v>
      </c>
      <c r="B169" s="159">
        <v>42997</v>
      </c>
      <c r="C169" s="159"/>
      <c r="D169" s="160" t="s">
        <v>750</v>
      </c>
      <c r="E169" s="161" t="s">
        <v>592</v>
      </c>
      <c r="F169" s="162">
        <v>215</v>
      </c>
      <c r="G169" s="161"/>
      <c r="H169" s="161">
        <v>258</v>
      </c>
      <c r="I169" s="163">
        <v>258</v>
      </c>
      <c r="J169" s="164" t="s">
        <v>680</v>
      </c>
      <c r="K169" s="165">
        <f t="shared" si="28"/>
        <v>43</v>
      </c>
      <c r="L169" s="166">
        <f t="shared" si="29"/>
        <v>0.2</v>
      </c>
      <c r="M169" s="161" t="s">
        <v>595</v>
      </c>
      <c r="N169" s="167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97</v>
      </c>
      <c r="B170" s="159">
        <v>42997</v>
      </c>
      <c r="C170" s="159"/>
      <c r="D170" s="160" t="s">
        <v>750</v>
      </c>
      <c r="E170" s="161" t="s">
        <v>592</v>
      </c>
      <c r="F170" s="162">
        <v>215</v>
      </c>
      <c r="G170" s="161"/>
      <c r="H170" s="161">
        <v>258</v>
      </c>
      <c r="I170" s="163">
        <v>258</v>
      </c>
      <c r="J170" s="195" t="s">
        <v>680</v>
      </c>
      <c r="K170" s="165">
        <v>43</v>
      </c>
      <c r="L170" s="166">
        <v>0.2</v>
      </c>
      <c r="M170" s="161" t="s">
        <v>595</v>
      </c>
      <c r="N170" s="167">
        <v>43040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98</v>
      </c>
      <c r="B171" s="190">
        <v>42998</v>
      </c>
      <c r="C171" s="190"/>
      <c r="D171" s="191" t="s">
        <v>751</v>
      </c>
      <c r="E171" s="192" t="s">
        <v>592</v>
      </c>
      <c r="F171" s="162">
        <v>75</v>
      </c>
      <c r="G171" s="192"/>
      <c r="H171" s="192">
        <v>90</v>
      </c>
      <c r="I171" s="194">
        <v>90</v>
      </c>
      <c r="J171" s="164" t="s">
        <v>752</v>
      </c>
      <c r="K171" s="165">
        <f t="shared" ref="K171:K176" si="30">H171-F171</f>
        <v>15</v>
      </c>
      <c r="L171" s="166">
        <f t="shared" ref="L171:L176" si="31">K171/F171</f>
        <v>0.2</v>
      </c>
      <c r="M171" s="161" t="s">
        <v>595</v>
      </c>
      <c r="N171" s="167">
        <v>43019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99</v>
      </c>
      <c r="B172" s="190">
        <v>43011</v>
      </c>
      <c r="C172" s="190"/>
      <c r="D172" s="191" t="s">
        <v>753</v>
      </c>
      <c r="E172" s="192" t="s">
        <v>592</v>
      </c>
      <c r="F172" s="193">
        <v>315</v>
      </c>
      <c r="G172" s="192"/>
      <c r="H172" s="192">
        <v>392</v>
      </c>
      <c r="I172" s="194">
        <v>384</v>
      </c>
      <c r="J172" s="195" t="s">
        <v>754</v>
      </c>
      <c r="K172" s="165">
        <f t="shared" si="30"/>
        <v>77</v>
      </c>
      <c r="L172" s="196">
        <f t="shared" si="31"/>
        <v>0.24444444444444444</v>
      </c>
      <c r="M172" s="192" t="s">
        <v>595</v>
      </c>
      <c r="N172" s="197">
        <v>43017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100</v>
      </c>
      <c r="B173" s="190">
        <v>43013</v>
      </c>
      <c r="C173" s="190"/>
      <c r="D173" s="191" t="s">
        <v>469</v>
      </c>
      <c r="E173" s="192" t="s">
        <v>592</v>
      </c>
      <c r="F173" s="193">
        <v>145</v>
      </c>
      <c r="G173" s="192"/>
      <c r="H173" s="192">
        <v>179</v>
      </c>
      <c r="I173" s="194">
        <v>180</v>
      </c>
      <c r="J173" s="195" t="s">
        <v>755</v>
      </c>
      <c r="K173" s="165">
        <f t="shared" si="30"/>
        <v>34</v>
      </c>
      <c r="L173" s="196">
        <f t="shared" si="31"/>
        <v>0.23448275862068965</v>
      </c>
      <c r="M173" s="192" t="s">
        <v>595</v>
      </c>
      <c r="N173" s="197">
        <v>43025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101</v>
      </c>
      <c r="B174" s="190">
        <v>43014</v>
      </c>
      <c r="C174" s="190"/>
      <c r="D174" s="191" t="s">
        <v>359</v>
      </c>
      <c r="E174" s="192" t="s">
        <v>592</v>
      </c>
      <c r="F174" s="193">
        <v>256</v>
      </c>
      <c r="G174" s="192"/>
      <c r="H174" s="192">
        <v>323</v>
      </c>
      <c r="I174" s="194">
        <v>320</v>
      </c>
      <c r="J174" s="195" t="s">
        <v>680</v>
      </c>
      <c r="K174" s="165">
        <f t="shared" si="30"/>
        <v>67</v>
      </c>
      <c r="L174" s="196">
        <f t="shared" si="31"/>
        <v>0.26171875</v>
      </c>
      <c r="M174" s="192" t="s">
        <v>595</v>
      </c>
      <c r="N174" s="197">
        <v>43067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102</v>
      </c>
      <c r="B175" s="190">
        <v>43017</v>
      </c>
      <c r="C175" s="190"/>
      <c r="D175" s="191" t="s">
        <v>373</v>
      </c>
      <c r="E175" s="192" t="s">
        <v>592</v>
      </c>
      <c r="F175" s="193">
        <v>137.5</v>
      </c>
      <c r="G175" s="192"/>
      <c r="H175" s="192">
        <v>184</v>
      </c>
      <c r="I175" s="194">
        <v>183</v>
      </c>
      <c r="J175" s="195" t="s">
        <v>756</v>
      </c>
      <c r="K175" s="165">
        <f t="shared" si="30"/>
        <v>46.5</v>
      </c>
      <c r="L175" s="196">
        <f t="shared" si="31"/>
        <v>0.33818181818181819</v>
      </c>
      <c r="M175" s="192" t="s">
        <v>595</v>
      </c>
      <c r="N175" s="197">
        <v>43108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103</v>
      </c>
      <c r="B176" s="190">
        <v>43018</v>
      </c>
      <c r="C176" s="190"/>
      <c r="D176" s="191" t="s">
        <v>757</v>
      </c>
      <c r="E176" s="192" t="s">
        <v>592</v>
      </c>
      <c r="F176" s="193">
        <v>125.5</v>
      </c>
      <c r="G176" s="192"/>
      <c r="H176" s="192">
        <v>158</v>
      </c>
      <c r="I176" s="194">
        <v>155</v>
      </c>
      <c r="J176" s="195" t="s">
        <v>758</v>
      </c>
      <c r="K176" s="165">
        <f t="shared" si="30"/>
        <v>32.5</v>
      </c>
      <c r="L176" s="196">
        <f t="shared" si="31"/>
        <v>0.25896414342629481</v>
      </c>
      <c r="M176" s="192" t="s">
        <v>595</v>
      </c>
      <c r="N176" s="197">
        <v>43067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104</v>
      </c>
      <c r="B177" s="190">
        <v>43018</v>
      </c>
      <c r="C177" s="190"/>
      <c r="D177" s="191" t="s">
        <v>759</v>
      </c>
      <c r="E177" s="192" t="s">
        <v>592</v>
      </c>
      <c r="F177" s="193">
        <v>895</v>
      </c>
      <c r="G177" s="192"/>
      <c r="H177" s="192">
        <v>1122.5</v>
      </c>
      <c r="I177" s="194">
        <v>1078</v>
      </c>
      <c r="J177" s="195" t="s">
        <v>760</v>
      </c>
      <c r="K177" s="165">
        <v>227.5</v>
      </c>
      <c r="L177" s="196">
        <v>0.25418994413407803</v>
      </c>
      <c r="M177" s="192" t="s">
        <v>595</v>
      </c>
      <c r="N177" s="197">
        <v>43117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105</v>
      </c>
      <c r="B178" s="190">
        <v>43020</v>
      </c>
      <c r="C178" s="190"/>
      <c r="D178" s="191" t="s">
        <v>368</v>
      </c>
      <c r="E178" s="192" t="s">
        <v>592</v>
      </c>
      <c r="F178" s="193">
        <v>525</v>
      </c>
      <c r="G178" s="192"/>
      <c r="H178" s="192">
        <v>629</v>
      </c>
      <c r="I178" s="194">
        <v>629</v>
      </c>
      <c r="J178" s="195" t="s">
        <v>680</v>
      </c>
      <c r="K178" s="165">
        <v>104</v>
      </c>
      <c r="L178" s="196">
        <v>0.19809523809523799</v>
      </c>
      <c r="M178" s="192" t="s">
        <v>595</v>
      </c>
      <c r="N178" s="197">
        <v>43119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106</v>
      </c>
      <c r="B179" s="190">
        <v>43046</v>
      </c>
      <c r="C179" s="190"/>
      <c r="D179" s="191" t="s">
        <v>409</v>
      </c>
      <c r="E179" s="192" t="s">
        <v>592</v>
      </c>
      <c r="F179" s="193">
        <v>740</v>
      </c>
      <c r="G179" s="192"/>
      <c r="H179" s="192">
        <v>892.5</v>
      </c>
      <c r="I179" s="194">
        <v>900</v>
      </c>
      <c r="J179" s="195" t="s">
        <v>761</v>
      </c>
      <c r="K179" s="165">
        <f t="shared" ref="K179:K181" si="32">H179-F179</f>
        <v>152.5</v>
      </c>
      <c r="L179" s="196">
        <f t="shared" ref="L179:L181" si="33">K179/F179</f>
        <v>0.20608108108108109</v>
      </c>
      <c r="M179" s="192" t="s">
        <v>595</v>
      </c>
      <c r="N179" s="197">
        <v>43052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8">
        <v>107</v>
      </c>
      <c r="B180" s="159">
        <v>43073</v>
      </c>
      <c r="C180" s="159"/>
      <c r="D180" s="160" t="s">
        <v>762</v>
      </c>
      <c r="E180" s="161" t="s">
        <v>592</v>
      </c>
      <c r="F180" s="162">
        <v>118.5</v>
      </c>
      <c r="G180" s="161"/>
      <c r="H180" s="161">
        <v>143.5</v>
      </c>
      <c r="I180" s="163">
        <v>145</v>
      </c>
      <c r="J180" s="164" t="s">
        <v>763</v>
      </c>
      <c r="K180" s="165">
        <f t="shared" si="32"/>
        <v>25</v>
      </c>
      <c r="L180" s="166">
        <f t="shared" si="33"/>
        <v>0.2109704641350211</v>
      </c>
      <c r="M180" s="161" t="s">
        <v>595</v>
      </c>
      <c r="N180" s="167">
        <v>43097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8">
        <v>108</v>
      </c>
      <c r="B181" s="169">
        <v>43090</v>
      </c>
      <c r="C181" s="169"/>
      <c r="D181" s="170" t="s">
        <v>441</v>
      </c>
      <c r="E181" s="171" t="s">
        <v>592</v>
      </c>
      <c r="F181" s="172">
        <v>715</v>
      </c>
      <c r="G181" s="172"/>
      <c r="H181" s="173">
        <v>500</v>
      </c>
      <c r="I181" s="173">
        <v>872</v>
      </c>
      <c r="J181" s="174" t="s">
        <v>764</v>
      </c>
      <c r="K181" s="175">
        <f t="shared" si="32"/>
        <v>-215</v>
      </c>
      <c r="L181" s="176">
        <f t="shared" si="33"/>
        <v>-0.30069930069930068</v>
      </c>
      <c r="M181" s="172" t="s">
        <v>605</v>
      </c>
      <c r="N181" s="169">
        <v>43670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109</v>
      </c>
      <c r="B182" s="159">
        <v>43098</v>
      </c>
      <c r="C182" s="159"/>
      <c r="D182" s="160" t="s">
        <v>753</v>
      </c>
      <c r="E182" s="161" t="s">
        <v>592</v>
      </c>
      <c r="F182" s="162">
        <v>435</v>
      </c>
      <c r="G182" s="161"/>
      <c r="H182" s="161">
        <v>542.5</v>
      </c>
      <c r="I182" s="163">
        <v>539</v>
      </c>
      <c r="J182" s="164" t="s">
        <v>680</v>
      </c>
      <c r="K182" s="165">
        <v>107.5</v>
      </c>
      <c r="L182" s="166">
        <v>0.247126436781609</v>
      </c>
      <c r="M182" s="161" t="s">
        <v>595</v>
      </c>
      <c r="N182" s="167">
        <v>43206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110</v>
      </c>
      <c r="B183" s="159">
        <v>43098</v>
      </c>
      <c r="C183" s="159"/>
      <c r="D183" s="160" t="s">
        <v>561</v>
      </c>
      <c r="E183" s="161" t="s">
        <v>592</v>
      </c>
      <c r="F183" s="162">
        <v>885</v>
      </c>
      <c r="G183" s="161"/>
      <c r="H183" s="161">
        <v>1090</v>
      </c>
      <c r="I183" s="163">
        <v>1084</v>
      </c>
      <c r="J183" s="164" t="s">
        <v>680</v>
      </c>
      <c r="K183" s="165">
        <v>205</v>
      </c>
      <c r="L183" s="166">
        <v>0.23163841807909599</v>
      </c>
      <c r="M183" s="161" t="s">
        <v>595</v>
      </c>
      <c r="N183" s="167">
        <v>43213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111</v>
      </c>
      <c r="B184" s="199">
        <v>43192</v>
      </c>
      <c r="C184" s="199"/>
      <c r="D184" s="177" t="s">
        <v>765</v>
      </c>
      <c r="E184" s="172" t="s">
        <v>592</v>
      </c>
      <c r="F184" s="200">
        <v>478.5</v>
      </c>
      <c r="G184" s="172"/>
      <c r="H184" s="172">
        <v>442</v>
      </c>
      <c r="I184" s="173">
        <v>613</v>
      </c>
      <c r="J184" s="174" t="s">
        <v>766</v>
      </c>
      <c r="K184" s="175">
        <f t="shared" ref="K184:K187" si="34">H184-F184</f>
        <v>-36.5</v>
      </c>
      <c r="L184" s="176">
        <f t="shared" ref="L184:L187" si="35">K184/F184</f>
        <v>-7.6280041797283177E-2</v>
      </c>
      <c r="M184" s="172" t="s">
        <v>605</v>
      </c>
      <c r="N184" s="169">
        <v>43762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68">
        <v>112</v>
      </c>
      <c r="B185" s="169">
        <v>43194</v>
      </c>
      <c r="C185" s="169"/>
      <c r="D185" s="170" t="s">
        <v>767</v>
      </c>
      <c r="E185" s="171" t="s">
        <v>592</v>
      </c>
      <c r="F185" s="172">
        <f>141.5-7.3</f>
        <v>134.19999999999999</v>
      </c>
      <c r="G185" s="172"/>
      <c r="H185" s="173">
        <v>77</v>
      </c>
      <c r="I185" s="173">
        <v>180</v>
      </c>
      <c r="J185" s="174" t="s">
        <v>768</v>
      </c>
      <c r="K185" s="175">
        <f t="shared" si="34"/>
        <v>-57.199999999999989</v>
      </c>
      <c r="L185" s="176">
        <f t="shared" si="35"/>
        <v>-0.42622950819672129</v>
      </c>
      <c r="M185" s="172" t="s">
        <v>605</v>
      </c>
      <c r="N185" s="169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113</v>
      </c>
      <c r="B186" s="169">
        <v>43209</v>
      </c>
      <c r="C186" s="169"/>
      <c r="D186" s="170" t="s">
        <v>769</v>
      </c>
      <c r="E186" s="171" t="s">
        <v>592</v>
      </c>
      <c r="F186" s="172">
        <v>430</v>
      </c>
      <c r="G186" s="172"/>
      <c r="H186" s="173">
        <v>220</v>
      </c>
      <c r="I186" s="173">
        <v>537</v>
      </c>
      <c r="J186" s="174" t="s">
        <v>770</v>
      </c>
      <c r="K186" s="175">
        <f t="shared" si="34"/>
        <v>-210</v>
      </c>
      <c r="L186" s="176">
        <f t="shared" si="35"/>
        <v>-0.48837209302325579</v>
      </c>
      <c r="M186" s="172" t="s">
        <v>605</v>
      </c>
      <c r="N186" s="169">
        <v>43252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114</v>
      </c>
      <c r="B187" s="190">
        <v>43220</v>
      </c>
      <c r="C187" s="190"/>
      <c r="D187" s="191" t="s">
        <v>771</v>
      </c>
      <c r="E187" s="192" t="s">
        <v>592</v>
      </c>
      <c r="F187" s="192">
        <v>153.5</v>
      </c>
      <c r="G187" s="192"/>
      <c r="H187" s="192">
        <v>196</v>
      </c>
      <c r="I187" s="194">
        <v>196</v>
      </c>
      <c r="J187" s="164" t="s">
        <v>772</v>
      </c>
      <c r="K187" s="165">
        <f t="shared" si="34"/>
        <v>42.5</v>
      </c>
      <c r="L187" s="166">
        <f t="shared" si="35"/>
        <v>0.27687296416938112</v>
      </c>
      <c r="M187" s="161" t="s">
        <v>595</v>
      </c>
      <c r="N187" s="167">
        <v>43605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115</v>
      </c>
      <c r="B188" s="169">
        <v>43306</v>
      </c>
      <c r="C188" s="169"/>
      <c r="D188" s="170" t="s">
        <v>740</v>
      </c>
      <c r="E188" s="171" t="s">
        <v>592</v>
      </c>
      <c r="F188" s="172">
        <v>27.5</v>
      </c>
      <c r="G188" s="172"/>
      <c r="H188" s="173">
        <v>13.1</v>
      </c>
      <c r="I188" s="173">
        <v>60</v>
      </c>
      <c r="J188" s="174" t="s">
        <v>773</v>
      </c>
      <c r="K188" s="175">
        <v>-14.4</v>
      </c>
      <c r="L188" s="176">
        <v>-0.52363636363636401</v>
      </c>
      <c r="M188" s="172" t="s">
        <v>605</v>
      </c>
      <c r="N188" s="169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116</v>
      </c>
      <c r="B189" s="199">
        <v>43318</v>
      </c>
      <c r="C189" s="199"/>
      <c r="D189" s="177" t="s">
        <v>774</v>
      </c>
      <c r="E189" s="172" t="s">
        <v>592</v>
      </c>
      <c r="F189" s="172">
        <v>148.5</v>
      </c>
      <c r="G189" s="172"/>
      <c r="H189" s="172">
        <v>102</v>
      </c>
      <c r="I189" s="173">
        <v>182</v>
      </c>
      <c r="J189" s="174" t="s">
        <v>775</v>
      </c>
      <c r="K189" s="175">
        <f>H189-F189</f>
        <v>-46.5</v>
      </c>
      <c r="L189" s="176">
        <f>K189/F189</f>
        <v>-0.31313131313131315</v>
      </c>
      <c r="M189" s="172" t="s">
        <v>605</v>
      </c>
      <c r="N189" s="169">
        <v>43661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117</v>
      </c>
      <c r="B190" s="159">
        <v>43335</v>
      </c>
      <c r="C190" s="159"/>
      <c r="D190" s="160" t="s">
        <v>776</v>
      </c>
      <c r="E190" s="161" t="s">
        <v>592</v>
      </c>
      <c r="F190" s="192">
        <v>285</v>
      </c>
      <c r="G190" s="161"/>
      <c r="H190" s="161">
        <v>355</v>
      </c>
      <c r="I190" s="163">
        <v>364</v>
      </c>
      <c r="J190" s="164" t="s">
        <v>777</v>
      </c>
      <c r="K190" s="165">
        <v>70</v>
      </c>
      <c r="L190" s="166">
        <v>0.24561403508771901</v>
      </c>
      <c r="M190" s="161" t="s">
        <v>595</v>
      </c>
      <c r="N190" s="167">
        <v>43455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118</v>
      </c>
      <c r="B191" s="159">
        <v>43341</v>
      </c>
      <c r="C191" s="159"/>
      <c r="D191" s="160" t="s">
        <v>399</v>
      </c>
      <c r="E191" s="161" t="s">
        <v>592</v>
      </c>
      <c r="F191" s="192">
        <v>525</v>
      </c>
      <c r="G191" s="161"/>
      <c r="H191" s="161">
        <v>585</v>
      </c>
      <c r="I191" s="163">
        <v>635</v>
      </c>
      <c r="J191" s="164" t="s">
        <v>778</v>
      </c>
      <c r="K191" s="165">
        <f t="shared" ref="K191:K242" si="36">H191-F191</f>
        <v>60</v>
      </c>
      <c r="L191" s="166">
        <f t="shared" ref="L191:L242" si="37">K191/F191</f>
        <v>0.11428571428571428</v>
      </c>
      <c r="M191" s="161" t="s">
        <v>595</v>
      </c>
      <c r="N191" s="167">
        <v>43662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119</v>
      </c>
      <c r="B192" s="159">
        <v>43395</v>
      </c>
      <c r="C192" s="159"/>
      <c r="D192" s="160" t="s">
        <v>384</v>
      </c>
      <c r="E192" s="161" t="s">
        <v>592</v>
      </c>
      <c r="F192" s="192">
        <v>475</v>
      </c>
      <c r="G192" s="161"/>
      <c r="H192" s="161">
        <v>574</v>
      </c>
      <c r="I192" s="163">
        <v>570</v>
      </c>
      <c r="J192" s="164" t="s">
        <v>680</v>
      </c>
      <c r="K192" s="165">
        <f t="shared" si="36"/>
        <v>99</v>
      </c>
      <c r="L192" s="166">
        <f t="shared" si="37"/>
        <v>0.20842105263157895</v>
      </c>
      <c r="M192" s="161" t="s">
        <v>595</v>
      </c>
      <c r="N192" s="167">
        <v>43403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120</v>
      </c>
      <c r="B193" s="190">
        <v>43397</v>
      </c>
      <c r="C193" s="190"/>
      <c r="D193" s="191" t="s">
        <v>779</v>
      </c>
      <c r="E193" s="192" t="s">
        <v>592</v>
      </c>
      <c r="F193" s="192">
        <v>707.5</v>
      </c>
      <c r="G193" s="192"/>
      <c r="H193" s="192">
        <v>872</v>
      </c>
      <c r="I193" s="194">
        <v>872</v>
      </c>
      <c r="J193" s="195" t="s">
        <v>680</v>
      </c>
      <c r="K193" s="165">
        <f t="shared" si="36"/>
        <v>164.5</v>
      </c>
      <c r="L193" s="196">
        <f t="shared" si="37"/>
        <v>0.23250883392226149</v>
      </c>
      <c r="M193" s="192" t="s">
        <v>595</v>
      </c>
      <c r="N193" s="197">
        <v>43482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121</v>
      </c>
      <c r="B194" s="190">
        <v>43398</v>
      </c>
      <c r="C194" s="190"/>
      <c r="D194" s="191" t="s">
        <v>780</v>
      </c>
      <c r="E194" s="192" t="s">
        <v>592</v>
      </c>
      <c r="F194" s="192">
        <v>162</v>
      </c>
      <c r="G194" s="192"/>
      <c r="H194" s="192">
        <v>204</v>
      </c>
      <c r="I194" s="194">
        <v>209</v>
      </c>
      <c r="J194" s="195" t="s">
        <v>781</v>
      </c>
      <c r="K194" s="165">
        <f t="shared" si="36"/>
        <v>42</v>
      </c>
      <c r="L194" s="196">
        <f t="shared" si="37"/>
        <v>0.25925925925925924</v>
      </c>
      <c r="M194" s="192" t="s">
        <v>595</v>
      </c>
      <c r="N194" s="197">
        <v>43539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122</v>
      </c>
      <c r="B195" s="190">
        <v>43399</v>
      </c>
      <c r="C195" s="190"/>
      <c r="D195" s="191" t="s">
        <v>489</v>
      </c>
      <c r="E195" s="192" t="s">
        <v>592</v>
      </c>
      <c r="F195" s="192">
        <v>240</v>
      </c>
      <c r="G195" s="192"/>
      <c r="H195" s="192">
        <v>297</v>
      </c>
      <c r="I195" s="194">
        <v>297</v>
      </c>
      <c r="J195" s="195" t="s">
        <v>680</v>
      </c>
      <c r="K195" s="201">
        <f t="shared" si="36"/>
        <v>57</v>
      </c>
      <c r="L195" s="196">
        <f t="shared" si="37"/>
        <v>0.23749999999999999</v>
      </c>
      <c r="M195" s="192" t="s">
        <v>595</v>
      </c>
      <c r="N195" s="197">
        <v>43417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123</v>
      </c>
      <c r="B196" s="159">
        <v>43439</v>
      </c>
      <c r="C196" s="159"/>
      <c r="D196" s="160" t="s">
        <v>782</v>
      </c>
      <c r="E196" s="161" t="s">
        <v>592</v>
      </c>
      <c r="F196" s="161">
        <v>202.5</v>
      </c>
      <c r="G196" s="161"/>
      <c r="H196" s="161">
        <v>255</v>
      </c>
      <c r="I196" s="163">
        <v>252</v>
      </c>
      <c r="J196" s="164" t="s">
        <v>680</v>
      </c>
      <c r="K196" s="165">
        <f t="shared" si="36"/>
        <v>52.5</v>
      </c>
      <c r="L196" s="166">
        <f t="shared" si="37"/>
        <v>0.25925925925925924</v>
      </c>
      <c r="M196" s="161" t="s">
        <v>595</v>
      </c>
      <c r="N196" s="167">
        <v>43542</v>
      </c>
      <c r="O196" s="1"/>
      <c r="P196" s="1"/>
      <c r="Q196" s="1"/>
      <c r="R196" s="6" t="s">
        <v>783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124</v>
      </c>
      <c r="B197" s="190">
        <v>43465</v>
      </c>
      <c r="C197" s="159"/>
      <c r="D197" s="191" t="s">
        <v>159</v>
      </c>
      <c r="E197" s="192" t="s">
        <v>592</v>
      </c>
      <c r="F197" s="192">
        <v>710</v>
      </c>
      <c r="G197" s="192"/>
      <c r="H197" s="192">
        <v>866</v>
      </c>
      <c r="I197" s="194">
        <v>866</v>
      </c>
      <c r="J197" s="195" t="s">
        <v>680</v>
      </c>
      <c r="K197" s="165">
        <f t="shared" si="36"/>
        <v>156</v>
      </c>
      <c r="L197" s="166">
        <f t="shared" si="37"/>
        <v>0.21971830985915494</v>
      </c>
      <c r="M197" s="161" t="s">
        <v>595</v>
      </c>
      <c r="N197" s="167">
        <v>43553</v>
      </c>
      <c r="O197" s="1"/>
      <c r="P197" s="1"/>
      <c r="Q197" s="1"/>
      <c r="R197" s="6" t="s">
        <v>783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125</v>
      </c>
      <c r="B198" s="190">
        <v>43522</v>
      </c>
      <c r="C198" s="190"/>
      <c r="D198" s="191" t="s">
        <v>174</v>
      </c>
      <c r="E198" s="192" t="s">
        <v>592</v>
      </c>
      <c r="F198" s="192">
        <v>337.25</v>
      </c>
      <c r="G198" s="192"/>
      <c r="H198" s="192">
        <v>398.5</v>
      </c>
      <c r="I198" s="194">
        <v>411</v>
      </c>
      <c r="J198" s="164" t="s">
        <v>784</v>
      </c>
      <c r="K198" s="165">
        <f t="shared" si="36"/>
        <v>61.25</v>
      </c>
      <c r="L198" s="166">
        <f t="shared" si="37"/>
        <v>0.1816160118606375</v>
      </c>
      <c r="M198" s="161" t="s">
        <v>595</v>
      </c>
      <c r="N198" s="167">
        <v>43760</v>
      </c>
      <c r="O198" s="1"/>
      <c r="P198" s="1"/>
      <c r="Q198" s="1"/>
      <c r="R198" s="6" t="s">
        <v>783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2">
        <v>126</v>
      </c>
      <c r="B199" s="203">
        <v>43559</v>
      </c>
      <c r="C199" s="203"/>
      <c r="D199" s="204" t="s">
        <v>785</v>
      </c>
      <c r="E199" s="205" t="s">
        <v>592</v>
      </c>
      <c r="F199" s="205">
        <v>130</v>
      </c>
      <c r="G199" s="205"/>
      <c r="H199" s="205">
        <v>65</v>
      </c>
      <c r="I199" s="206">
        <v>158</v>
      </c>
      <c r="J199" s="174" t="s">
        <v>786</v>
      </c>
      <c r="K199" s="175">
        <f t="shared" si="36"/>
        <v>-65</v>
      </c>
      <c r="L199" s="176">
        <f t="shared" si="37"/>
        <v>-0.5</v>
      </c>
      <c r="M199" s="172" t="s">
        <v>605</v>
      </c>
      <c r="N199" s="169">
        <v>43726</v>
      </c>
      <c r="O199" s="1"/>
      <c r="P199" s="1"/>
      <c r="Q199" s="1"/>
      <c r="R199" s="6" t="s">
        <v>787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127</v>
      </c>
      <c r="B200" s="190">
        <v>43017</v>
      </c>
      <c r="C200" s="190"/>
      <c r="D200" s="191" t="s">
        <v>210</v>
      </c>
      <c r="E200" s="192" t="s">
        <v>592</v>
      </c>
      <c r="F200" s="192">
        <v>141.5</v>
      </c>
      <c r="G200" s="192"/>
      <c r="H200" s="192">
        <v>183.5</v>
      </c>
      <c r="I200" s="194">
        <v>210</v>
      </c>
      <c r="J200" s="164" t="s">
        <v>781</v>
      </c>
      <c r="K200" s="165">
        <f t="shared" si="36"/>
        <v>42</v>
      </c>
      <c r="L200" s="166">
        <f t="shared" si="37"/>
        <v>0.29681978798586572</v>
      </c>
      <c r="M200" s="161" t="s">
        <v>595</v>
      </c>
      <c r="N200" s="167">
        <v>43042</v>
      </c>
      <c r="O200" s="1"/>
      <c r="P200" s="1"/>
      <c r="Q200" s="1"/>
      <c r="R200" s="6" t="s">
        <v>787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128</v>
      </c>
      <c r="B201" s="203">
        <v>43074</v>
      </c>
      <c r="C201" s="203"/>
      <c r="D201" s="204" t="s">
        <v>788</v>
      </c>
      <c r="E201" s="205" t="s">
        <v>592</v>
      </c>
      <c r="F201" s="200">
        <v>172</v>
      </c>
      <c r="G201" s="205"/>
      <c r="H201" s="205">
        <v>155.25</v>
      </c>
      <c r="I201" s="206">
        <v>230</v>
      </c>
      <c r="J201" s="174" t="s">
        <v>789</v>
      </c>
      <c r="K201" s="175">
        <f t="shared" si="36"/>
        <v>-16.75</v>
      </c>
      <c r="L201" s="176">
        <f t="shared" si="37"/>
        <v>-9.7383720930232565E-2</v>
      </c>
      <c r="M201" s="172" t="s">
        <v>605</v>
      </c>
      <c r="N201" s="169">
        <v>43787</v>
      </c>
      <c r="O201" s="1"/>
      <c r="P201" s="1"/>
      <c r="Q201" s="1"/>
      <c r="R201" s="6" t="s">
        <v>787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129</v>
      </c>
      <c r="B202" s="190">
        <v>43398</v>
      </c>
      <c r="C202" s="190"/>
      <c r="D202" s="191" t="s">
        <v>120</v>
      </c>
      <c r="E202" s="192" t="s">
        <v>592</v>
      </c>
      <c r="F202" s="192">
        <v>698.5</v>
      </c>
      <c r="G202" s="192"/>
      <c r="H202" s="192">
        <v>890</v>
      </c>
      <c r="I202" s="194">
        <v>890</v>
      </c>
      <c r="J202" s="164" t="s">
        <v>790</v>
      </c>
      <c r="K202" s="165">
        <f t="shared" si="36"/>
        <v>191.5</v>
      </c>
      <c r="L202" s="166">
        <f t="shared" si="37"/>
        <v>0.27415891195418757</v>
      </c>
      <c r="M202" s="161" t="s">
        <v>595</v>
      </c>
      <c r="N202" s="167">
        <v>44328</v>
      </c>
      <c r="O202" s="1"/>
      <c r="P202" s="1"/>
      <c r="Q202" s="1"/>
      <c r="R202" s="6" t="s">
        <v>783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130</v>
      </c>
      <c r="B203" s="190">
        <v>42877</v>
      </c>
      <c r="C203" s="190"/>
      <c r="D203" s="191" t="s">
        <v>791</v>
      </c>
      <c r="E203" s="192" t="s">
        <v>592</v>
      </c>
      <c r="F203" s="192">
        <v>127.6</v>
      </c>
      <c r="G203" s="192"/>
      <c r="H203" s="192">
        <v>138</v>
      </c>
      <c r="I203" s="194">
        <v>190</v>
      </c>
      <c r="J203" s="164" t="s">
        <v>792</v>
      </c>
      <c r="K203" s="165">
        <f t="shared" si="36"/>
        <v>10.400000000000006</v>
      </c>
      <c r="L203" s="166">
        <f t="shared" si="37"/>
        <v>8.1504702194357417E-2</v>
      </c>
      <c r="M203" s="161" t="s">
        <v>595</v>
      </c>
      <c r="N203" s="167">
        <v>43774</v>
      </c>
      <c r="O203" s="1"/>
      <c r="P203" s="1"/>
      <c r="Q203" s="1"/>
      <c r="R203" s="6" t="s">
        <v>787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131</v>
      </c>
      <c r="B204" s="190">
        <v>43158</v>
      </c>
      <c r="C204" s="190"/>
      <c r="D204" s="191" t="s">
        <v>793</v>
      </c>
      <c r="E204" s="192" t="s">
        <v>592</v>
      </c>
      <c r="F204" s="192">
        <v>317</v>
      </c>
      <c r="G204" s="192"/>
      <c r="H204" s="192">
        <v>382.5</v>
      </c>
      <c r="I204" s="194">
        <v>398</v>
      </c>
      <c r="J204" s="164" t="s">
        <v>794</v>
      </c>
      <c r="K204" s="165">
        <f t="shared" si="36"/>
        <v>65.5</v>
      </c>
      <c r="L204" s="166">
        <f t="shared" si="37"/>
        <v>0.20662460567823343</v>
      </c>
      <c r="M204" s="161" t="s">
        <v>595</v>
      </c>
      <c r="N204" s="167">
        <v>44238</v>
      </c>
      <c r="O204" s="1"/>
      <c r="P204" s="1"/>
      <c r="Q204" s="1"/>
      <c r="R204" s="6" t="s">
        <v>787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2">
        <v>132</v>
      </c>
      <c r="B205" s="203">
        <v>43164</v>
      </c>
      <c r="C205" s="203"/>
      <c r="D205" s="204" t="s">
        <v>166</v>
      </c>
      <c r="E205" s="205" t="s">
        <v>592</v>
      </c>
      <c r="F205" s="200">
        <f>510-14.4</f>
        <v>495.6</v>
      </c>
      <c r="G205" s="205"/>
      <c r="H205" s="205">
        <v>350</v>
      </c>
      <c r="I205" s="206">
        <v>672</v>
      </c>
      <c r="J205" s="174" t="s">
        <v>795</v>
      </c>
      <c r="K205" s="175">
        <f t="shared" si="36"/>
        <v>-145.60000000000002</v>
      </c>
      <c r="L205" s="176">
        <f t="shared" si="37"/>
        <v>-0.29378531073446329</v>
      </c>
      <c r="M205" s="172" t="s">
        <v>605</v>
      </c>
      <c r="N205" s="169">
        <v>43887</v>
      </c>
      <c r="O205" s="1"/>
      <c r="P205" s="1"/>
      <c r="Q205" s="1"/>
      <c r="R205" s="6" t="s">
        <v>783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2">
        <v>133</v>
      </c>
      <c r="B206" s="203">
        <v>43237</v>
      </c>
      <c r="C206" s="203"/>
      <c r="D206" s="204" t="s">
        <v>796</v>
      </c>
      <c r="E206" s="205" t="s">
        <v>592</v>
      </c>
      <c r="F206" s="200">
        <v>230.3</v>
      </c>
      <c r="G206" s="205"/>
      <c r="H206" s="205">
        <v>102.5</v>
      </c>
      <c r="I206" s="206">
        <v>348</v>
      </c>
      <c r="J206" s="174" t="s">
        <v>797</v>
      </c>
      <c r="K206" s="175">
        <f t="shared" si="36"/>
        <v>-127.80000000000001</v>
      </c>
      <c r="L206" s="176">
        <f t="shared" si="37"/>
        <v>-0.55492835432045162</v>
      </c>
      <c r="M206" s="172" t="s">
        <v>605</v>
      </c>
      <c r="N206" s="169">
        <v>43896</v>
      </c>
      <c r="O206" s="1"/>
      <c r="P206" s="1"/>
      <c r="Q206" s="1"/>
      <c r="R206" s="6" t="s">
        <v>783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134</v>
      </c>
      <c r="B207" s="190">
        <v>43258</v>
      </c>
      <c r="C207" s="190"/>
      <c r="D207" s="191" t="s">
        <v>445</v>
      </c>
      <c r="E207" s="192" t="s">
        <v>592</v>
      </c>
      <c r="F207" s="192">
        <f>342.5-5.1</f>
        <v>337.4</v>
      </c>
      <c r="G207" s="192"/>
      <c r="H207" s="192">
        <v>412.5</v>
      </c>
      <c r="I207" s="194">
        <v>439</v>
      </c>
      <c r="J207" s="164" t="s">
        <v>798</v>
      </c>
      <c r="K207" s="165">
        <f t="shared" si="36"/>
        <v>75.100000000000023</v>
      </c>
      <c r="L207" s="166">
        <f t="shared" si="37"/>
        <v>0.22258446947243635</v>
      </c>
      <c r="M207" s="161" t="s">
        <v>595</v>
      </c>
      <c r="N207" s="167">
        <v>44230</v>
      </c>
      <c r="O207" s="1"/>
      <c r="P207" s="1"/>
      <c r="Q207" s="1"/>
      <c r="R207" s="6" t="s">
        <v>787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3">
        <v>135</v>
      </c>
      <c r="B208" s="182">
        <v>43285</v>
      </c>
      <c r="C208" s="182"/>
      <c r="D208" s="183" t="s">
        <v>58</v>
      </c>
      <c r="E208" s="184" t="s">
        <v>592</v>
      </c>
      <c r="F208" s="184">
        <f>127.5-5.53</f>
        <v>121.97</v>
      </c>
      <c r="G208" s="185"/>
      <c r="H208" s="185">
        <v>122.5</v>
      </c>
      <c r="I208" s="185">
        <v>170</v>
      </c>
      <c r="J208" s="186" t="s">
        <v>799</v>
      </c>
      <c r="K208" s="187">
        <f t="shared" si="36"/>
        <v>0.53000000000000114</v>
      </c>
      <c r="L208" s="188">
        <f t="shared" si="37"/>
        <v>4.3453308190538747E-3</v>
      </c>
      <c r="M208" s="184" t="s">
        <v>613</v>
      </c>
      <c r="N208" s="182">
        <v>44431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2">
        <v>136</v>
      </c>
      <c r="B209" s="203">
        <v>43294</v>
      </c>
      <c r="C209" s="203"/>
      <c r="D209" s="204" t="s">
        <v>800</v>
      </c>
      <c r="E209" s="205" t="s">
        <v>592</v>
      </c>
      <c r="F209" s="200">
        <v>46.5</v>
      </c>
      <c r="G209" s="205"/>
      <c r="H209" s="205">
        <v>17</v>
      </c>
      <c r="I209" s="206">
        <v>59</v>
      </c>
      <c r="J209" s="174" t="s">
        <v>801</v>
      </c>
      <c r="K209" s="175">
        <f t="shared" si="36"/>
        <v>-29.5</v>
      </c>
      <c r="L209" s="176">
        <f t="shared" si="37"/>
        <v>-0.63440860215053763</v>
      </c>
      <c r="M209" s="172" t="s">
        <v>605</v>
      </c>
      <c r="N209" s="169">
        <v>43887</v>
      </c>
      <c r="O209" s="1"/>
      <c r="P209" s="1"/>
      <c r="Q209" s="1"/>
      <c r="R209" s="6" t="s">
        <v>783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137</v>
      </c>
      <c r="B210" s="190">
        <v>43396</v>
      </c>
      <c r="C210" s="190"/>
      <c r="D210" s="191" t="s">
        <v>428</v>
      </c>
      <c r="E210" s="192" t="s">
        <v>592</v>
      </c>
      <c r="F210" s="192">
        <v>156.5</v>
      </c>
      <c r="G210" s="192"/>
      <c r="H210" s="192">
        <v>207.5</v>
      </c>
      <c r="I210" s="194">
        <v>191</v>
      </c>
      <c r="J210" s="164" t="s">
        <v>680</v>
      </c>
      <c r="K210" s="165">
        <f t="shared" si="36"/>
        <v>51</v>
      </c>
      <c r="L210" s="166">
        <f t="shared" si="37"/>
        <v>0.32587859424920129</v>
      </c>
      <c r="M210" s="161" t="s">
        <v>595</v>
      </c>
      <c r="N210" s="167">
        <v>44369</v>
      </c>
      <c r="O210" s="1"/>
      <c r="P210" s="1"/>
      <c r="Q210" s="1"/>
      <c r="R210" s="6" t="s">
        <v>783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138</v>
      </c>
      <c r="B211" s="190">
        <v>43439</v>
      </c>
      <c r="C211" s="190"/>
      <c r="D211" s="191" t="s">
        <v>347</v>
      </c>
      <c r="E211" s="192" t="s">
        <v>592</v>
      </c>
      <c r="F211" s="192">
        <v>259.5</v>
      </c>
      <c r="G211" s="192"/>
      <c r="H211" s="192">
        <v>320</v>
      </c>
      <c r="I211" s="194">
        <v>320</v>
      </c>
      <c r="J211" s="164" t="s">
        <v>680</v>
      </c>
      <c r="K211" s="165">
        <f t="shared" si="36"/>
        <v>60.5</v>
      </c>
      <c r="L211" s="166">
        <f t="shared" si="37"/>
        <v>0.23314065510597304</v>
      </c>
      <c r="M211" s="161" t="s">
        <v>595</v>
      </c>
      <c r="N211" s="167">
        <v>44323</v>
      </c>
      <c r="O211" s="1"/>
      <c r="P211" s="1"/>
      <c r="Q211" s="1"/>
      <c r="R211" s="6" t="s">
        <v>783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2">
        <v>139</v>
      </c>
      <c r="B212" s="203">
        <v>43439</v>
      </c>
      <c r="C212" s="203"/>
      <c r="D212" s="204" t="s">
        <v>802</v>
      </c>
      <c r="E212" s="205" t="s">
        <v>592</v>
      </c>
      <c r="F212" s="205">
        <v>715</v>
      </c>
      <c r="G212" s="205"/>
      <c r="H212" s="205">
        <v>445</v>
      </c>
      <c r="I212" s="206">
        <v>840</v>
      </c>
      <c r="J212" s="174" t="s">
        <v>803</v>
      </c>
      <c r="K212" s="175">
        <f t="shared" si="36"/>
        <v>-270</v>
      </c>
      <c r="L212" s="176">
        <f t="shared" si="37"/>
        <v>-0.3776223776223776</v>
      </c>
      <c r="M212" s="172" t="s">
        <v>605</v>
      </c>
      <c r="N212" s="169">
        <v>43800</v>
      </c>
      <c r="O212" s="1"/>
      <c r="P212" s="1"/>
      <c r="Q212" s="1"/>
      <c r="R212" s="6" t="s">
        <v>783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140</v>
      </c>
      <c r="B213" s="190">
        <v>43469</v>
      </c>
      <c r="C213" s="190"/>
      <c r="D213" s="191" t="s">
        <v>180</v>
      </c>
      <c r="E213" s="192" t="s">
        <v>592</v>
      </c>
      <c r="F213" s="192">
        <v>875</v>
      </c>
      <c r="G213" s="192"/>
      <c r="H213" s="192">
        <v>1165</v>
      </c>
      <c r="I213" s="194">
        <v>1185</v>
      </c>
      <c r="J213" s="164" t="s">
        <v>804</v>
      </c>
      <c r="K213" s="165">
        <f t="shared" si="36"/>
        <v>290</v>
      </c>
      <c r="L213" s="166">
        <f t="shared" si="37"/>
        <v>0.33142857142857141</v>
      </c>
      <c r="M213" s="161" t="s">
        <v>595</v>
      </c>
      <c r="N213" s="167">
        <v>43847</v>
      </c>
      <c r="O213" s="1"/>
      <c r="P213" s="1"/>
      <c r="Q213" s="1"/>
      <c r="R213" s="6" t="s">
        <v>783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141</v>
      </c>
      <c r="B214" s="190">
        <v>43559</v>
      </c>
      <c r="C214" s="190"/>
      <c r="D214" s="191" t="s">
        <v>365</v>
      </c>
      <c r="E214" s="192" t="s">
        <v>592</v>
      </c>
      <c r="F214" s="192">
        <f>387-14.63</f>
        <v>372.37</v>
      </c>
      <c r="G214" s="192"/>
      <c r="H214" s="192">
        <v>490</v>
      </c>
      <c r="I214" s="194">
        <v>490</v>
      </c>
      <c r="J214" s="164" t="s">
        <v>680</v>
      </c>
      <c r="K214" s="165">
        <f t="shared" si="36"/>
        <v>117.63</v>
      </c>
      <c r="L214" s="166">
        <f t="shared" si="37"/>
        <v>0.31589548030185027</v>
      </c>
      <c r="M214" s="161" t="s">
        <v>595</v>
      </c>
      <c r="N214" s="167">
        <v>43850</v>
      </c>
      <c r="O214" s="1"/>
      <c r="P214" s="1"/>
      <c r="Q214" s="1"/>
      <c r="R214" s="6" t="s">
        <v>783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2">
        <v>142</v>
      </c>
      <c r="B215" s="203">
        <v>43578</v>
      </c>
      <c r="C215" s="203"/>
      <c r="D215" s="204" t="s">
        <v>805</v>
      </c>
      <c r="E215" s="205" t="s">
        <v>604</v>
      </c>
      <c r="F215" s="205">
        <v>220</v>
      </c>
      <c r="G215" s="205"/>
      <c r="H215" s="205">
        <v>127.5</v>
      </c>
      <c r="I215" s="206">
        <v>284</v>
      </c>
      <c r="J215" s="174" t="s">
        <v>806</v>
      </c>
      <c r="K215" s="175">
        <f t="shared" si="36"/>
        <v>-92.5</v>
      </c>
      <c r="L215" s="176">
        <f t="shared" si="37"/>
        <v>-0.42045454545454547</v>
      </c>
      <c r="M215" s="172" t="s">
        <v>605</v>
      </c>
      <c r="N215" s="169">
        <v>43896</v>
      </c>
      <c r="O215" s="1"/>
      <c r="P215" s="1"/>
      <c r="Q215" s="1"/>
      <c r="R215" s="6" t="s">
        <v>783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143</v>
      </c>
      <c r="B216" s="190">
        <v>43622</v>
      </c>
      <c r="C216" s="190"/>
      <c r="D216" s="191" t="s">
        <v>490</v>
      </c>
      <c r="E216" s="192" t="s">
        <v>604</v>
      </c>
      <c r="F216" s="192">
        <v>332.8</v>
      </c>
      <c r="G216" s="192"/>
      <c r="H216" s="192">
        <v>405</v>
      </c>
      <c r="I216" s="194">
        <v>419</v>
      </c>
      <c r="J216" s="164" t="s">
        <v>807</v>
      </c>
      <c r="K216" s="165">
        <f t="shared" si="36"/>
        <v>72.199999999999989</v>
      </c>
      <c r="L216" s="166">
        <f t="shared" si="37"/>
        <v>0.21694711538461534</v>
      </c>
      <c r="M216" s="161" t="s">
        <v>595</v>
      </c>
      <c r="N216" s="167">
        <v>43860</v>
      </c>
      <c r="O216" s="1"/>
      <c r="P216" s="1"/>
      <c r="Q216" s="1"/>
      <c r="R216" s="6" t="s">
        <v>787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3">
        <v>144</v>
      </c>
      <c r="B217" s="182">
        <v>43641</v>
      </c>
      <c r="C217" s="182"/>
      <c r="D217" s="183" t="s">
        <v>172</v>
      </c>
      <c r="E217" s="184" t="s">
        <v>592</v>
      </c>
      <c r="F217" s="184">
        <v>386</v>
      </c>
      <c r="G217" s="185"/>
      <c r="H217" s="185">
        <v>395</v>
      </c>
      <c r="I217" s="185">
        <v>452</v>
      </c>
      <c r="J217" s="186" t="s">
        <v>808</v>
      </c>
      <c r="K217" s="187">
        <f t="shared" si="36"/>
        <v>9</v>
      </c>
      <c r="L217" s="188">
        <f t="shared" si="37"/>
        <v>2.3316062176165803E-2</v>
      </c>
      <c r="M217" s="184" t="s">
        <v>613</v>
      </c>
      <c r="N217" s="182">
        <v>43868</v>
      </c>
      <c r="O217" s="1"/>
      <c r="P217" s="1"/>
      <c r="Q217" s="1"/>
      <c r="R217" s="6" t="s">
        <v>787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3">
        <v>145</v>
      </c>
      <c r="B218" s="182">
        <v>43707</v>
      </c>
      <c r="C218" s="182"/>
      <c r="D218" s="183" t="s">
        <v>146</v>
      </c>
      <c r="E218" s="184" t="s">
        <v>592</v>
      </c>
      <c r="F218" s="184">
        <v>137.5</v>
      </c>
      <c r="G218" s="185"/>
      <c r="H218" s="185">
        <v>138.5</v>
      </c>
      <c r="I218" s="185">
        <v>190</v>
      </c>
      <c r="J218" s="186" t="s">
        <v>809</v>
      </c>
      <c r="K218" s="187">
        <f t="shared" si="36"/>
        <v>1</v>
      </c>
      <c r="L218" s="188">
        <f t="shared" si="37"/>
        <v>7.2727272727272727E-3</v>
      </c>
      <c r="M218" s="184" t="s">
        <v>613</v>
      </c>
      <c r="N218" s="182">
        <v>44432</v>
      </c>
      <c r="O218" s="1"/>
      <c r="P218" s="1"/>
      <c r="Q218" s="1"/>
      <c r="R218" s="6" t="s">
        <v>783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146</v>
      </c>
      <c r="B219" s="190">
        <v>43731</v>
      </c>
      <c r="C219" s="190"/>
      <c r="D219" s="191" t="s">
        <v>438</v>
      </c>
      <c r="E219" s="192" t="s">
        <v>592</v>
      </c>
      <c r="F219" s="192">
        <v>235</v>
      </c>
      <c r="G219" s="192"/>
      <c r="H219" s="192">
        <v>295</v>
      </c>
      <c r="I219" s="194">
        <v>296</v>
      </c>
      <c r="J219" s="164" t="s">
        <v>810</v>
      </c>
      <c r="K219" s="165">
        <f t="shared" si="36"/>
        <v>60</v>
      </c>
      <c r="L219" s="166">
        <f t="shared" si="37"/>
        <v>0.25531914893617019</v>
      </c>
      <c r="M219" s="161" t="s">
        <v>595</v>
      </c>
      <c r="N219" s="167">
        <v>43844</v>
      </c>
      <c r="O219" s="1"/>
      <c r="P219" s="1"/>
      <c r="Q219" s="1"/>
      <c r="R219" s="6" t="s">
        <v>787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147</v>
      </c>
      <c r="B220" s="190">
        <v>43752</v>
      </c>
      <c r="C220" s="190"/>
      <c r="D220" s="191" t="s">
        <v>811</v>
      </c>
      <c r="E220" s="192" t="s">
        <v>592</v>
      </c>
      <c r="F220" s="192">
        <v>277.5</v>
      </c>
      <c r="G220" s="192"/>
      <c r="H220" s="192">
        <v>333</v>
      </c>
      <c r="I220" s="194">
        <v>333</v>
      </c>
      <c r="J220" s="164" t="s">
        <v>812</v>
      </c>
      <c r="K220" s="165">
        <f t="shared" si="36"/>
        <v>55.5</v>
      </c>
      <c r="L220" s="166">
        <f t="shared" si="37"/>
        <v>0.2</v>
      </c>
      <c r="M220" s="161" t="s">
        <v>595</v>
      </c>
      <c r="N220" s="167">
        <v>43846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148</v>
      </c>
      <c r="B221" s="190">
        <v>43752</v>
      </c>
      <c r="C221" s="190"/>
      <c r="D221" s="191" t="s">
        <v>813</v>
      </c>
      <c r="E221" s="192" t="s">
        <v>592</v>
      </c>
      <c r="F221" s="192">
        <v>930</v>
      </c>
      <c r="G221" s="192"/>
      <c r="H221" s="192">
        <v>1165</v>
      </c>
      <c r="I221" s="194">
        <v>1200</v>
      </c>
      <c r="J221" s="164" t="s">
        <v>814</v>
      </c>
      <c r="K221" s="165">
        <f t="shared" si="36"/>
        <v>235</v>
      </c>
      <c r="L221" s="166">
        <f t="shared" si="37"/>
        <v>0.25268817204301075</v>
      </c>
      <c r="M221" s="161" t="s">
        <v>595</v>
      </c>
      <c r="N221" s="167">
        <v>43847</v>
      </c>
      <c r="O221" s="1"/>
      <c r="P221" s="1"/>
      <c r="Q221" s="1"/>
      <c r="R221" s="6" t="s">
        <v>787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149</v>
      </c>
      <c r="B222" s="190">
        <v>43753</v>
      </c>
      <c r="C222" s="190"/>
      <c r="D222" s="191" t="s">
        <v>815</v>
      </c>
      <c r="E222" s="192" t="s">
        <v>592</v>
      </c>
      <c r="F222" s="162">
        <v>111</v>
      </c>
      <c r="G222" s="192"/>
      <c r="H222" s="192">
        <v>141</v>
      </c>
      <c r="I222" s="194">
        <v>141</v>
      </c>
      <c r="J222" s="164" t="s">
        <v>816</v>
      </c>
      <c r="K222" s="165">
        <f t="shared" si="36"/>
        <v>30</v>
      </c>
      <c r="L222" s="166">
        <f t="shared" si="37"/>
        <v>0.27027027027027029</v>
      </c>
      <c r="M222" s="161" t="s">
        <v>595</v>
      </c>
      <c r="N222" s="167">
        <v>44328</v>
      </c>
      <c r="O222" s="1"/>
      <c r="P222" s="1"/>
      <c r="Q222" s="1"/>
      <c r="R222" s="6" t="s">
        <v>787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150</v>
      </c>
      <c r="B223" s="190">
        <v>43753</v>
      </c>
      <c r="C223" s="190"/>
      <c r="D223" s="191" t="s">
        <v>817</v>
      </c>
      <c r="E223" s="192" t="s">
        <v>592</v>
      </c>
      <c r="F223" s="162">
        <v>296</v>
      </c>
      <c r="G223" s="192"/>
      <c r="H223" s="192">
        <v>370</v>
      </c>
      <c r="I223" s="194">
        <v>370</v>
      </c>
      <c r="J223" s="164" t="s">
        <v>680</v>
      </c>
      <c r="K223" s="165">
        <f t="shared" si="36"/>
        <v>74</v>
      </c>
      <c r="L223" s="166">
        <f t="shared" si="37"/>
        <v>0.25</v>
      </c>
      <c r="M223" s="161" t="s">
        <v>595</v>
      </c>
      <c r="N223" s="167">
        <v>43853</v>
      </c>
      <c r="O223" s="1"/>
      <c r="P223" s="1"/>
      <c r="Q223" s="1"/>
      <c r="R223" s="6" t="s">
        <v>787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151</v>
      </c>
      <c r="B224" s="190">
        <v>43754</v>
      </c>
      <c r="C224" s="190"/>
      <c r="D224" s="191" t="s">
        <v>818</v>
      </c>
      <c r="E224" s="192" t="s">
        <v>592</v>
      </c>
      <c r="F224" s="162">
        <v>300</v>
      </c>
      <c r="G224" s="192"/>
      <c r="H224" s="192">
        <v>382.5</v>
      </c>
      <c r="I224" s="194">
        <v>344</v>
      </c>
      <c r="J224" s="164" t="s">
        <v>819</v>
      </c>
      <c r="K224" s="165">
        <f t="shared" si="36"/>
        <v>82.5</v>
      </c>
      <c r="L224" s="166">
        <f t="shared" si="37"/>
        <v>0.27500000000000002</v>
      </c>
      <c r="M224" s="161" t="s">
        <v>595</v>
      </c>
      <c r="N224" s="167">
        <v>44238</v>
      </c>
      <c r="O224" s="1"/>
      <c r="P224" s="1"/>
      <c r="Q224" s="1"/>
      <c r="R224" s="6" t="s">
        <v>787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152</v>
      </c>
      <c r="B225" s="190">
        <v>43832</v>
      </c>
      <c r="C225" s="190"/>
      <c r="D225" s="191" t="s">
        <v>820</v>
      </c>
      <c r="E225" s="192" t="s">
        <v>592</v>
      </c>
      <c r="F225" s="162">
        <v>495</v>
      </c>
      <c r="G225" s="192"/>
      <c r="H225" s="192">
        <v>595</v>
      </c>
      <c r="I225" s="194">
        <v>590</v>
      </c>
      <c r="J225" s="164" t="s">
        <v>616</v>
      </c>
      <c r="K225" s="165">
        <f t="shared" si="36"/>
        <v>100</v>
      </c>
      <c r="L225" s="166">
        <f t="shared" si="37"/>
        <v>0.20202020202020202</v>
      </c>
      <c r="M225" s="161" t="s">
        <v>595</v>
      </c>
      <c r="N225" s="167">
        <v>44589</v>
      </c>
      <c r="O225" s="1"/>
      <c r="P225" s="1"/>
      <c r="Q225" s="1"/>
      <c r="R225" s="6" t="s">
        <v>787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153</v>
      </c>
      <c r="B226" s="190">
        <v>43966</v>
      </c>
      <c r="C226" s="190"/>
      <c r="D226" s="191" t="s">
        <v>76</v>
      </c>
      <c r="E226" s="192" t="s">
        <v>592</v>
      </c>
      <c r="F226" s="162">
        <v>67.5</v>
      </c>
      <c r="G226" s="192"/>
      <c r="H226" s="192">
        <v>86</v>
      </c>
      <c r="I226" s="194">
        <v>86</v>
      </c>
      <c r="J226" s="164" t="s">
        <v>821</v>
      </c>
      <c r="K226" s="165">
        <f t="shared" si="36"/>
        <v>18.5</v>
      </c>
      <c r="L226" s="166">
        <f t="shared" si="37"/>
        <v>0.27407407407407408</v>
      </c>
      <c r="M226" s="161" t="s">
        <v>595</v>
      </c>
      <c r="N226" s="167">
        <v>44008</v>
      </c>
      <c r="O226" s="1"/>
      <c r="P226" s="1"/>
      <c r="Q226" s="1"/>
      <c r="R226" s="6" t="s">
        <v>787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154</v>
      </c>
      <c r="B227" s="190">
        <v>44035</v>
      </c>
      <c r="C227" s="190"/>
      <c r="D227" s="191" t="s">
        <v>489</v>
      </c>
      <c r="E227" s="192" t="s">
        <v>592</v>
      </c>
      <c r="F227" s="162">
        <v>231</v>
      </c>
      <c r="G227" s="192"/>
      <c r="H227" s="192">
        <v>281</v>
      </c>
      <c r="I227" s="194">
        <v>281</v>
      </c>
      <c r="J227" s="164" t="s">
        <v>680</v>
      </c>
      <c r="K227" s="165">
        <f t="shared" si="36"/>
        <v>50</v>
      </c>
      <c r="L227" s="166">
        <f t="shared" si="37"/>
        <v>0.21645021645021645</v>
      </c>
      <c r="M227" s="161" t="s">
        <v>595</v>
      </c>
      <c r="N227" s="167">
        <v>44358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155</v>
      </c>
      <c r="B228" s="190">
        <v>44092</v>
      </c>
      <c r="C228" s="190"/>
      <c r="D228" s="191" t="s">
        <v>144</v>
      </c>
      <c r="E228" s="192" t="s">
        <v>592</v>
      </c>
      <c r="F228" s="192">
        <v>206</v>
      </c>
      <c r="G228" s="192"/>
      <c r="H228" s="192">
        <v>248</v>
      </c>
      <c r="I228" s="194">
        <v>248</v>
      </c>
      <c r="J228" s="164" t="s">
        <v>680</v>
      </c>
      <c r="K228" s="165">
        <f t="shared" si="36"/>
        <v>42</v>
      </c>
      <c r="L228" s="166">
        <f t="shared" si="37"/>
        <v>0.20388349514563106</v>
      </c>
      <c r="M228" s="161" t="s">
        <v>595</v>
      </c>
      <c r="N228" s="167">
        <v>44214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156</v>
      </c>
      <c r="B229" s="190">
        <v>44140</v>
      </c>
      <c r="C229" s="190"/>
      <c r="D229" s="191" t="s">
        <v>144</v>
      </c>
      <c r="E229" s="192" t="s">
        <v>592</v>
      </c>
      <c r="F229" s="192">
        <v>182.5</v>
      </c>
      <c r="G229" s="192"/>
      <c r="H229" s="192">
        <v>248</v>
      </c>
      <c r="I229" s="194">
        <v>248</v>
      </c>
      <c r="J229" s="164" t="s">
        <v>680</v>
      </c>
      <c r="K229" s="165">
        <f t="shared" si="36"/>
        <v>65.5</v>
      </c>
      <c r="L229" s="166">
        <f t="shared" si="37"/>
        <v>0.35890410958904112</v>
      </c>
      <c r="M229" s="161" t="s">
        <v>595</v>
      </c>
      <c r="N229" s="167">
        <v>44214</v>
      </c>
      <c r="O229" s="1"/>
      <c r="P229" s="1"/>
      <c r="Q229" s="1"/>
      <c r="R229" s="6" t="s">
        <v>787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157</v>
      </c>
      <c r="B230" s="190">
        <v>44140</v>
      </c>
      <c r="C230" s="190"/>
      <c r="D230" s="191" t="s">
        <v>347</v>
      </c>
      <c r="E230" s="192" t="s">
        <v>592</v>
      </c>
      <c r="F230" s="192">
        <v>247.5</v>
      </c>
      <c r="G230" s="192"/>
      <c r="H230" s="192">
        <v>320</v>
      </c>
      <c r="I230" s="194">
        <v>320</v>
      </c>
      <c r="J230" s="164" t="s">
        <v>680</v>
      </c>
      <c r="K230" s="165">
        <f t="shared" si="36"/>
        <v>72.5</v>
      </c>
      <c r="L230" s="166">
        <f t="shared" si="37"/>
        <v>0.29292929292929293</v>
      </c>
      <c r="M230" s="161" t="s">
        <v>595</v>
      </c>
      <c r="N230" s="167">
        <v>44323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158</v>
      </c>
      <c r="B231" s="190">
        <v>44140</v>
      </c>
      <c r="C231" s="190"/>
      <c r="D231" s="191" t="s">
        <v>203</v>
      </c>
      <c r="E231" s="192" t="s">
        <v>592</v>
      </c>
      <c r="F231" s="162">
        <v>925</v>
      </c>
      <c r="G231" s="192"/>
      <c r="H231" s="192">
        <v>1095</v>
      </c>
      <c r="I231" s="194">
        <v>1093</v>
      </c>
      <c r="J231" s="164" t="s">
        <v>822</v>
      </c>
      <c r="K231" s="165">
        <f t="shared" si="36"/>
        <v>170</v>
      </c>
      <c r="L231" s="166">
        <f t="shared" si="37"/>
        <v>0.18378378378378379</v>
      </c>
      <c r="M231" s="161" t="s">
        <v>595</v>
      </c>
      <c r="N231" s="167">
        <v>44201</v>
      </c>
      <c r="O231" s="1"/>
      <c r="P231" s="1"/>
      <c r="Q231" s="1"/>
      <c r="R231" s="6" t="s">
        <v>787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159</v>
      </c>
      <c r="B232" s="190">
        <v>44140</v>
      </c>
      <c r="C232" s="190"/>
      <c r="D232" s="191" t="s">
        <v>365</v>
      </c>
      <c r="E232" s="192" t="s">
        <v>592</v>
      </c>
      <c r="F232" s="162">
        <v>332.5</v>
      </c>
      <c r="G232" s="192"/>
      <c r="H232" s="192">
        <v>393</v>
      </c>
      <c r="I232" s="194">
        <v>406</v>
      </c>
      <c r="J232" s="164" t="s">
        <v>823</v>
      </c>
      <c r="K232" s="165">
        <f t="shared" si="36"/>
        <v>60.5</v>
      </c>
      <c r="L232" s="166">
        <f t="shared" si="37"/>
        <v>0.18195488721804512</v>
      </c>
      <c r="M232" s="161" t="s">
        <v>595</v>
      </c>
      <c r="N232" s="167">
        <v>44256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160</v>
      </c>
      <c r="B233" s="190">
        <v>44141</v>
      </c>
      <c r="C233" s="190"/>
      <c r="D233" s="191" t="s">
        <v>489</v>
      </c>
      <c r="E233" s="192" t="s">
        <v>592</v>
      </c>
      <c r="F233" s="162">
        <v>231</v>
      </c>
      <c r="G233" s="192"/>
      <c r="H233" s="192">
        <v>281</v>
      </c>
      <c r="I233" s="194">
        <v>281</v>
      </c>
      <c r="J233" s="164" t="s">
        <v>680</v>
      </c>
      <c r="K233" s="165">
        <f t="shared" si="36"/>
        <v>50</v>
      </c>
      <c r="L233" s="166">
        <f t="shared" si="37"/>
        <v>0.21645021645021645</v>
      </c>
      <c r="M233" s="161" t="s">
        <v>595</v>
      </c>
      <c r="N233" s="167">
        <v>44358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161</v>
      </c>
      <c r="B234" s="190">
        <v>44187</v>
      </c>
      <c r="C234" s="190"/>
      <c r="D234" s="191" t="s">
        <v>824</v>
      </c>
      <c r="E234" s="192" t="s">
        <v>592</v>
      </c>
      <c r="F234" s="162">
        <v>190</v>
      </c>
      <c r="G234" s="192"/>
      <c r="H234" s="192">
        <v>239</v>
      </c>
      <c r="I234" s="194">
        <v>239</v>
      </c>
      <c r="J234" s="164" t="s">
        <v>825</v>
      </c>
      <c r="K234" s="165">
        <f t="shared" si="36"/>
        <v>49</v>
      </c>
      <c r="L234" s="166">
        <f t="shared" si="37"/>
        <v>0.25789473684210529</v>
      </c>
      <c r="M234" s="161" t="s">
        <v>595</v>
      </c>
      <c r="N234" s="167">
        <v>44844</v>
      </c>
      <c r="O234" s="1"/>
      <c r="P234" s="1"/>
      <c r="Q234" s="1"/>
      <c r="R234" s="6" t="s">
        <v>787</v>
      </c>
    </row>
    <row r="235" spans="1:26" ht="12.75" customHeight="1">
      <c r="A235" s="189">
        <v>162</v>
      </c>
      <c r="B235" s="190">
        <v>44258</v>
      </c>
      <c r="C235" s="190"/>
      <c r="D235" s="191" t="s">
        <v>820</v>
      </c>
      <c r="E235" s="192" t="s">
        <v>592</v>
      </c>
      <c r="F235" s="162">
        <v>495</v>
      </c>
      <c r="G235" s="192"/>
      <c r="H235" s="192">
        <v>595</v>
      </c>
      <c r="I235" s="194">
        <v>590</v>
      </c>
      <c r="J235" s="164" t="s">
        <v>616</v>
      </c>
      <c r="K235" s="165">
        <f t="shared" si="36"/>
        <v>100</v>
      </c>
      <c r="L235" s="166">
        <f t="shared" si="37"/>
        <v>0.20202020202020202</v>
      </c>
      <c r="M235" s="161" t="s">
        <v>595</v>
      </c>
      <c r="N235" s="167">
        <v>44589</v>
      </c>
      <c r="O235" s="1"/>
      <c r="P235" s="1"/>
      <c r="R235" s="6" t="s">
        <v>787</v>
      </c>
    </row>
    <row r="236" spans="1:26" ht="12.75" customHeight="1">
      <c r="A236" s="189">
        <v>163</v>
      </c>
      <c r="B236" s="190">
        <v>44274</v>
      </c>
      <c r="C236" s="190"/>
      <c r="D236" s="191" t="s">
        <v>365</v>
      </c>
      <c r="E236" s="192" t="s">
        <v>592</v>
      </c>
      <c r="F236" s="162">
        <v>355</v>
      </c>
      <c r="G236" s="192"/>
      <c r="H236" s="192">
        <v>422.5</v>
      </c>
      <c r="I236" s="194">
        <v>420</v>
      </c>
      <c r="J236" s="164" t="s">
        <v>826</v>
      </c>
      <c r="K236" s="165">
        <f t="shared" si="36"/>
        <v>67.5</v>
      </c>
      <c r="L236" s="166">
        <f t="shared" si="37"/>
        <v>0.19014084507042253</v>
      </c>
      <c r="M236" s="161" t="s">
        <v>595</v>
      </c>
      <c r="N236" s="167">
        <v>44361</v>
      </c>
      <c r="O236" s="1"/>
      <c r="R236" s="207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164</v>
      </c>
      <c r="B237" s="190">
        <v>44295</v>
      </c>
      <c r="C237" s="190"/>
      <c r="D237" s="191" t="s">
        <v>327</v>
      </c>
      <c r="E237" s="192" t="s">
        <v>592</v>
      </c>
      <c r="F237" s="162">
        <v>555</v>
      </c>
      <c r="G237" s="192"/>
      <c r="H237" s="192">
        <v>663</v>
      </c>
      <c r="I237" s="194">
        <v>663</v>
      </c>
      <c r="J237" s="164" t="s">
        <v>827</v>
      </c>
      <c r="K237" s="165">
        <f t="shared" si="36"/>
        <v>108</v>
      </c>
      <c r="L237" s="166">
        <f t="shared" si="37"/>
        <v>0.19459459459459461</v>
      </c>
      <c r="M237" s="161" t="s">
        <v>595</v>
      </c>
      <c r="N237" s="167">
        <v>44321</v>
      </c>
      <c r="O237" s="1"/>
      <c r="P237" s="1"/>
      <c r="Q237" s="1"/>
      <c r="R237" s="207" t="s">
        <v>787</v>
      </c>
    </row>
    <row r="238" spans="1:26" ht="12.75" customHeight="1">
      <c r="A238" s="189">
        <v>165</v>
      </c>
      <c r="B238" s="190">
        <v>44308</v>
      </c>
      <c r="C238" s="190"/>
      <c r="D238" s="191" t="s">
        <v>791</v>
      </c>
      <c r="E238" s="192" t="s">
        <v>592</v>
      </c>
      <c r="F238" s="162">
        <v>126.5</v>
      </c>
      <c r="G238" s="192"/>
      <c r="H238" s="192">
        <v>155</v>
      </c>
      <c r="I238" s="194">
        <v>155</v>
      </c>
      <c r="J238" s="164" t="s">
        <v>680</v>
      </c>
      <c r="K238" s="165">
        <f t="shared" si="36"/>
        <v>28.5</v>
      </c>
      <c r="L238" s="166">
        <f t="shared" si="37"/>
        <v>0.22529644268774704</v>
      </c>
      <c r="M238" s="161" t="s">
        <v>595</v>
      </c>
      <c r="N238" s="167">
        <v>44362</v>
      </c>
      <c r="O238" s="1"/>
      <c r="R238" s="207" t="s">
        <v>787</v>
      </c>
    </row>
    <row r="239" spans="1:26" ht="12.75" customHeight="1">
      <c r="A239" s="168">
        <v>166</v>
      </c>
      <c r="B239" s="199">
        <v>44368</v>
      </c>
      <c r="C239" s="199"/>
      <c r="D239" s="170" t="s">
        <v>828</v>
      </c>
      <c r="E239" s="172" t="s">
        <v>592</v>
      </c>
      <c r="F239" s="200">
        <v>287.5</v>
      </c>
      <c r="G239" s="172"/>
      <c r="H239" s="172">
        <v>245</v>
      </c>
      <c r="I239" s="173">
        <v>344</v>
      </c>
      <c r="J239" s="174" t="s">
        <v>829</v>
      </c>
      <c r="K239" s="175">
        <f t="shared" si="36"/>
        <v>-42.5</v>
      </c>
      <c r="L239" s="176">
        <f t="shared" si="37"/>
        <v>-0.14782608695652175</v>
      </c>
      <c r="M239" s="172" t="s">
        <v>605</v>
      </c>
      <c r="N239" s="169">
        <v>44508</v>
      </c>
      <c r="O239" s="1"/>
      <c r="R239" s="207" t="s">
        <v>787</v>
      </c>
    </row>
    <row r="240" spans="1:26" ht="12.75" customHeight="1">
      <c r="A240" s="189">
        <v>167</v>
      </c>
      <c r="B240" s="190">
        <v>44368</v>
      </c>
      <c r="C240" s="190"/>
      <c r="D240" s="191" t="s">
        <v>489</v>
      </c>
      <c r="E240" s="192" t="s">
        <v>592</v>
      </c>
      <c r="F240" s="162">
        <v>241</v>
      </c>
      <c r="G240" s="192"/>
      <c r="H240" s="192">
        <v>298</v>
      </c>
      <c r="I240" s="194">
        <v>320</v>
      </c>
      <c r="J240" s="164" t="s">
        <v>680</v>
      </c>
      <c r="K240" s="165">
        <f t="shared" si="36"/>
        <v>57</v>
      </c>
      <c r="L240" s="166">
        <f t="shared" si="37"/>
        <v>0.23651452282157676</v>
      </c>
      <c r="M240" s="161" t="s">
        <v>595</v>
      </c>
      <c r="N240" s="167">
        <v>44802</v>
      </c>
      <c r="O240" s="37"/>
      <c r="R240" s="207" t="s">
        <v>787</v>
      </c>
    </row>
    <row r="241" spans="1:18" ht="12.75" customHeight="1">
      <c r="A241" s="189">
        <v>168</v>
      </c>
      <c r="B241" s="190">
        <v>44406</v>
      </c>
      <c r="C241" s="190"/>
      <c r="D241" s="191" t="s">
        <v>791</v>
      </c>
      <c r="E241" s="192" t="s">
        <v>592</v>
      </c>
      <c r="F241" s="162">
        <v>162.5</v>
      </c>
      <c r="G241" s="192"/>
      <c r="H241" s="192">
        <v>200</v>
      </c>
      <c r="I241" s="194">
        <v>200</v>
      </c>
      <c r="J241" s="164" t="s">
        <v>680</v>
      </c>
      <c r="K241" s="165">
        <f t="shared" si="36"/>
        <v>37.5</v>
      </c>
      <c r="L241" s="166">
        <f t="shared" si="37"/>
        <v>0.23076923076923078</v>
      </c>
      <c r="M241" s="161" t="s">
        <v>595</v>
      </c>
      <c r="N241" s="167">
        <v>44802</v>
      </c>
      <c r="O241" s="1"/>
      <c r="R241" s="207" t="s">
        <v>787</v>
      </c>
    </row>
    <row r="242" spans="1:18" ht="12.75" customHeight="1">
      <c r="A242" s="189">
        <v>169</v>
      </c>
      <c r="B242" s="190">
        <v>44462</v>
      </c>
      <c r="C242" s="190"/>
      <c r="D242" s="191" t="s">
        <v>446</v>
      </c>
      <c r="E242" s="192" t="s">
        <v>592</v>
      </c>
      <c r="F242" s="162">
        <v>1235</v>
      </c>
      <c r="G242" s="192"/>
      <c r="H242" s="192">
        <v>1505</v>
      </c>
      <c r="I242" s="194">
        <v>1500</v>
      </c>
      <c r="J242" s="164" t="s">
        <v>680</v>
      </c>
      <c r="K242" s="165">
        <f t="shared" si="36"/>
        <v>270</v>
      </c>
      <c r="L242" s="166">
        <f t="shared" si="37"/>
        <v>0.21862348178137653</v>
      </c>
      <c r="M242" s="161" t="s">
        <v>595</v>
      </c>
      <c r="N242" s="167">
        <v>44564</v>
      </c>
      <c r="O242" s="1"/>
      <c r="R242" s="207" t="s">
        <v>787</v>
      </c>
    </row>
    <row r="243" spans="1:18" ht="12.75" customHeight="1">
      <c r="A243" s="208">
        <v>170</v>
      </c>
      <c r="B243" s="209">
        <v>44480</v>
      </c>
      <c r="C243" s="209"/>
      <c r="D243" s="210" t="s">
        <v>830</v>
      </c>
      <c r="E243" s="211" t="s">
        <v>592</v>
      </c>
      <c r="F243" s="55">
        <v>58.75</v>
      </c>
      <c r="G243" s="211"/>
      <c r="H243" s="212"/>
      <c r="I243" s="51"/>
      <c r="J243" s="213" t="s">
        <v>593</v>
      </c>
      <c r="K243" s="208"/>
      <c r="L243" s="209"/>
      <c r="M243" s="209"/>
      <c r="N243" s="210"/>
      <c r="O243" s="37"/>
      <c r="R243" s="207" t="s">
        <v>787</v>
      </c>
    </row>
    <row r="244" spans="1:18" ht="12.75" customHeight="1">
      <c r="A244" s="214">
        <v>171</v>
      </c>
      <c r="B244" s="215">
        <v>44481</v>
      </c>
      <c r="C244" s="215"/>
      <c r="D244" s="216" t="s">
        <v>278</v>
      </c>
      <c r="E244" s="51" t="s">
        <v>592</v>
      </c>
      <c r="F244" s="217" t="s">
        <v>831</v>
      </c>
      <c r="G244" s="51"/>
      <c r="H244" s="51"/>
      <c r="I244" s="51">
        <v>380</v>
      </c>
      <c r="J244" s="218" t="s">
        <v>593</v>
      </c>
      <c r="K244" s="214"/>
      <c r="L244" s="215"/>
      <c r="M244" s="215"/>
      <c r="N244" s="216"/>
      <c r="O244" s="37"/>
      <c r="R244" s="207" t="s">
        <v>787</v>
      </c>
    </row>
    <row r="245" spans="1:18" ht="12.75" customHeight="1">
      <c r="A245" s="189">
        <v>172</v>
      </c>
      <c r="B245" s="190">
        <v>44481</v>
      </c>
      <c r="C245" s="190"/>
      <c r="D245" s="191" t="s">
        <v>832</v>
      </c>
      <c r="E245" s="192" t="s">
        <v>592</v>
      </c>
      <c r="F245" s="162">
        <v>45.5</v>
      </c>
      <c r="G245" s="192"/>
      <c r="H245" s="192">
        <v>56.5</v>
      </c>
      <c r="I245" s="194">
        <v>56</v>
      </c>
      <c r="J245" s="164" t="s">
        <v>680</v>
      </c>
      <c r="K245" s="165">
        <f t="shared" ref="K245:K246" si="38">H245-F245</f>
        <v>11</v>
      </c>
      <c r="L245" s="166">
        <f t="shared" ref="L245:L246" si="39">K245/F245</f>
        <v>0.24175824175824176</v>
      </c>
      <c r="M245" s="161" t="s">
        <v>595</v>
      </c>
      <c r="N245" s="167">
        <v>44881</v>
      </c>
      <c r="O245" s="37"/>
      <c r="R245" s="207"/>
    </row>
    <row r="246" spans="1:18" ht="12.75" customHeight="1">
      <c r="A246" s="189">
        <v>173</v>
      </c>
      <c r="B246" s="190">
        <v>44551</v>
      </c>
      <c r="C246" s="190"/>
      <c r="D246" s="191" t="s">
        <v>131</v>
      </c>
      <c r="E246" s="192" t="s">
        <v>592</v>
      </c>
      <c r="F246" s="162">
        <v>2300</v>
      </c>
      <c r="G246" s="192"/>
      <c r="H246" s="192">
        <f>(2820+2200)/2</f>
        <v>2510</v>
      </c>
      <c r="I246" s="194">
        <v>3000</v>
      </c>
      <c r="J246" s="164" t="s">
        <v>833</v>
      </c>
      <c r="K246" s="165">
        <f t="shared" si="38"/>
        <v>210</v>
      </c>
      <c r="L246" s="166">
        <f t="shared" si="39"/>
        <v>9.1304347826086957E-2</v>
      </c>
      <c r="M246" s="161" t="s">
        <v>595</v>
      </c>
      <c r="N246" s="167">
        <v>44649</v>
      </c>
      <c r="O246" s="1"/>
      <c r="R246" s="207"/>
    </row>
    <row r="247" spans="1:18" ht="12.75" customHeight="1">
      <c r="A247" s="189">
        <v>174</v>
      </c>
      <c r="B247" s="190">
        <v>44606</v>
      </c>
      <c r="C247" s="190"/>
      <c r="D247" s="191" t="s">
        <v>436</v>
      </c>
      <c r="E247" s="192" t="s">
        <v>592</v>
      </c>
      <c r="F247" s="162">
        <v>635</v>
      </c>
      <c r="G247" s="192"/>
      <c r="H247" s="192">
        <v>700</v>
      </c>
      <c r="I247" s="194">
        <v>764</v>
      </c>
      <c r="J247" s="164" t="s">
        <v>868</v>
      </c>
      <c r="K247" s="165">
        <f t="shared" ref="K247" si="40">H247-F247</f>
        <v>65</v>
      </c>
      <c r="L247" s="166">
        <f t="shared" ref="L247" si="41">K247/F247</f>
        <v>0.10236220472440945</v>
      </c>
      <c r="M247" s="161" t="s">
        <v>595</v>
      </c>
      <c r="N247" s="167">
        <v>45159</v>
      </c>
      <c r="O247" s="37"/>
      <c r="R247" s="207"/>
    </row>
    <row r="248" spans="1:18" ht="12.75" customHeight="1">
      <c r="A248" s="189">
        <v>175</v>
      </c>
      <c r="B248" s="190">
        <v>44613</v>
      </c>
      <c r="C248" s="190"/>
      <c r="D248" s="191" t="s">
        <v>446</v>
      </c>
      <c r="E248" s="192" t="s">
        <v>592</v>
      </c>
      <c r="F248" s="162">
        <v>1255</v>
      </c>
      <c r="G248" s="192"/>
      <c r="H248" s="192">
        <v>1515</v>
      </c>
      <c r="I248" s="194">
        <v>1510</v>
      </c>
      <c r="J248" s="164" t="s">
        <v>680</v>
      </c>
      <c r="K248" s="165">
        <f>H248-F248</f>
        <v>260</v>
      </c>
      <c r="L248" s="166">
        <f>K248/F248</f>
        <v>0.20717131474103587</v>
      </c>
      <c r="M248" s="161" t="s">
        <v>595</v>
      </c>
      <c r="N248" s="167">
        <v>44834</v>
      </c>
      <c r="O248" s="37"/>
      <c r="R248" s="207"/>
    </row>
    <row r="249" spans="1:18" ht="12.75" customHeight="1">
      <c r="A249">
        <v>176</v>
      </c>
      <c r="B249" s="215">
        <v>44670</v>
      </c>
      <c r="C249" s="215"/>
      <c r="D249" s="53" t="s">
        <v>552</v>
      </c>
      <c r="E249" s="219" t="s">
        <v>592</v>
      </c>
      <c r="F249" s="51" t="s">
        <v>834</v>
      </c>
      <c r="G249" s="51"/>
      <c r="H249" s="51"/>
      <c r="I249" s="51">
        <v>553</v>
      </c>
      <c r="J249" s="51" t="s">
        <v>593</v>
      </c>
      <c r="K249" s="51"/>
      <c r="L249" s="51"/>
      <c r="M249" s="51"/>
      <c r="N249" s="51"/>
      <c r="O249" s="37"/>
      <c r="R249" s="207"/>
    </row>
    <row r="250" spans="1:18" ht="12.75" customHeight="1">
      <c r="A250" s="189">
        <v>177</v>
      </c>
      <c r="B250" s="190">
        <v>44746</v>
      </c>
      <c r="C250" s="190"/>
      <c r="D250" s="191" t="s">
        <v>835</v>
      </c>
      <c r="E250" s="192" t="s">
        <v>592</v>
      </c>
      <c r="F250" s="162">
        <v>207.5</v>
      </c>
      <c r="G250" s="192"/>
      <c r="H250" s="192">
        <v>254</v>
      </c>
      <c r="I250" s="194">
        <v>254</v>
      </c>
      <c r="J250" s="164" t="s">
        <v>680</v>
      </c>
      <c r="K250" s="165">
        <f t="shared" ref="K250:K252" si="42">H250-F250</f>
        <v>46.5</v>
      </c>
      <c r="L250" s="166">
        <f t="shared" ref="L250:L252" si="43">K250/F250</f>
        <v>0.22409638554216868</v>
      </c>
      <c r="M250" s="161" t="s">
        <v>595</v>
      </c>
      <c r="N250" s="167">
        <v>44792</v>
      </c>
      <c r="O250" s="1"/>
      <c r="R250" s="207"/>
    </row>
    <row r="251" spans="1:18" ht="12.75" customHeight="1">
      <c r="A251" s="189">
        <v>178</v>
      </c>
      <c r="B251" s="190">
        <v>44775</v>
      </c>
      <c r="C251" s="190"/>
      <c r="D251" s="191" t="s">
        <v>491</v>
      </c>
      <c r="E251" s="192" t="s">
        <v>592</v>
      </c>
      <c r="F251" s="162">
        <v>31.25</v>
      </c>
      <c r="G251" s="192"/>
      <c r="H251" s="192">
        <v>38.75</v>
      </c>
      <c r="I251" s="194">
        <v>38</v>
      </c>
      <c r="J251" s="164" t="s">
        <v>680</v>
      </c>
      <c r="K251" s="165">
        <f t="shared" si="42"/>
        <v>7.5</v>
      </c>
      <c r="L251" s="166">
        <f t="shared" si="43"/>
        <v>0.24</v>
      </c>
      <c r="M251" s="161" t="s">
        <v>595</v>
      </c>
      <c r="N251" s="167">
        <v>44844</v>
      </c>
      <c r="O251" s="37"/>
      <c r="R251" s="55"/>
    </row>
    <row r="252" spans="1:18" ht="12.75" customHeight="1">
      <c r="A252" s="189">
        <v>179</v>
      </c>
      <c r="B252" s="190">
        <v>44841</v>
      </c>
      <c r="C252" s="190"/>
      <c r="D252" s="191" t="s">
        <v>836</v>
      </c>
      <c r="E252" s="192" t="s">
        <v>592</v>
      </c>
      <c r="F252" s="162">
        <v>665</v>
      </c>
      <c r="G252" s="192"/>
      <c r="H252" s="192">
        <v>807.5</v>
      </c>
      <c r="I252" s="194">
        <v>840</v>
      </c>
      <c r="J252" s="164" t="s">
        <v>833</v>
      </c>
      <c r="K252" s="165">
        <f t="shared" si="42"/>
        <v>142.5</v>
      </c>
      <c r="L252" s="166">
        <f t="shared" si="43"/>
        <v>0.21428571428571427</v>
      </c>
      <c r="M252" s="161" t="s">
        <v>595</v>
      </c>
      <c r="N252" s="167">
        <v>45097</v>
      </c>
      <c r="O252" s="37"/>
      <c r="R252" s="55"/>
    </row>
    <row r="253" spans="1:18" ht="12.75" customHeight="1">
      <c r="A253" s="189">
        <v>180</v>
      </c>
      <c r="B253" s="190">
        <v>44844</v>
      </c>
      <c r="C253" s="190"/>
      <c r="D253" s="191" t="s">
        <v>438</v>
      </c>
      <c r="E253" s="192" t="s">
        <v>592</v>
      </c>
      <c r="F253" s="162">
        <v>227.5</v>
      </c>
      <c r="G253" s="192"/>
      <c r="H253" s="192">
        <v>270</v>
      </c>
      <c r="I253" s="194">
        <v>291</v>
      </c>
      <c r="J253" s="164" t="s">
        <v>870</v>
      </c>
      <c r="K253" s="165">
        <f t="shared" ref="K253" si="44">H253-F253</f>
        <v>42.5</v>
      </c>
      <c r="L253" s="166">
        <f t="shared" ref="L253" si="45">K253/F253</f>
        <v>0.18681318681318682</v>
      </c>
      <c r="M253" s="161" t="s">
        <v>595</v>
      </c>
      <c r="N253" s="167">
        <v>45160</v>
      </c>
      <c r="O253" s="37"/>
      <c r="Q253" s="37"/>
      <c r="R253" s="55"/>
    </row>
    <row r="254" spans="1:18" ht="12.75" customHeight="1">
      <c r="A254" s="189">
        <v>181</v>
      </c>
      <c r="B254" s="190">
        <v>44845</v>
      </c>
      <c r="C254" s="190"/>
      <c r="D254" s="191" t="s">
        <v>436</v>
      </c>
      <c r="E254" s="192" t="s">
        <v>592</v>
      </c>
      <c r="F254" s="162">
        <v>555</v>
      </c>
      <c r="G254" s="192"/>
      <c r="H254" s="192">
        <v>700</v>
      </c>
      <c r="I254" s="194">
        <v>765</v>
      </c>
      <c r="J254" s="164" t="s">
        <v>869</v>
      </c>
      <c r="K254" s="165">
        <f t="shared" ref="K254" si="46">H254-F254</f>
        <v>145</v>
      </c>
      <c r="L254" s="166">
        <f t="shared" ref="L254" si="47">K254/F254</f>
        <v>0.26126126126126126</v>
      </c>
      <c r="M254" s="161" t="s">
        <v>595</v>
      </c>
      <c r="N254" s="167">
        <v>45159</v>
      </c>
      <c r="O254" s="37"/>
      <c r="Q254" s="37"/>
      <c r="R254" s="55"/>
    </row>
    <row r="255" spans="1:18" ht="12.75" customHeight="1">
      <c r="A255" s="189">
        <v>182</v>
      </c>
      <c r="B255" s="190">
        <v>44981</v>
      </c>
      <c r="C255" s="190"/>
      <c r="D255" s="191" t="s">
        <v>453</v>
      </c>
      <c r="E255" s="192" t="s">
        <v>592</v>
      </c>
      <c r="F255" s="162">
        <v>1675</v>
      </c>
      <c r="G255" s="192"/>
      <c r="H255" s="192">
        <v>2080</v>
      </c>
      <c r="I255" s="194">
        <v>2080</v>
      </c>
      <c r="J255" s="164" t="s">
        <v>680</v>
      </c>
      <c r="K255" s="165">
        <f>H255-F255</f>
        <v>405</v>
      </c>
      <c r="L255" s="166">
        <f>K255/F255</f>
        <v>0.2417910447761194</v>
      </c>
      <c r="M255" s="161" t="s">
        <v>595</v>
      </c>
      <c r="N255" s="167">
        <v>45119</v>
      </c>
      <c r="O255" s="37"/>
      <c r="R255" s="55" t="s">
        <v>866</v>
      </c>
    </row>
    <row r="256" spans="1:18" ht="12.75" customHeight="1">
      <c r="A256" s="189">
        <v>183</v>
      </c>
      <c r="B256" s="190">
        <v>44986</v>
      </c>
      <c r="C256" s="190"/>
      <c r="D256" s="191" t="s">
        <v>491</v>
      </c>
      <c r="E256" s="192" t="s">
        <v>592</v>
      </c>
      <c r="F256" s="162">
        <v>57.5</v>
      </c>
      <c r="G256" s="192"/>
      <c r="H256" s="192">
        <v>120</v>
      </c>
      <c r="I256" s="194">
        <v>120</v>
      </c>
      <c r="J256" s="164" t="s">
        <v>680</v>
      </c>
      <c r="K256" s="165">
        <f>H256-F256</f>
        <v>62.5</v>
      </c>
      <c r="L256" s="166">
        <f>K256/F256</f>
        <v>1.0869565217391304</v>
      </c>
      <c r="M256" s="161" t="s">
        <v>595</v>
      </c>
      <c r="N256" s="167">
        <v>45049</v>
      </c>
      <c r="O256" s="37"/>
      <c r="R256" s="55" t="s">
        <v>866</v>
      </c>
    </row>
    <row r="257" spans="1:38" ht="12.75" customHeight="1">
      <c r="A257" s="189">
        <v>184</v>
      </c>
      <c r="B257" s="190">
        <v>45008</v>
      </c>
      <c r="C257" s="190"/>
      <c r="D257" s="191" t="s">
        <v>508</v>
      </c>
      <c r="E257" s="192" t="s">
        <v>592</v>
      </c>
      <c r="F257" s="162">
        <v>2765</v>
      </c>
      <c r="G257" s="192"/>
      <c r="H257" s="192">
        <v>3547.5</v>
      </c>
      <c r="I257" s="194">
        <v>3523</v>
      </c>
      <c r="J257" s="164" t="s">
        <v>680</v>
      </c>
      <c r="K257" s="165">
        <f>H257-F257</f>
        <v>782.5</v>
      </c>
      <c r="L257" s="166">
        <f>K257/F257</f>
        <v>0.28300180831826399</v>
      </c>
      <c r="M257" s="161" t="s">
        <v>595</v>
      </c>
      <c r="N257" s="167">
        <v>45177</v>
      </c>
      <c r="O257" s="37"/>
      <c r="R257" s="55" t="s">
        <v>866</v>
      </c>
    </row>
    <row r="258" spans="1:38" ht="12.75" customHeight="1">
      <c r="A258" s="189">
        <v>185</v>
      </c>
      <c r="B258" s="190">
        <v>45027</v>
      </c>
      <c r="C258" s="190"/>
      <c r="D258" s="191" t="s">
        <v>837</v>
      </c>
      <c r="E258" s="192" t="s">
        <v>592</v>
      </c>
      <c r="F258" s="162">
        <v>460</v>
      </c>
      <c r="G258" s="192"/>
      <c r="H258" s="192">
        <v>825</v>
      </c>
      <c r="I258" s="194">
        <v>810</v>
      </c>
      <c r="J258" s="164" t="s">
        <v>680</v>
      </c>
      <c r="K258" s="165">
        <f>H258-F258</f>
        <v>365</v>
      </c>
      <c r="L258" s="166">
        <f>K258/F258</f>
        <v>0.79347826086956519</v>
      </c>
      <c r="M258" s="161" t="s">
        <v>595</v>
      </c>
      <c r="N258" s="167">
        <v>45155</v>
      </c>
      <c r="O258" s="37"/>
      <c r="R258" s="55" t="s">
        <v>866</v>
      </c>
    </row>
    <row r="259" spans="1:38" ht="12.75" customHeight="1">
      <c r="A259" s="214">
        <v>186</v>
      </c>
      <c r="B259" s="215">
        <v>45050</v>
      </c>
      <c r="C259" s="53"/>
      <c r="D259" s="53" t="s">
        <v>42</v>
      </c>
      <c r="E259" s="219" t="s">
        <v>592</v>
      </c>
      <c r="F259" s="51" t="s">
        <v>838</v>
      </c>
      <c r="G259" s="51"/>
      <c r="H259" s="51"/>
      <c r="I259" s="51">
        <v>5040</v>
      </c>
      <c r="J259" s="51" t="s">
        <v>593</v>
      </c>
      <c r="K259" s="51"/>
      <c r="L259" s="51"/>
      <c r="M259" s="51"/>
      <c r="N259" s="51"/>
      <c r="O259" s="37"/>
      <c r="R259" s="55" t="s">
        <v>866</v>
      </c>
    </row>
    <row r="260" spans="1:38" ht="12.75" customHeight="1">
      <c r="A260" s="189">
        <v>187</v>
      </c>
      <c r="B260" s="190">
        <v>45075</v>
      </c>
      <c r="C260" s="190"/>
      <c r="D260" s="191" t="s">
        <v>839</v>
      </c>
      <c r="E260" s="192" t="s">
        <v>592</v>
      </c>
      <c r="F260" s="162">
        <v>585</v>
      </c>
      <c r="G260" s="192"/>
      <c r="H260" s="192">
        <v>732</v>
      </c>
      <c r="I260" s="194">
        <v>732</v>
      </c>
      <c r="J260" s="164" t="s">
        <v>680</v>
      </c>
      <c r="K260" s="165">
        <f>H260-F260</f>
        <v>147</v>
      </c>
      <c r="L260" s="166">
        <f>K260/F260</f>
        <v>0.25128205128205128</v>
      </c>
      <c r="M260" s="161" t="s">
        <v>595</v>
      </c>
      <c r="N260" s="167">
        <v>45152</v>
      </c>
      <c r="O260" s="37"/>
      <c r="Q260" s="37"/>
      <c r="R260" s="55" t="s">
        <v>866</v>
      </c>
      <c r="T260" s="37"/>
      <c r="V260" s="37"/>
      <c r="W260" s="55"/>
      <c r="Y260" s="37"/>
      <c r="AA260" s="37"/>
      <c r="AB260" s="55"/>
      <c r="AD260" s="37"/>
      <c r="AF260" s="37"/>
      <c r="AG260" s="55"/>
      <c r="AI260" s="37"/>
      <c r="AK260" s="37"/>
      <c r="AL260" s="55"/>
    </row>
    <row r="261" spans="1:38" ht="12.75" customHeight="1">
      <c r="A261" s="214">
        <v>188</v>
      </c>
      <c r="B261" s="215">
        <v>45078</v>
      </c>
      <c r="C261" s="53"/>
      <c r="D261" s="53" t="s">
        <v>540</v>
      </c>
      <c r="E261" s="219" t="s">
        <v>592</v>
      </c>
      <c r="F261" s="51" t="s">
        <v>840</v>
      </c>
      <c r="G261" s="51"/>
      <c r="H261" s="51"/>
      <c r="I261" s="51">
        <v>4300</v>
      </c>
      <c r="J261" s="51" t="s">
        <v>593</v>
      </c>
      <c r="K261" s="51"/>
      <c r="L261" s="51"/>
      <c r="M261" s="51"/>
      <c r="N261" s="51"/>
      <c r="O261" s="37"/>
      <c r="Q261" s="37"/>
      <c r="R261" s="55" t="s">
        <v>866</v>
      </c>
      <c r="T261" s="37"/>
      <c r="V261" s="37"/>
      <c r="W261" s="55"/>
      <c r="Y261" s="37"/>
      <c r="AA261" s="37"/>
      <c r="AB261" s="55"/>
      <c r="AD261" s="37"/>
      <c r="AF261" s="37"/>
      <c r="AG261" s="55"/>
      <c r="AI261" s="37"/>
      <c r="AK261" s="37"/>
      <c r="AL261" s="55"/>
    </row>
    <row r="262" spans="1:38" ht="12.75" customHeight="1">
      <c r="A262" s="214">
        <v>189</v>
      </c>
      <c r="B262" s="215">
        <v>45103</v>
      </c>
      <c r="C262" s="53"/>
      <c r="D262" s="53" t="s">
        <v>863</v>
      </c>
      <c r="E262" s="219" t="s">
        <v>592</v>
      </c>
      <c r="F262" s="51" t="s">
        <v>660</v>
      </c>
      <c r="G262" s="51"/>
      <c r="H262" s="51"/>
      <c r="I262" s="51">
        <v>383</v>
      </c>
      <c r="J262" s="51" t="s">
        <v>593</v>
      </c>
      <c r="K262" s="51"/>
      <c r="L262" s="51"/>
      <c r="M262" s="51"/>
      <c r="N262" s="51"/>
      <c r="O262" s="37"/>
      <c r="Q262" s="37"/>
      <c r="R262" s="55" t="s">
        <v>866</v>
      </c>
      <c r="T262" s="37"/>
      <c r="V262" s="37"/>
      <c r="W262" s="55"/>
      <c r="Y262" s="37"/>
      <c r="AA262" s="37"/>
      <c r="AB262" s="55"/>
      <c r="AD262" s="37"/>
      <c r="AF262" s="37"/>
      <c r="AG262" s="55"/>
      <c r="AI262" s="37"/>
      <c r="AK262" s="37"/>
      <c r="AL262" s="55"/>
    </row>
    <row r="263" spans="1:38" ht="12.75" customHeight="1">
      <c r="A263" s="189">
        <v>190</v>
      </c>
      <c r="B263" s="190">
        <v>45120</v>
      </c>
      <c r="C263" s="190"/>
      <c r="D263" s="191" t="s">
        <v>539</v>
      </c>
      <c r="E263" s="192" t="s">
        <v>592</v>
      </c>
      <c r="F263" s="162">
        <v>2312.5</v>
      </c>
      <c r="G263" s="192"/>
      <c r="H263" s="192">
        <v>2935</v>
      </c>
      <c r="I263" s="194">
        <v>2935</v>
      </c>
      <c r="J263" s="164" t="s">
        <v>680</v>
      </c>
      <c r="K263" s="165">
        <f>H263-F263</f>
        <v>622.5</v>
      </c>
      <c r="L263" s="166">
        <f>K263/F263</f>
        <v>0.26918918918918922</v>
      </c>
      <c r="M263" s="161" t="s">
        <v>595</v>
      </c>
      <c r="N263" s="167">
        <v>45177</v>
      </c>
      <c r="O263" s="37"/>
      <c r="Q263" s="37"/>
      <c r="R263" s="55" t="s">
        <v>866</v>
      </c>
      <c r="T263" s="37"/>
      <c r="V263" s="37"/>
      <c r="W263" s="55"/>
      <c r="Y263" s="37"/>
      <c r="AA263" s="37"/>
      <c r="AB263" s="55"/>
      <c r="AD263" s="37"/>
      <c r="AF263" s="37"/>
      <c r="AG263" s="55"/>
      <c r="AI263" s="37"/>
      <c r="AK263" s="37"/>
      <c r="AL263" s="55"/>
    </row>
    <row r="264" spans="1:38" ht="12.75" customHeight="1">
      <c r="A264" s="189">
        <v>191</v>
      </c>
      <c r="B264" s="190">
        <v>45125</v>
      </c>
      <c r="C264" s="190"/>
      <c r="D264" s="191" t="s">
        <v>203</v>
      </c>
      <c r="E264" s="192" t="s">
        <v>592</v>
      </c>
      <c r="F264" s="162">
        <v>3980</v>
      </c>
      <c r="G264" s="192"/>
      <c r="H264" s="192">
        <v>4895</v>
      </c>
      <c r="I264" s="194">
        <v>4895</v>
      </c>
      <c r="J264" s="164" t="s">
        <v>680</v>
      </c>
      <c r="K264" s="165">
        <f>H264-F264</f>
        <v>915</v>
      </c>
      <c r="L264" s="166">
        <f>K264/F264</f>
        <v>0.22989949748743718</v>
      </c>
      <c r="M264" s="161" t="s">
        <v>595</v>
      </c>
      <c r="N264" s="167">
        <v>45155</v>
      </c>
      <c r="O264" s="37"/>
      <c r="R264" s="55" t="s">
        <v>866</v>
      </c>
      <c r="T264" s="37"/>
      <c r="W264" s="55"/>
      <c r="Y264" s="37"/>
      <c r="AB264" s="55"/>
      <c r="AD264" s="37"/>
      <c r="AG264" s="55"/>
      <c r="AI264" s="37"/>
      <c r="AL264" s="55"/>
    </row>
    <row r="265" spans="1:38" ht="12.75" customHeight="1">
      <c r="A265" s="189">
        <v>192</v>
      </c>
      <c r="B265" s="190">
        <v>45145</v>
      </c>
      <c r="C265" s="190"/>
      <c r="D265" s="191" t="s">
        <v>867</v>
      </c>
      <c r="E265" s="192" t="s">
        <v>592</v>
      </c>
      <c r="F265" s="162">
        <v>565</v>
      </c>
      <c r="G265" s="192"/>
      <c r="H265" s="192">
        <v>725</v>
      </c>
      <c r="I265" s="194">
        <v>725</v>
      </c>
      <c r="J265" s="164" t="s">
        <v>680</v>
      </c>
      <c r="K265" s="165">
        <f>H265-F265</f>
        <v>160</v>
      </c>
      <c r="L265" s="166">
        <f>K265/F265</f>
        <v>0.2831858407079646</v>
      </c>
      <c r="M265" s="161" t="s">
        <v>595</v>
      </c>
      <c r="N265" s="167">
        <v>45169</v>
      </c>
      <c r="O265" s="37"/>
      <c r="R265" s="55" t="s">
        <v>866</v>
      </c>
      <c r="T265" s="37"/>
      <c r="W265" s="55"/>
      <c r="Y265" s="37"/>
      <c r="AB265" s="55"/>
      <c r="AD265" s="37"/>
      <c r="AG265" s="55"/>
      <c r="AI265" s="37"/>
      <c r="AL265" s="55"/>
    </row>
    <row r="266" spans="1:38" ht="12.75" customHeight="1">
      <c r="A266" s="214">
        <v>193</v>
      </c>
      <c r="B266" s="215">
        <v>45167</v>
      </c>
      <c r="C266" s="53"/>
      <c r="D266" s="53" t="s">
        <v>872</v>
      </c>
      <c r="E266" s="219" t="s">
        <v>592</v>
      </c>
      <c r="F266" s="51" t="s">
        <v>873</v>
      </c>
      <c r="G266" s="51"/>
      <c r="H266" s="51"/>
      <c r="I266" s="51">
        <v>950</v>
      </c>
      <c r="J266" s="51" t="s">
        <v>593</v>
      </c>
      <c r="K266" s="51"/>
      <c r="L266" s="51"/>
      <c r="M266" s="51"/>
      <c r="N266" s="51"/>
      <c r="O266" s="37"/>
      <c r="R266" s="55" t="s">
        <v>866</v>
      </c>
      <c r="T266" s="37"/>
      <c r="W266" s="55"/>
      <c r="Y266" s="37"/>
      <c r="AB266" s="55"/>
      <c r="AD266" s="37"/>
      <c r="AG266" s="55"/>
      <c r="AI266" s="37"/>
      <c r="AL266" s="55"/>
    </row>
    <row r="267" spans="1:38" ht="12.75" customHeight="1">
      <c r="A267" s="214">
        <v>194</v>
      </c>
      <c r="B267" s="215">
        <v>45153</v>
      </c>
      <c r="C267" s="53"/>
      <c r="D267" s="53" t="s">
        <v>542</v>
      </c>
      <c r="E267" s="219" t="s">
        <v>592</v>
      </c>
      <c r="F267" s="51" t="s">
        <v>889</v>
      </c>
      <c r="G267" s="51"/>
      <c r="H267" s="51"/>
      <c r="I267" s="51">
        <v>480</v>
      </c>
      <c r="J267" s="51" t="s">
        <v>593</v>
      </c>
      <c r="K267" s="51"/>
      <c r="L267" s="51"/>
      <c r="M267" s="51"/>
      <c r="N267" s="51"/>
      <c r="O267" s="37"/>
      <c r="R267" s="55"/>
      <c r="T267" s="37"/>
      <c r="W267" s="55"/>
      <c r="Y267" s="37"/>
      <c r="AB267" s="55"/>
      <c r="AD267" s="37"/>
      <c r="AG267" s="55"/>
      <c r="AI267" s="37"/>
      <c r="AL267" s="55"/>
    </row>
    <row r="268" spans="1:38" ht="12.75" customHeight="1">
      <c r="A268" s="214">
        <v>195</v>
      </c>
      <c r="B268" s="215">
        <v>45203</v>
      </c>
      <c r="C268" s="53"/>
      <c r="D268" s="53" t="s">
        <v>176</v>
      </c>
      <c r="E268" s="219" t="s">
        <v>592</v>
      </c>
      <c r="F268" s="51" t="s">
        <v>956</v>
      </c>
      <c r="G268" s="51"/>
      <c r="H268" s="51"/>
      <c r="I268" s="51">
        <v>1198</v>
      </c>
      <c r="J268" s="51" t="s">
        <v>593</v>
      </c>
      <c r="K268" s="51"/>
      <c r="L268" s="51"/>
      <c r="M268" s="51"/>
      <c r="N268" s="51"/>
      <c r="O268" s="37"/>
      <c r="R268" s="55"/>
      <c r="T268" s="37"/>
      <c r="W268" s="55"/>
      <c r="Y268" s="37"/>
      <c r="AB268" s="55"/>
      <c r="AD268" s="37"/>
      <c r="AG268" s="55"/>
      <c r="AI268" s="37"/>
      <c r="AL268" s="55"/>
    </row>
    <row r="269" spans="1:38" ht="12.75" customHeight="1">
      <c r="A269" s="53"/>
      <c r="B269" s="53"/>
      <c r="C269" s="53"/>
      <c r="D269" s="53"/>
      <c r="E269" s="53"/>
      <c r="F269" s="51"/>
      <c r="G269" s="51"/>
      <c r="H269" s="51"/>
      <c r="I269" s="51"/>
      <c r="J269" s="31"/>
      <c r="K269" s="51"/>
      <c r="L269" s="51"/>
      <c r="M269" s="51"/>
      <c r="N269" s="53"/>
      <c r="O269" s="37"/>
      <c r="R269" s="55"/>
      <c r="T269" s="37"/>
      <c r="W269" s="55"/>
      <c r="Y269" s="37"/>
      <c r="AB269" s="55"/>
      <c r="AD269" s="37"/>
      <c r="AG269" s="55"/>
      <c r="AI269" s="37"/>
      <c r="AL269" s="55"/>
    </row>
    <row r="270" spans="1:38" ht="12.75" customHeight="1">
      <c r="B270" s="220" t="s">
        <v>841</v>
      </c>
      <c r="F270" s="55"/>
      <c r="G270" s="55"/>
      <c r="H270" s="55"/>
      <c r="I270" s="55"/>
      <c r="J270" s="37"/>
      <c r="K270" s="55"/>
      <c r="L270" s="55"/>
      <c r="M270" s="55"/>
      <c r="O270" s="37"/>
      <c r="R270" s="55"/>
      <c r="T270" s="37"/>
      <c r="W270" s="55"/>
      <c r="Y270" s="37"/>
      <c r="AB270" s="55"/>
      <c r="AD270" s="37"/>
      <c r="AG270" s="55"/>
      <c r="AI270" s="37"/>
      <c r="AL270" s="55"/>
    </row>
    <row r="271" spans="1:38" ht="12.75" customHeight="1">
      <c r="A271" s="221"/>
      <c r="F271" s="55"/>
      <c r="G271" s="55"/>
      <c r="H271" s="55"/>
      <c r="I271" s="55"/>
      <c r="J271" s="37"/>
      <c r="K271" s="55"/>
      <c r="L271" s="55"/>
      <c r="M271" s="55"/>
      <c r="O271" s="37"/>
      <c r="R271" s="55"/>
      <c r="T271" s="37"/>
      <c r="W271" s="55"/>
      <c r="Y271" s="37"/>
      <c r="AB271" s="55"/>
      <c r="AD271" s="37"/>
      <c r="AG271" s="55"/>
      <c r="AI271" s="37"/>
      <c r="AL271" s="55"/>
    </row>
    <row r="272" spans="1:38" ht="12.75" customHeight="1">
      <c r="A272" s="221"/>
      <c r="F272" s="55"/>
      <c r="G272" s="55"/>
      <c r="H272" s="55"/>
      <c r="I272" s="55"/>
      <c r="J272" s="37"/>
      <c r="K272" s="55"/>
      <c r="L272" s="55"/>
      <c r="M272" s="55"/>
      <c r="O272" s="37"/>
      <c r="R272" s="55"/>
    </row>
    <row r="273" spans="1:18" ht="12.75" customHeight="1">
      <c r="A273" s="51"/>
      <c r="F273" s="55"/>
      <c r="G273" s="55"/>
      <c r="H273" s="55"/>
      <c r="I273" s="55"/>
      <c r="J273" s="37"/>
      <c r="K273" s="55"/>
      <c r="L273" s="55"/>
      <c r="M273" s="55"/>
      <c r="O273" s="37"/>
      <c r="R273" s="55"/>
    </row>
    <row r="274" spans="1:18" ht="12.75" customHeight="1">
      <c r="F274" s="55"/>
      <c r="G274" s="55"/>
      <c r="H274" s="55"/>
      <c r="I274" s="55"/>
      <c r="J274" s="37"/>
      <c r="K274" s="55"/>
      <c r="L274" s="55"/>
      <c r="M274" s="55"/>
      <c r="O274" s="37"/>
      <c r="R274" s="55"/>
    </row>
    <row r="275" spans="1:18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R275" s="55"/>
    </row>
    <row r="276" spans="1:18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R276" s="55"/>
    </row>
    <row r="277" spans="1:18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R277" s="55"/>
    </row>
    <row r="278" spans="1:18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R278" s="55"/>
    </row>
    <row r="279" spans="1:18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R279" s="55"/>
    </row>
    <row r="280" spans="1:18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R280" s="55"/>
    </row>
    <row r="281" spans="1:18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R281" s="55"/>
    </row>
    <row r="282" spans="1:18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R282" s="55"/>
    </row>
    <row r="283" spans="1:18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R283" s="55"/>
    </row>
    <row r="284" spans="1:18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R284" s="55"/>
    </row>
    <row r="285" spans="1:18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R285" s="55"/>
    </row>
    <row r="286" spans="1:18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R286" s="55"/>
    </row>
    <row r="287" spans="1:18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R287" s="55"/>
    </row>
    <row r="288" spans="1:18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R288" s="55"/>
    </row>
    <row r="289" spans="6:18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R289" s="55"/>
    </row>
    <row r="290" spans="6:18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R290" s="55"/>
    </row>
    <row r="291" spans="6:18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R291" s="55"/>
    </row>
    <row r="292" spans="6:18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R292" s="55"/>
    </row>
    <row r="293" spans="6:18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R293" s="55"/>
    </row>
    <row r="294" spans="6:18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R294" s="55"/>
    </row>
    <row r="295" spans="6:18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R295" s="55"/>
    </row>
    <row r="296" spans="6:18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R296" s="55"/>
    </row>
    <row r="297" spans="6:18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R297" s="55"/>
    </row>
    <row r="298" spans="6:18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R298" s="55"/>
    </row>
    <row r="299" spans="6:18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R299" s="55"/>
    </row>
    <row r="300" spans="6:18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R300" s="55"/>
    </row>
    <row r="301" spans="6:18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R301" s="55"/>
    </row>
    <row r="302" spans="6:18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R302" s="55"/>
    </row>
    <row r="303" spans="6:18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R303" s="55"/>
    </row>
    <row r="304" spans="6:18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R304" s="55"/>
    </row>
    <row r="305" spans="6:18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R305" s="55"/>
    </row>
    <row r="306" spans="6:18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R306" s="55"/>
    </row>
    <row r="307" spans="6:18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R307" s="55"/>
    </row>
    <row r="308" spans="6:18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R308" s="55"/>
    </row>
    <row r="309" spans="6:18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R309" s="55"/>
    </row>
    <row r="310" spans="6:18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R310" s="55"/>
    </row>
    <row r="311" spans="6:18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R311" s="55"/>
    </row>
    <row r="312" spans="6:18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R312" s="55"/>
    </row>
    <row r="313" spans="6:18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R313" s="55"/>
    </row>
    <row r="314" spans="6:18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R314" s="55"/>
    </row>
    <row r="315" spans="6:18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R315" s="55"/>
    </row>
    <row r="316" spans="6:18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R316" s="55"/>
    </row>
    <row r="317" spans="6:18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R317" s="55"/>
    </row>
    <row r="318" spans="6:18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R318" s="55"/>
    </row>
    <row r="319" spans="6:18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R319" s="55"/>
    </row>
    <row r="320" spans="6:18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R320" s="55"/>
    </row>
    <row r="321" spans="6:18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R321" s="55"/>
    </row>
    <row r="322" spans="6:18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R322" s="55"/>
    </row>
    <row r="323" spans="6:18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R323" s="55"/>
    </row>
    <row r="324" spans="6:18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R324" s="55"/>
    </row>
    <row r="325" spans="6:18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6:18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6:1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6:1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6:1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6:1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6:1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6:1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6:1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6:1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6:1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6:1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</sheetData>
  <autoFilter ref="R1:R269"/>
  <mergeCells count="24">
    <mergeCell ref="A51:A52"/>
    <mergeCell ref="B51:B52"/>
    <mergeCell ref="J51:J52"/>
    <mergeCell ref="P45:P46"/>
    <mergeCell ref="P47:P48"/>
    <mergeCell ref="P49:P50"/>
    <mergeCell ref="P51:P52"/>
    <mergeCell ref="M45:M46"/>
    <mergeCell ref="M47:M48"/>
    <mergeCell ref="M49:M50"/>
    <mergeCell ref="M51:M52"/>
    <mergeCell ref="O45:O46"/>
    <mergeCell ref="O47:O48"/>
    <mergeCell ref="O49:O50"/>
    <mergeCell ref="O51:O52"/>
    <mergeCell ref="A49:A50"/>
    <mergeCell ref="B49:B50"/>
    <mergeCell ref="J49:J50"/>
    <mergeCell ref="A45:A46"/>
    <mergeCell ref="B45:B46"/>
    <mergeCell ref="A47:A48"/>
    <mergeCell ref="B47:B48"/>
    <mergeCell ref="J45:J46"/>
    <mergeCell ref="J47:J48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2023-10-05T02:45:03Z</dcterms:modified>
</cp:coreProperties>
</file>