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N114" i="7"/>
  <c r="K114"/>
  <c r="N113"/>
  <c r="K113"/>
  <c r="K85"/>
  <c r="M85" s="1"/>
  <c r="K63"/>
  <c r="M63" s="1"/>
  <c r="L63"/>
  <c r="O114" l="1"/>
  <c r="O113"/>
  <c r="L43" l="1"/>
  <c r="K43"/>
  <c r="L42"/>
  <c r="K42"/>
  <c r="M42" s="1"/>
  <c r="L41"/>
  <c r="K41"/>
  <c r="M41" s="1"/>
  <c r="L18"/>
  <c r="K18"/>
  <c r="L19"/>
  <c r="K19"/>
  <c r="L14"/>
  <c r="K14"/>
  <c r="L12"/>
  <c r="K12"/>
  <c r="M43" l="1"/>
  <c r="M19"/>
  <c r="M18"/>
  <c r="M14"/>
  <c r="M12"/>
  <c r="L10" l="1"/>
  <c r="K10"/>
  <c r="M10" l="1"/>
  <c r="K291" l="1"/>
  <c r="L291" s="1"/>
  <c r="M7" l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<sst xmlns="http://schemas.openxmlformats.org/spreadsheetml/2006/main" count="7373" uniqueCount="3751">
  <si>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</si>
  <si>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</si>
  <si>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</si>
  <si>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</si>
  <si>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</si>
  <si>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</si>
  <si>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</si>
  <si>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</si>
  <si>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</si>
  <si>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</si>
  <si>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</si>
  <si>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</si>
  <si>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</si>
  <si>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</si>
  <si>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</si>
  <si>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</si>
  <si>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</si>
  <si>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</si>
  <si>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</si>
  <si>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</si>
  <si>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</si>
  <si>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</si>
  <si>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</si>
  <si>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</si>
  <si>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</si>
  <si>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</si>
  <si>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</si>
  <si>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</si>
  <si>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</si>
  <si>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</si>
  <si>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</si>
  <si>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</si>
  <si>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</si>
  <si>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</si>
  <si>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</si>
  <si>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</si>
  <si>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</si>
  <si>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</si>
  <si>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</si>
  <si>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</si>
  <si>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</si>
  <si>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</si>
  <si>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</si>
  <si>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</si>
  <si>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</si>
  <si>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</si>
  <si>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</si>
  <si>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</si>
  <si>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</si>
  <si>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</si>
  <si>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</si>
  <si>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</si>
  <si>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</si>
  <si>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</si>
  <si>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</si>
  <si>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</si>
  <si>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</si>
  <si>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</si>
  <si>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</si>
  <si>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</si>
  <si>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</si>
  <si>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</si>
  <si>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</si>
  <si>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</si>
  <si>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</si>
  <si>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</si>
  <si>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</si>
  <si>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</si>
  <si>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</si>
  <si>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</si>
  <si>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</si>
  <si>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</si>
  <si>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</si>
  <si>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</si>
  <si>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</si>
  <si>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</si>
  <si>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</si>
  <si>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</si>
  <si>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</si>
  <si>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</si>
  <si>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</si>
  <si>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</si>
  <si>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</si>
  <si>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</si>
  <si>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</si>
  <si>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</si>
  <si>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</si>
  <si>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</si>
  <si>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</si>
  <si>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</si>
  <si>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</si>
  <si>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</si>
  <si>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</si>
  <si>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</si>
  <si>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</si>
  <si>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</si>
  <si>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</si>
  <si>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</si>
  <si>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</si>
  <si>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</si>
  <si>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</si>
  <si>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</si>
  <si>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</si>
  <si>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</si>
  <si>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</si>
  <si>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</si>
  <si>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</si>
  <si>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</si>
  <si>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</si>
  <si>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</si>
  <si>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</si>
  <si>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</si>
  <si>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</si>
  <si>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</si>
  <si>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</si>
  <si>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</si>
  <si>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</si>
  <si>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</si>
  <si>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</si>
  <si>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</si>
  <si>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</si>
  <si>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</si>
  <si>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</si>
  <si>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</si>
  <si>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</si>
  <si>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</si>
  <si>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</si>
  <si>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</si>
  <si>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</si>
  <si>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</si>
  <si>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</si>
  <si>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</si>
  <si>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</si>
  <si>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</si>
  <si>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</si>
  <si>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</si>
  <si>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</si>
  <si>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</si>
  <si>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</si>
  <si>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</si>
  <si>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</si>
  <si>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</si>
  <si>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</si>
  <si>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</si>
  <si>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</si>
  <si>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</si>
  <si>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</si>
  <si>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</si>
  <si>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</si>
  <si>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</si>
  <si>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</si>
  <si>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</si>
  <si>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</si>
  <si>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</si>
  <si>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</si>
  <si>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</si>
  <si>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</si>
  <si>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</si>
  <si>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</si>
  <si>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</si>
  <si>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</si>
  <si>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</si>
  <si>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</si>
  <si>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</si>
  <si>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</si>
  <si>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</si>
  <si>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</si>
  <si>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</si>
  <si>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</si>
  <si>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</si>
  <si>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</si>
  <si>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</si>
  <si>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</si>
  <si>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</si>
  <si>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</si>
  <si>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</si>
  <si>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</si>
  <si>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</si>
  <si>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</si>
  <si>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</si>
  <si>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</si>
  <si>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</si>
  <si>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</si>
  <si>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</si>
  <si>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</si>
  <si>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</si>
  <si>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</si>
  <si>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</si>
  <si>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</si>
  <si>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</si>
  <si>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</si>
  <si>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</si>
  <si>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</si>
  <si>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</si>
  <si>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</si>
  <si>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</si>
  <si>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</si>
  <si>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</si>
  <si>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</si>
  <si>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</si>
  <si>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</si>
  <si>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</si>
  <si>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</si>
  <si>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</si>
  <si>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</si>
  <si>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</si>
  <si>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</si>
  <si>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</si>
  <si>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</si>
  <si>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</si>
  <si>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</si>
  <si>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</si>
  <si>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</si>
  <si>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</si>
  <si>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</si>
  <si>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</si>
  <si>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</si>
  <si>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</si>
  <si>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</si>
  <si>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</si>
  <si>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</si>
  <si>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</si>
  <si>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</si>
  <si>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</si>
  <si>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</si>
  <si>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</si>
  <si>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</si>
  <si>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</si>
  <si>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</si>
  <si>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</si>
  <si>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</si>
  <si>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</si>
  <si>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</si>
  <si>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</si>
  <si>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</si>
  <si>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</si>
  <si>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</si>
  <si>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</si>
  <si>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</si>
  <si>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</si>
  <si>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</si>
  <si>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</si>
  <si>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</si>
  <si>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</si>
  <si>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</si>
  <si>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</si>
  <si>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</si>
  <si>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</si>
  <si>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</si>
  <si>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</si>
  <si>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</si>
  <si>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</si>
  <si>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</si>
  <si>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</si>
  <si>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</si>
  <si>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</si>
  <si>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</si>
  <si>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</si>
  <si>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</si>
  <si>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</si>
  <si>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</si>
  <si>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</si>
  <si>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</si>
  <si>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</si>
  <si>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</si>
  <si>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</si>
  <si>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</si>
  <si>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</si>
  <si>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</si>
  <si>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</si>
  <si>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</si>
  <si>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</si>
  <si>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</si>
  <si>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</si>
  <si>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</si>
  <si>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</si>
  <si>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</si>
  <si>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</si>
  <si>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</si>
  <si>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</si>
  <si>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</si>
  <si>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</si>
  <si>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</si>
  <si>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</si>
  <si>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</si>
  <si>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</si>
  <si>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</si>
  <si>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</si>
  <si>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</si>
  <si>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</si>
  <si>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</si>
  <si>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</si>
  <si>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</si>
  <si>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</si>
  <si>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</si>
  <si>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</si>
  <si>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</si>
  <si>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</si>
  <si>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</si>
  <si>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</si>
  <si>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</si>
  <si>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</si>
  <si>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</si>
  <si>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</si>
  <si>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</si>
  <si>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</si>
  <si>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</si>
  <si>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</si>
  <si>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</si>
  <si>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</si>
  <si>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</si>
  <si>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</si>
  <si>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</si>
  <si>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</si>
  <si>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</si>
  <si>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</si>
  <si>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</si>
  <si>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</si>
  <si>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</si>
  <si>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</si>
  <si>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</si>
  <si>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</si>
  <si>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</si>
  <si>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</si>
  <si>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</si>
  <si>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</si>
  <si>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</si>
  <si>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</si>
  <si>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</si>
  <si>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</si>
  <si>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</si>
  <si>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</si>
  <si>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</si>
  <si>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</si>
  <si>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</si>
  <si>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</si>
  <si>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</si>
  <si>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</si>
  <si>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</si>
  <si>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</si>
  <si>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</si>
  <si>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</si>
  <si>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</si>
  <si>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</si>
  <si>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</si>
  <si>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</si>
  <si>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</si>
  <si>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</si>
  <si>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</si>
  <si>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</si>
  <si>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</si>
  <si>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</si>
  <si>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</si>
  <si>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</si>
  <si>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</si>
  <si>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</si>
  <si>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</si>
  <si>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</si>
  <si>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</si>
  <si>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</si>
  <si>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</si>
  <si>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</si>
  <si>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</si>
  <si>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</si>
  <si>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</si>
  <si>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</si>
  <si>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</si>
  <si>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</si>
  <si>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</si>
  <si>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</si>
  <si>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</si>
  <si>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</si>
  <si>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</si>
  <si>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</si>
  <si>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</si>
  <si>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</si>
  <si>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</si>
  <si>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</si>
  <si>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</si>
  <si>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</si>
  <si>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</si>
  <si>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</si>
  <si>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</si>
  <si>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</si>
  <si>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</si>
  <si>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</si>
  <si>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</si>
  <si>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</si>
  <si>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</si>
  <si>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</si>
  <si>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</si>
  <si>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</si>
  <si>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</si>
  <si>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</si>
  <si>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</si>
  <si>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</si>
  <si>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</si>
  <si>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</si>
  <si>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</si>
  <si>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</si>
  <si>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</si>
  <si>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</si>
  <si>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</si>
  <si>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</si>
  <si>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</si>
  <si>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</si>
  <si>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</si>
  <si>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</si>
  <si>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</si>
  <si>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</si>
  <si>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</si>
  <si>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</si>
  <si>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</si>
  <si>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</si>
  <si>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</si>
  <si>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</si>
  <si>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</si>
  <si>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</si>
  <si>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</si>
  <si>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</si>
  <si>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</si>
  <si>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</si>
  <si>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</si>
  <si>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</si>
  <si>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</si>
  <si>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</si>
  <si>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</si>
  <si>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</si>
  <si>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</si>
  <si>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</si>
  <si>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</si>
  <si>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</si>
  <si>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</si>
  <si>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</si>
  <si>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</si>
  <si>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</si>
  <si>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</si>
  <si>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</si>
  <si>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</si>
  <si>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</si>
  <si>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</si>
  <si>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</si>
  <si>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</si>
  <si>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</si>
  <si>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</si>
  <si>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</si>
  <si>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</si>
  <si>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</si>
  <si>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</si>
  <si>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</si>
  <si>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</si>
  <si>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</si>
  <si>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</si>
  <si>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</si>
  <si>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</si>
  <si>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</si>
  <si>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</si>
  <si>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</si>
  <si>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</si>
  <si>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</si>
  <si>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</si>
  <si>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</si>
  <si>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</si>
  <si>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</si>
  <si>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</si>
  <si>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</si>
  <si>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</si>
  <si>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</si>
  <si>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</si>
  <si>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</si>
  <si>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</si>
  <si>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</si>
  <si>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</si>
  <si>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</si>
  <si>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</si>
  <si>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</si>
  <si>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</si>
  <si>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</si>
  <si>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</si>
  <si>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</si>
  <si>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</si>
  <si>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</si>
  <si>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</si>
  <si>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</si>
  <si>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</si>
  <si>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</si>
  <si>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</si>
  <si>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</si>
  <si>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</si>
  <si>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</si>
  <si>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</si>
  <si>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</si>
  <si>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</si>
  <si>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</si>
  <si>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</si>
  <si>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</si>
  <si>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</si>
  <si>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</si>
  <si>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</si>
  <si>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</si>
  <si>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</si>
  <si>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</si>
  <si>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</si>
  <si>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</si>
  <si>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</si>
  <si>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</si>
  <si>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</si>
  <si>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</si>
  <si>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</si>
  <si>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</si>
  <si>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</si>
  <si>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</si>
  <si>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</si>
  <si>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</si>
  <si>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</si>
  <si>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</si>
  <si>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</si>
  <si>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</si>
  <si>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</si>
  <si>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</si>
  <si>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</si>
  <si>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</si>
  <si>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</si>
  <si>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</si>
  <si>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</si>
  <si>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</si>
  <si>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</si>
  <si>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</si>
  <si>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</si>
  <si>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</si>
  <si>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</si>
  <si>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</si>
  <si>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</si>
  <si>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</si>
  <si>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</si>
  <si>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</si>
  <si>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</si>
  <si>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</si>
  <si>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</si>
  <si>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</si>
  <si>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</si>
  <si>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</si>
  <si>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</si>
  <si>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</si>
  <si>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</si>
  <si>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</si>
  <si>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</si>
  <si>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</si>
  <si>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</si>
  <si>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</si>
  <si>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</si>
  <si>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</si>
  <si>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</si>
  <si>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</si>
  <si>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</si>
  <si>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</si>
  <si>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</si>
  <si>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</si>
  <si>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</si>
  <si>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</si>
  <si>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</si>
  <si>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</si>
  <si>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</si>
  <si>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</si>
  <si>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</si>
  <si>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</si>
  <si>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</si>
  <si>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</si>
  <si>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</si>
  <si>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</si>
  <si>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</si>
  <si>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</si>
  <si>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</si>
  <si>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</si>
  <si>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</si>
  <si>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</si>
  <si>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</si>
  <si>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</si>
  <si>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</si>
  <si>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</si>
  <si>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</si>
  <si>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</si>
  <si>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</si>
  <si>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</si>
  <si>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</si>
  <si>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</si>
  <si>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</si>
  <si>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</si>
  <si>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</si>
  <si>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</si>
  <si>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</si>
  <si>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</si>
  <si>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</si>
  <si>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</si>
  <si>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</si>
  <si>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</si>
  <si>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</si>
  <si>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</si>
  <si>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</si>
  <si>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</si>
  <si>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</si>
  <si>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</si>
  <si>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</si>
  <si>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</si>
  <si>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</si>
  <si>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</si>
  <si>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</si>
  <si>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</si>
  <si>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</si>
  <si>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</si>
  <si>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</si>
  <si>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</si>
  <si>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</si>
  <si>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</si>
  <si>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</si>
  <si>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</si>
  <si>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</si>
  <si>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</si>
  <si>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</si>
  <si>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</si>
  <si>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</si>
  <si>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</si>
  <si>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</si>
  <si>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</si>
  <si>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</si>
  <si>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</si>
  <si>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</si>
  <si>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</si>
  <si>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</si>
  <si>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</si>
  <si>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</si>
  <si>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</si>
  <si>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</si>
  <si>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</si>
  <si>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</si>
  <si>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</si>
  <si>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</si>
  <si>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</si>
  <si>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</si>
  <si>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</si>
  <si>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</si>
  <si>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</si>
  <si>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</si>
  <si>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</si>
  <si>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</si>
  <si>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</si>
  <si>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</si>
  <si>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</si>
  <si>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</si>
  <si>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</si>
  <si>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</si>
  <si>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</si>
  <si>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</si>
  <si>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</si>
  <si>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</si>
  <si>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</si>
  <si>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</si>
  <si>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</si>
  <si>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</si>
  <si>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</si>
  <si>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</si>
  <si>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</si>
  <si>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</si>
  <si>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</si>
  <si>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</si>
  <si>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</si>
  <si>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</si>
  <si>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</si>
  <si>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</si>
  <si>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</si>
  <si>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</si>
  <si>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</si>
  <si>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</si>
  <si>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</si>
  <si>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</si>
  <si>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</si>
  <si>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</si>
  <si>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</si>
  <si>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</si>
  <si>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</si>
  <si>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</si>
  <si>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</si>
  <si>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</si>
  <si>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</si>
  <si>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</si>
  <si>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</si>
  <si>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</si>
  <si>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</si>
  <si>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</si>
  <si>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</si>
  <si>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</si>
  <si>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</si>
  <si>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</si>
  <si>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</si>
  <si>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</si>
  <si>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</si>
  <si>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</si>
  <si>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</si>
  <si>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</si>
  <si>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</si>
  <si>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</si>
  <si>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</si>
  <si>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</si>
  <si>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</si>
  <si>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</si>
  <si>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</si>
  <si>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</si>
  <si>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</si>
  <si>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</si>
  <si>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</si>
  <si>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</si>
  <si>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</si>
  <si>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</si>
  <si>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</si>
  <si>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</si>
  <si>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</si>
  <si>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</si>
  <si>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</si>
  <si>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</si>
  <si>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</si>
  <si>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</si>
  <si>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</si>
  <si>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</si>
  <si>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</si>
  <si>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</si>
  <si>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</si>
  <si>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</si>
  <si>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</si>
  <si>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</si>
  <si>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</si>
  <si>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</si>
  <si>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</si>
  <si>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</si>
  <si>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</si>
  <si>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</si>
  <si>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</si>
  <si>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</si>
  <si>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</si>
  <si>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</si>
  <si>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</si>
  <si>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</si>
  <si>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</si>
  <si>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</si>
  <si>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</si>
  <si>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</si>
  <si>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</si>
  <si>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</si>
  <si>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</si>
  <si>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</si>
  <si>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</si>
  <si>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</si>
  <si>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</si>
  <si>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</si>
  <si>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</si>
  <si>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</si>
  <si>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</si>
  <si>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</si>
  <si>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</si>
  <si>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</si>
  <si>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</si>
  <si>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</si>
  <si>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</si>
  <si>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</si>
  <si>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</si>
  <si>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</si>
  <si>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</si>
  <si>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</si>
  <si>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</si>
  <si>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</si>
  <si>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</si>
  <si>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</si>
  <si>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</si>
  <si>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</si>
  <si>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</si>
  <si>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</si>
  <si>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</si>
  <si>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</si>
  <si>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</si>
  <si>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</si>
  <si>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</si>
  <si>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</si>
  <si>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</si>
  <si>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</si>
  <si>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</si>
  <si>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</si>
  <si>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</si>
  <si>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</si>
  <si>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</si>
  <si>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</si>
  <si>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</si>
  <si>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</si>
  <si>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</si>
  <si>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</si>
  <si>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</si>
  <si>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</si>
  <si>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</si>
  <si>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</si>
  <si>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</si>
  <si>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</si>
  <si>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</si>
  <si>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</si>
  <si>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</si>
  <si>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</si>
  <si>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</si>
  <si>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</si>
  <si>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</si>
  <si>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</si>
  <si>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</si>
  <si>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</si>
  <si>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</si>
  <si>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</si>
  <si>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</si>
  <si>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</si>
  <si>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</si>
  <si>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</si>
  <si>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</si>
  <si>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</si>
  <si>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</si>
  <si>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</si>
  <si>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</si>
  <si>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</si>
  <si>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</si>
  <si>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</si>
  <si>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</si>
  <si>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</si>
  <si>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</si>
  <si>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</si>
  <si>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</si>
  <si>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</si>
  <si>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</si>
  <si>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</si>
  <si>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</si>
  <si>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</si>
  <si>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</si>
  <si>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</si>
  <si>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</si>
  <si>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</si>
  <si>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</si>
  <si>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</si>
  <si>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</si>
  <si>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</si>
  <si>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</si>
  <si>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</si>
  <si>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</si>
  <si>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</si>
  <si>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</si>
  <si>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</si>
  <si>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</si>
  <si>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</si>
  <si>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</si>
  <si>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</si>
  <si>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</si>
  <si>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</si>
  <si>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</si>
  <si>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</si>
  <si>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</si>
  <si>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</si>
  <si>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</si>
  <si>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</si>
  <si>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</si>
  <si>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</si>
  <si>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</si>
  <si>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</si>
  <si>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</si>
  <si>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</si>
  <si>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</si>
  <si>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</si>
  <si>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</si>
  <si>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</si>
  <si>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</si>
  <si>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</si>
  <si>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</si>
  <si>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</si>
  <si>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</si>
  <si>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</si>
  <si>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</si>
  <si>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</si>
  <si>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</si>
  <si>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</si>
  <si>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</si>
  <si>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</si>
  <si>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</si>
  <si>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</si>
  <si>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</si>
  <si>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</si>
  <si>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</si>
  <si>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</si>
  <si>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</si>
  <si>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</si>
  <si>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</si>
  <si>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</si>
  <si>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</si>
  <si>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</si>
  <si>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</si>
  <si>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</si>
  <si>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</si>
  <si>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</si>
  <si>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</si>
  <si>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</si>
  <si>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</si>
  <si>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</si>
  <si>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</si>
  <si>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</si>
  <si>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</si>
  <si>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</si>
  <si>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</si>
  <si>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</si>
  <si>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</si>
  <si>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</si>
  <si>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</si>
  <si>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</si>
  <si>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</si>
  <si>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</si>
  <si>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</si>
  <si>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</si>
  <si>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</si>
  <si>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</si>
  <si>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</si>
  <si>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</si>
  <si>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</si>
  <si>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</si>
  <si>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</si>
  <si>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</si>
  <si>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</si>
  <si>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</si>
  <si>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</si>
  <si>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</si>
  <si>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</si>
  <si>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</si>
  <si>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</si>
  <si>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</si>
  <si>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</si>
  <si>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</si>
  <si>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</si>
  <si>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</si>
  <si>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</si>
  <si>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</si>
  <si>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</si>
  <si>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</si>
  <si>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</si>
  <si>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</si>
  <si>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</si>
  <si>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</si>
  <si>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</si>
  <si>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</si>
  <si>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</si>
  <si>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</si>
  <si>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</si>
  <si>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</si>
  <si>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</si>
  <si>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</si>
  <si>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</si>
  <si>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</si>
  <si>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</si>
  <si>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</si>
  <si>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</si>
  <si>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</si>
  <si>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</si>
  <si>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</si>
  <si>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</si>
  <si>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</si>
  <si>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</si>
  <si>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</si>
  <si>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</si>
  <si>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</si>
  <si>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</si>
  <si>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</si>
  <si>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</si>
  <si>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</si>
  <si>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</si>
  <si>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</si>
  <si>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</si>
  <si>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</si>
  <si>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</si>
  <si>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</si>
  <si>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</si>
  <si>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</si>
  <si>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</si>
  <si>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</si>
  <si>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</si>
  <si>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</si>
  <si>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</si>
  <si>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</si>
  <si>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</si>
  <si>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</si>
  <si>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</si>
  <si>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</si>
  <si>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</si>
  <si>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</si>
  <si>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</si>
  <si>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</si>
  <si>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</si>
  <si>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</si>
  <si>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</si>
  <si>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</si>
  <si>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</si>
  <si>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</si>
  <si>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</si>
  <si>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</si>
  <si>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</si>
  <si>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</si>
  <si>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</si>
  <si>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</si>
  <si>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</si>
  <si>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</si>
  <si>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</si>
  <si>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</si>
  <si>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</si>
  <si>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</si>
  <si>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</si>
  <si>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</si>
  <si>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</si>
  <si>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</si>
  <si>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</si>
  <si>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</si>
  <si>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</si>
  <si>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</si>
  <si>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</si>
  <si>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</si>
  <si>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</si>
  <si>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</si>
  <si>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</si>
  <si>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</si>
  <si>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</si>
  <si>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</si>
  <si>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</si>
  <si>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</si>
  <si>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</si>
  <si>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</si>
  <si>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</si>
  <si>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</si>
  <si>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</si>
  <si>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</si>
  <si>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</si>
  <si>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</si>
  <si>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</si>
  <si>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</si>
  <si>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</si>
  <si>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</si>
  <si>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</si>
  <si>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</si>
  <si>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</si>
  <si>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</si>
  <si>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</si>
  <si>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</si>
  <si>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</si>
  <si>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</si>
  <si>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</si>
  <si>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</si>
  <si>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</si>
  <si>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</si>
  <si>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</si>
  <si>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</si>
  <si>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</si>
  <si>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</si>
  <si>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</si>
  <si>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</si>
  <si>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</si>
  <si>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</si>
  <si>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</si>
  <si>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</si>
  <si>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</si>
  <si>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</si>
  <si>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</si>
  <si>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</si>
  <si>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</si>
  <si>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</si>
  <si>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</si>
  <si>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</si>
  <si>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</si>
  <si>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</si>
  <si>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</si>
  <si>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</si>
  <si>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</si>
  <si>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</si>
  <si>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</si>
  <si>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</si>
  <si>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</si>
  <si>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</si>
  <si>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</si>
  <si>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</si>
  <si>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</si>
  <si>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</si>
  <si>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</si>
  <si>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</si>
  <si>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</si>
  <si>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</si>
  <si>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</si>
  <si>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</si>
  <si>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</si>
  <si>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</si>
  <si>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</si>
  <si>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</si>
  <si>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</si>
  <si>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</si>
  <si>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</si>
  <si>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</si>
  <si>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</si>
  <si>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</si>
  <si>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</si>
  <si>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</si>
  <si>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</si>
  <si>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</si>
  <si>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</si>
  <si>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</si>
  <si>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</si>
  <si>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</si>
  <si>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</si>
  <si>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</si>
  <si>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</si>
  <si>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</si>
  <si>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</si>
  <si>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</si>
  <si>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</si>
  <si>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</si>
  <si>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</si>
  <si>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</si>
  <si>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</si>
  <si>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</si>
  <si>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</si>
  <si>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</si>
  <si>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</si>
  <si>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</si>
  <si>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</si>
  <si>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</si>
  <si>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</si>
  <si>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</si>
  <si>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</si>
  <si>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</si>
  <si>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</si>
  <si>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</si>
  <si>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</si>
  <si>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</si>
  <si>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</si>
  <si>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</si>
  <si>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</si>
  <si>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</si>
  <si>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</si>
  <si>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</si>
  <si>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</si>
  <si>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</si>
  <si>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</si>
  <si>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</si>
  <si>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</si>
  <si>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</si>
  <si>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</si>
  <si>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</si>
  <si>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</si>
  <si>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</si>
  <si>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</si>
  <si>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</si>
  <si>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</si>
  <si>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</si>
  <si>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</si>
  <si>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</si>
  <si>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</si>
  <si>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</si>
  <si>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</si>
  <si>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</si>
  <si>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</si>
  <si>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</si>
  <si>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</si>
  <si>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</si>
  <si>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</si>
  <si>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</si>
  <si>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</si>
  <si>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</si>
  <si>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</si>
  <si>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</si>
  <si>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</si>
  <si>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</si>
  <si>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</si>
  <si>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</si>
  <si>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</si>
  <si>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</si>
  <si>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</si>
  <si>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</si>
  <si>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</si>
  <si>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</si>
  <si>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</si>
  <si>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</si>
  <si>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</si>
  <si>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</si>
  <si>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</si>
  <si>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</si>
  <si>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</si>
  <si>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</si>
  <si>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</si>
  <si>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</si>
  <si>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</si>
  <si>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</si>
  <si>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</si>
  <si>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</si>
  <si>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</si>
  <si>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</si>
  <si>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</si>
  <si>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</si>
  <si>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</si>
  <si>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</si>
  <si>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</si>
  <si>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</si>
  <si>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</si>
  <si>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</si>
  <si>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</si>
  <si>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</si>
  <si>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</si>
  <si>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</si>
  <si>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</si>
  <si>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</si>
  <si>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</si>
  <si>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</si>
  <si>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</si>
  <si>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</si>
  <si>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</si>
  <si>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</si>
  <si>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</si>
  <si>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</si>
  <si>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</si>
  <si>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</si>
  <si>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</si>
  <si>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</si>
  <si>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</si>
  <si>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</si>
  <si>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</si>
  <si>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</si>
  <si>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</si>
  <si>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</si>
  <si>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</si>
  <si>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</si>
  <si>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</si>
  <si>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</si>
  <si>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</si>
  <si>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</si>
  <si>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</si>
  <si>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</si>
  <si>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</si>
  <si>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</si>
  <si>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</si>
  <si>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</si>
  <si>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</si>
  <si>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</si>
  <si>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</si>
  <si>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</si>
  <si>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</si>
  <si>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</si>
  <si>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</si>
  <si>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</si>
  <si>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</si>
  <si>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</si>
  <si>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</si>
  <si>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</si>
  <si>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</si>
  <si>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</si>
  <si>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</si>
  <si>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</si>
  <si>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</si>
  <si>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</si>
  <si>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</si>
  <si>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</si>
  <si>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</si>
  <si>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</si>
  <si>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</si>
  <si>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</si>
  <si>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</si>
  <si>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</si>
  <si>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</si>
  <si>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</si>
  <si>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</si>
  <si>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</si>
  <si>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</si>
  <si>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</si>
  <si>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</si>
  <si>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</si>
  <si>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</si>
  <si>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</si>
  <si>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</si>
  <si>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</si>
  <si>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</si>
  <si>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</si>
  <si>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</si>
  <si>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</si>
  <si>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</si>
  <si>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</si>
  <si>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</si>
  <si>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</si>
  <si>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</si>
  <si>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</si>
  <si>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</si>
  <si>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</si>
  <si>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</si>
  <si>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</si>
  <si>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</si>
  <si>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</si>
  <si>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</si>
  <si>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</si>
  <si>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</si>
  <si>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</si>
  <si>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</si>
  <si>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</si>
  <si>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</si>
  <si>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</si>
  <si>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</si>
  <si>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</si>
  <si>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</si>
  <si>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</si>
  <si>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</si>
  <si>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</si>
  <si>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</si>
  <si>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</si>
  <si>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</si>
  <si>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</si>
  <si>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</si>
  <si>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</si>
  <si>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</si>
  <si>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</si>
  <si>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</si>
  <si>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</si>
  <si>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</si>
  <si>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</si>
  <si>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</si>
  <si>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</si>
  <si>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</si>
  <si>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</si>
  <si>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</si>
  <si>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</si>
  <si>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</si>
  <si>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</si>
  <si>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</si>
  <si>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</si>
  <si>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</si>
  <si>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</si>
  <si>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</si>
  <si>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</si>
  <si>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</si>
  <si>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</si>
  <si>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</si>
  <si>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</si>
  <si>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</si>
  <si>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</si>
  <si>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</si>
  <si>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</si>
  <si>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</si>
  <si>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</si>
  <si>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</si>
  <si>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</si>
  <si>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</si>
  <si>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</si>
  <si>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</si>
  <si>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</si>
  <si>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</si>
  <si>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</si>
  <si>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</si>
  <si>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</si>
  <si>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</si>
  <si>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</si>
  <si>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</si>
  <si>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</si>
  <si>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</si>
  <si>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</si>
  <si>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</si>
  <si>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</si>
  <si>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</si>
  <si>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</si>
  <si>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</si>
  <si>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</si>
  <si>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</si>
  <si>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</si>
  <si>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</si>
  <si>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</si>
  <si>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</si>
  <si>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</si>
  <si>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</si>
  <si>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</si>
  <si>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</si>
  <si>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</si>
  <si>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</si>
  <si>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</si>
  <si>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</si>
  <si>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</si>
  <si>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</si>
  <si>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</si>
  <si>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</si>
  <si>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</si>
  <si>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</si>
  <si>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</si>
  <si>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</si>
  <si>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</si>
  <si>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</si>
  <si>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</si>
  <si>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</si>
  <si>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</si>
  <si>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</si>
  <si>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</si>
  <si>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</si>
  <si>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</si>
  <si>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</si>
  <si>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</si>
  <si>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</si>
  <si>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</si>
  <si>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</si>
  <si>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</si>
  <si>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</si>
  <si>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</si>
  <si>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</si>
  <si>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</si>
  <si>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</si>
  <si>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</si>
  <si>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</si>
  <si>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</si>
  <si>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</si>
  <si>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</si>
  <si>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</si>
  <si>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</si>
  <si>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</si>
  <si>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</si>
  <si>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</si>
  <si>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</si>
  <si>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</si>
  <si>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</si>
  <si>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</si>
  <si>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</si>
  <si>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</si>
  <si>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</si>
  <si>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</si>
  <si>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</si>
  <si>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</si>
  <si>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</si>
  <si>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</si>
  <si>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</si>
  <si>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</si>
  <si>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</si>
  <si>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</si>
  <si>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</si>
  <si>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</si>
  <si>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</si>
  <si>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</si>
  <si>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</si>
  <si>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</si>
  <si>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</si>
  <si>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</si>
  <si>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</si>
  <si>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</si>
  <si>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</si>
  <si>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</si>
  <si>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</si>
  <si>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</si>
  <si>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</si>
  <si>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</si>
  <si>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</si>
  <si>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</si>
  <si>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</si>
  <si>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</si>
  <si>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</si>
  <si>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</si>
  <si>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</si>
  <si>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</si>
  <si>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</si>
  <si>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</si>
  <si>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</si>
  <si>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</si>
  <si>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</si>
  <si>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</si>
  <si>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</si>
  <si>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</si>
  <si>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</si>
  <si>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</si>
  <si>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</si>
  <si>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</si>
  <si>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</si>
  <si>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</si>
  <si>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</si>
  <si>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</si>
  <si>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</si>
  <si>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</si>
  <si>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</si>
  <si>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</si>
  <si>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</si>
  <si>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</si>
  <si>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</si>
  <si>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</si>
  <si>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</si>
  <si>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</si>
  <si>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</si>
  <si>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</si>
  <si>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</si>
  <si>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</si>
  <si>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</si>
  <si>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</si>
  <si>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</si>
  <si>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</si>
  <si>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</si>
  <si>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</si>
  <si>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</si>
  <si>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</si>
  <si>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</si>
  <si>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</si>
  <si>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</si>
  <si>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</si>
  <si>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</si>
  <si>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</si>
  <si>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</si>
  <si>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</si>
  <si>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</si>
  <si>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</si>
  <si>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</si>
  <si>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</si>
  <si>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</si>
  <si>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</si>
  <si>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</si>
  <si>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</si>
  <si>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</si>
  <si>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</si>
  <si>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</si>
  <si>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</si>
  <si>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</si>
  <si>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</si>
  <si>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</si>
  <si>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</si>
  <si>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</si>
  <si>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</si>
  <si>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</si>
  <si>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</si>
  <si>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</si>
  <si>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</si>
  <si>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</si>
  <si>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</si>
  <si>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</si>
  <si>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</si>
  <si>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</si>
  <si>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</si>
  <si>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</si>
  <si>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</si>
  <si>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</si>
  <si>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</si>
  <si>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</si>
  <si>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</si>
  <si>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</si>
  <si>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</si>
  <si>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</si>
  <si>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</si>
  <si>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</si>
  <si>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</si>
  <si>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</si>
  <si>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</si>
  <si>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</si>
  <si>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</si>
  <si>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</si>
  <si>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</si>
  <si>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</si>
  <si>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</si>
  <si>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</si>
  <si>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</si>
  <si>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</si>
  <si>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</si>
  <si>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</si>
  <si>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</si>
  <si>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</si>
  <si>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</si>
  <si>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</si>
  <si>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</si>
  <si>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</si>
  <si>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</si>
  <si>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</si>
  <si>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</si>
  <si>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</si>
  <si>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</si>
  <si>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</si>
  <si>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</si>
  <si>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</si>
  <si>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</si>
  <si>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</si>
  <si>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</si>
  <si>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</si>
  <si>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</si>
  <si>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</si>
  <si>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</si>
  <si>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</si>
  <si>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</si>
  <si>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</si>
  <si>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</si>
  <si>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</si>
  <si>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</si>
  <si>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</si>
  <si>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</si>
  <si>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</si>
  <si>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</si>
  <si>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</si>
  <si>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</si>
  <si>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</si>
  <si>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</si>
  <si>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</si>
  <si>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</si>
  <si>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</si>
  <si>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</si>
  <si>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</si>
  <si>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</si>
  <si>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</si>
  <si>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</si>
  <si>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</si>
  <si>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</si>
  <si>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</si>
  <si>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</si>
  <si>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</si>
  <si>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</si>
  <si>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</si>
  <si>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</si>
  <si>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</si>
  <si>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</si>
  <si>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</si>
  <si>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</si>
  <si>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</si>
  <si>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</si>
  <si>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</si>
  <si>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</si>
  <si>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</si>
  <si>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</si>
  <si>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</si>
  <si>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</si>
  <si>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</si>
  <si>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</si>
  <si>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</si>
  <si>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</si>
  <si>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</si>
  <si>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</si>
  <si>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</si>
  <si>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</si>
  <si>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</si>
  <si>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</si>
  <si>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</si>
  <si>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</si>
  <si>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</si>
  <si>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</si>
  <si>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</si>
  <si>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</si>
  <si>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</si>
  <si>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</si>
  <si>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</si>
  <si>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</si>
  <si>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</si>
  <si>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</si>
  <si>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</si>
  <si>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</si>
  <si>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</si>
  <si>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</si>
  <si>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</si>
  <si>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</si>
  <si>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</si>
  <si>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</si>
  <si>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</si>
  <si>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</si>
  <si>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</si>
  <si>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</si>
  <si>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</si>
  <si>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</si>
  <si>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</si>
  <si>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</si>
  <si>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</si>
  <si>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</si>
  <si>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</si>
  <si>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</si>
  <si>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</si>
  <si>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</si>
  <si>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</si>
  <si>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</si>
  <si>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</si>
  <si>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</si>
  <si>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</si>
  <si>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</si>
  <si>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</si>
  <si>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</si>
  <si>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</si>
  <si>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</si>
  <si>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</si>
  <si>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</si>
  <si>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</si>
  <si>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</si>
  <si>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</si>
  <si>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</si>
  <si>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</si>
  <si>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</si>
  <si>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</si>
  <si>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</si>
  <si>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</si>
  <si>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</si>
  <si>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</si>
  <si>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</si>
  <si>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</si>
  <si>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</si>
  <si>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</si>
  <si>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</si>
  <si>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</si>
  <si>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</si>
  <si>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</si>
  <si>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</si>
  <si>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</si>
  <si>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</si>
  <si>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</si>
  <si>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</si>
  <si>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</si>
  <si>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</si>
  <si>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</si>
  <si>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</si>
  <si>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</si>
  <si>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</si>
  <si>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</si>
  <si>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</si>
  <si>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</si>
  <si>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</si>
  <si>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</si>
  <si>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</si>
  <si>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</si>
  <si>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</si>
  <si>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</si>
  <si>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</si>
  <si>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</si>
  <si>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</si>
  <si>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</si>
  <si>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</si>
  <si>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</si>
  <si>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</si>
  <si>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</si>
  <si>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</si>
  <si>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</si>
  <si>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</si>
  <si>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</si>
  <si>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</si>
  <si>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</si>
  <si>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</si>
  <si>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</si>
  <si>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</si>
  <si>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</si>
  <si>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</si>
  <si>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</si>
  <si>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</si>
  <si>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</si>
  <si>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</si>
  <si>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</si>
  <si>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</si>
  <si>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</si>
  <si>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</si>
  <si>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</si>
  <si>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</si>
  <si>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</si>
  <si>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</si>
  <si>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</si>
  <si>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</si>
  <si>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</si>
  <si>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</si>
  <si>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</si>
  <si>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</si>
  <si>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</si>
  <si>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</si>
  <si>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</si>
  <si>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</si>
  <si>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</si>
  <si>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</si>
  <si>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</si>
  <si>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</si>
  <si>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</si>
  <si>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</si>
  <si>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</si>
  <si>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</si>
  <si>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</si>
  <si>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</si>
  <si>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</si>
  <si>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</si>
  <si>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</si>
  <si>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</si>
  <si>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</si>
  <si>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</si>
  <si>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</si>
  <si>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</si>
  <si>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</si>
  <si>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</si>
  <si>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</si>
  <si>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</si>
  <si>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</si>
  <si>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</si>
  <si>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</si>
  <si>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</si>
  <si>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</si>
  <si>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</si>
  <si>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</si>
  <si>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</si>
  <si>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</si>
  <si>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</si>
  <si>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</si>
  <si>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</si>
  <si>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</si>
  <si>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</si>
  <si>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</si>
  <si>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</si>
  <si>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</si>
  <si>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</si>
  <si>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</si>
  <si>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</si>
  <si>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</si>
  <si>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</si>
  <si>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</si>
  <si>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</si>
  <si>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</si>
  <si>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</si>
  <si>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</si>
  <si>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</si>
  <si>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</si>
  <si>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</si>
  <si>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</si>
  <si>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</si>
  <si>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</si>
  <si>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</si>
  <si>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</si>
  <si>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</si>
  <si>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</si>
  <si>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</si>
  <si>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</si>
  <si>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</si>
  <si>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</si>
  <si>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</si>
  <si>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</si>
  <si>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</si>
  <si>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</si>
  <si>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</si>
  <si>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</si>
  <si>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</si>
  <si>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</si>
  <si>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</si>
  <si>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</si>
  <si>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</si>
  <si>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</si>
  <si>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</si>
  <si>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</si>
  <si>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</si>
  <si>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</si>
  <si>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</si>
  <si>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</si>
  <si>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</si>
  <si>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</si>
  <si>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</si>
  <si>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</si>
  <si>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</si>
  <si>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</si>
  <si>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</si>
  <si>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</si>
  <si>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</si>
  <si>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</si>
  <si>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</si>
  <si>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</si>
  <si>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</si>
  <si>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</si>
  <si>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</si>
  <si>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</si>
  <si>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</si>
  <si>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</si>
  <si>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</si>
  <si>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</si>
  <si>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</si>
  <si>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</si>
  <si>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</si>
  <si>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</si>
  <si>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</si>
  <si>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</si>
  <si>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</si>
  <si>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</si>
  <si>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</si>
  <si>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</si>
  <si>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</si>
  <si>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</si>
  <si>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</si>
  <si>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</si>
  <si>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</si>
  <si>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</si>
  <si>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</si>
  <si>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</si>
  <si>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</si>
  <si>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</si>
  <si>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</si>
  <si>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</si>
  <si>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</si>
  <si>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</si>
  <si>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</si>
  <si>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</si>
  <si>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</si>
  <si>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</si>
  <si>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</si>
  <si>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</si>
  <si>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</si>
  <si>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</si>
  <si>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</si>
  <si>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</si>
  <si>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</si>
  <si>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</si>
  <si>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</si>
  <si>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</si>
  <si>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</si>
  <si>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</si>
  <si>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</si>
  <si>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</si>
  <si>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</si>
  <si>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</si>
  <si>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</si>
  <si>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</si>
  <si>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</si>
  <si>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</si>
  <si>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</si>
  <si>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</si>
  <si>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</si>
  <si>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</si>
  <si>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</si>
  <si>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</si>
  <si>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</si>
  <si>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</si>
  <si>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</si>
  <si>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</si>
  <si>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</si>
  <si>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</si>
  <si>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</si>
  <si>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</si>
  <si>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</si>
  <si>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</si>
  <si>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</si>
  <si>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</si>
  <si>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</si>
  <si>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</si>
  <si>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</si>
  <si>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</si>
  <si>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</si>
  <si>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</si>
  <si>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</si>
  <si>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</si>
  <si>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</si>
  <si>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</si>
  <si>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</si>
  <si>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</si>
  <si>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</si>
  <si>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</si>
  <si>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</si>
  <si>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</si>
  <si>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</si>
  <si>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</si>
  <si>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</si>
  <si>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</si>
  <si>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</si>
  <si>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</si>
  <si>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</si>
  <si>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</si>
  <si>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</si>
  <si>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</si>
  <si>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</si>
  <si>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</si>
  <si>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</si>
  <si>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</si>
  <si>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</si>
  <si>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</si>
  <si>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</si>
  <si>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</si>
  <si>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</si>
  <si>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</si>
  <si>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</si>
  <si>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</si>
  <si>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</si>
  <si>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</si>
  <si>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</si>
  <si>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</si>
  <si>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</si>
  <si>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</si>
  <si>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</si>
  <si>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</si>
  <si>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</si>
  <si>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</si>
  <si>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</si>
  <si>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</si>
  <si>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</si>
  <si>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</si>
  <si>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</si>
  <si>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</si>
  <si>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</si>
  <si>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</si>
  <si>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</si>
  <si>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</si>
  <si>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</si>
  <si>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</si>
  <si>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</si>
  <si>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</si>
  <si>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</si>
  <si>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</si>
  <si>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</si>
  <si>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</si>
  <si>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</si>
  <si>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</si>
  <si>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</si>
  <si>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</si>
  <si>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</si>
  <si>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</si>
  <si>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</si>
  <si>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</si>
  <si>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</si>
  <si>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</si>
  <si>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</si>
  <si>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</si>
  <si>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</si>
  <si>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</si>
  <si>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</si>
  <si>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</si>
  <si>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</si>
  <si>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</si>
  <si>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</si>
  <si>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</si>
  <si>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</si>
  <si>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</si>
  <si>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</si>
  <si>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</si>
  <si>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</si>
  <si>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</si>
  <si>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</si>
  <si>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</si>
  <si>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</si>
  <si>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</si>
  <si>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</si>
  <si>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</si>
  <si>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</si>
  <si>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</si>
  <si>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</si>
  <si>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</si>
  <si>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</si>
  <si>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</si>
  <si>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</si>
  <si>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</si>
  <si>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</si>
  <si>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</si>
  <si>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</si>
  <si>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</si>
  <si>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</si>
  <si>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</si>
  <si>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</si>
  <si>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</si>
  <si>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</si>
  <si>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</si>
  <si>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</si>
  <si>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</si>
  <si>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</si>
  <si>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</si>
  <si>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</si>
  <si>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</si>
  <si>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</si>
  <si>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</si>
  <si>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</si>
  <si>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</si>
  <si>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</si>
  <si>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</si>
  <si>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</si>
  <si>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</si>
  <si>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</si>
  <si>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</si>
  <si>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</si>
  <si>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</si>
  <si>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</si>
  <si>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</si>
  <si>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</si>
  <si>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</si>
  <si>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</si>
  <si>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</si>
  <si>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</si>
  <si>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</si>
  <si>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</si>
  <si>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</si>
  <si>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</si>
  <si>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</si>
  <si>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</si>
  <si>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</si>
  <si>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</si>
  <si>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</si>
  <si>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</si>
  <si>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</si>
  <si>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</si>
  <si>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</si>
  <si>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</si>
  <si>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</si>
  <si>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</si>
  <si>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</si>
  <si>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</si>
  <si>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</si>
  <si>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</si>
  <si>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</si>
  <si>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</si>
  <si>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</si>
  <si>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</si>
  <si>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</si>
  <si>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</si>
  <si>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</si>
  <si>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</si>
  <si>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</si>
  <si>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</si>
  <si>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</si>
  <si>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</si>
  <si>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</si>
  <si>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</si>
  <si>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</si>
  <si>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</si>
  <si>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</si>
  <si>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</si>
  <si>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</si>
  <si>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</si>
  <si>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</si>
  <si>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</si>
  <si>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</si>
  <si>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</si>
  <si>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</si>
  <si>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</si>
  <si>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</si>
  <si>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</si>
  <si>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</si>
  <si>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</si>
  <si>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</si>
  <si>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</si>
  <si>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</si>
  <si>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</si>
  <si>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</si>
  <si>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</si>
  <si>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</si>
  <si>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</si>
  <si>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</si>
  <si>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</si>
  <si>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</si>
  <si>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</si>
  <si>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</si>
  <si>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</si>
  <si>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</si>
  <si>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</si>
  <si>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</si>
  <si>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</si>
  <si>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</si>
  <si>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</si>
  <si>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</si>
  <si>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</si>
  <si>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</si>
  <si>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</si>
  <si>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</si>
  <si>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</si>
  <si>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</si>
  <si>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</si>
  <si>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</si>
  <si>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</si>
  <si>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</si>
  <si>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</si>
  <si>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</si>
  <si>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</si>
  <si>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</si>
  <si>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</si>
  <si>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</si>
  <si>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</si>
  <si>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</si>
  <si>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</si>
  <si>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</si>
  <si>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</si>
  <si>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</si>
  <si>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</si>
  <si>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</si>
  <si>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</si>
  <si>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</si>
  <si>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</si>
  <si>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</si>
  <si>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</si>
  <si>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</si>
  <si>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</si>
  <si>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</si>
  <si>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</si>
  <si>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</si>
  <si>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</si>
  <si>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</si>
  <si>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</si>
  <si>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</si>
  <si>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</si>
  <si>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</si>
  <si>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</si>
  <si>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</si>
  <si>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</si>
  <si>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</si>
  <si>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</si>
  <si>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</si>
  <si>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</si>
  <si>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</si>
  <si>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</si>
  <si>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</si>
  <si>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</si>
  <si>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</si>
  <si>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</si>
  <si>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</si>
  <si>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</si>
  <si>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</si>
  <si>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</si>
  <si>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</si>
  <si>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</si>
  <si>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</si>
  <si>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</si>
  <si>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</si>
  <si>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</si>
  <si>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</si>
  <si>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</si>
  <si>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</si>
  <si>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</si>
  <si>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</si>
  <si>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</si>
  <si>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</si>
  <si>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</si>
  <si>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</si>
  <si>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</si>
  <si>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</si>
  <si>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</si>
  <si>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</si>
  <si>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</si>
  <si>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</si>
  <si>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</si>
  <si>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</si>
  <si>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</si>
  <si>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</si>
  <si>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</si>
  <si>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</si>
  <si>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</si>
  <si>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</si>
  <si>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</si>
  <si>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</si>
  <si>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</si>
  <si>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</si>
  <si>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</si>
  <si>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</si>
  <si>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</si>
  <si>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</si>
  <si>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</si>
  <si>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</si>
  <si>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</si>
  <si>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</si>
  <si>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</si>
  <si>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</si>
  <si>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</si>
  <si>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</si>
  <si>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</si>
  <si>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</si>
  <si>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</si>
  <si>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</si>
  <si>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</si>
  <si>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</si>
  <si>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</si>
  <si>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</si>
  <si>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</si>
  <si>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</si>
  <si>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</si>
  <si>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</si>
  <si>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</si>
  <si>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</si>
  <si>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</si>
  <si>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</si>
  <si>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</si>
  <si>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</si>
  <si>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</si>
  <si>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</si>
  <si>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</si>
  <si>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</si>
  <si>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</si>
  <si>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</si>
  <si>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</si>
  <si>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</si>
  <si>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</si>
  <si>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</si>
  <si>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</si>
  <si>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</si>
  <si>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</si>
  <si>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</si>
  <si>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</si>
  <si>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</si>
  <si>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</si>
  <si>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</si>
  <si>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</si>
  <si>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</si>
  <si>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</si>
  <si>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</si>
  <si>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</si>
  <si>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</si>
  <si>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</si>
  <si>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</si>
  <si>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</si>
  <si>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</si>
  <si>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</si>
  <si>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</si>
  <si>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</si>
  <si>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</si>
  <si>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</si>
  <si>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</si>
  <si>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</si>
  <si>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</si>
  <si>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</si>
  <si>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</si>
  <si>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</si>
  <si>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</si>
  <si>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</si>
  <si>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</si>
  <si>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</si>
  <si>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</si>
  <si>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</si>
  <si>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</si>
  <si>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</si>
  <si>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</si>
  <si>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</si>
  <si>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</si>
  <si>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</si>
  <si>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</si>
  <si>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</si>
  <si>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</si>
  <si>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</si>
  <si>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</si>
  <si>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</si>
  <si>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</si>
  <si>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</si>
  <si>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</si>
  <si>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</si>
  <si>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</si>
  <si>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</si>
  <si>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</si>
  <si>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</si>
  <si>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</si>
  <si>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</si>
  <si>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</si>
  <si>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</si>
  <si>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</si>
  <si>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</si>
  <si>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</si>
  <si>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</si>
  <si>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</si>
  <si>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</si>
  <si>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</si>
  <si>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</si>
  <si>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</si>
  <si>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</si>
  <si>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</si>
  <si>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</si>
  <si>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</si>
  <si>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</si>
  <si>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</si>
  <si>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</si>
  <si>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</si>
  <si>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</si>
  <si>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</si>
  <si>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</si>
  <si>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</si>
  <si>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</si>
  <si>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</si>
  <si>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</si>
  <si>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</si>
  <si>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</si>
  <si>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</si>
  <si>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</si>
  <si>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</si>
  <si>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</si>
  <si>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</si>
  <si>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</si>
  <si>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</si>
  <si>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</si>
  <si>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</si>
  <si>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</si>
  <si>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</si>
  <si>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</si>
  <si>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</si>
  <si>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</si>
  <si>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</si>
  <si>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</si>
  <si>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</si>
  <si>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</si>
  <si>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</si>
  <si>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</si>
  <si>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</si>
  <si>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</si>
  <si>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</si>
  <si>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</si>
  <si>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</si>
  <si>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</si>
  <si>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</si>
  <si>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</si>
  <si>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</si>
  <si>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</si>
  <si>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</si>
  <si>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</si>
  <si>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</si>
  <si>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</si>
  <si>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</si>
  <si>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</si>
  <si>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</si>
  <si>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</si>
  <si>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</si>
  <si>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</si>
  <si>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</si>
  <si>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</si>
  <si>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</si>
  <si>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</si>
  <si>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</si>
  <si>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</si>
  <si>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</si>
  <si>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</si>
  <si>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</si>
  <si>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</si>
  <si>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</si>
  <si>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</si>
  <si>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</si>
  <si>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</si>
  <si>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</si>
  <si>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</si>
  <si>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</si>
  <si>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</si>
  <si>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</si>
  <si>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</si>
  <si>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</si>
  <si>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</si>
  <si>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</si>
  <si>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</si>
  <si>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</si>
  <si>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</si>
  <si>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</si>
  <si>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</si>
  <si>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</si>
  <si>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</si>
  <si>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</si>
  <si>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</si>
  <si>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</si>
  <si>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</si>
  <si>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</si>
  <si>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</si>
  <si>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</si>
  <si>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</si>
  <si>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</si>
  <si>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</si>
  <si>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</si>
  <si>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</si>
  <si>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</si>
  <si>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</si>
  <si>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</si>
  <si>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</si>
  <si>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</si>
  <si>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</si>
  <si>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</si>
  <si>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</si>
  <si>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</si>
  <si>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</si>
  <si>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</si>
  <si>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</si>
  <si>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</si>
  <si>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</si>
  <si>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</si>
  <si>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</si>
  <si>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</si>
  <si>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</si>
  <si>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</si>
  <si>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</si>
  <si>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</si>
  <si>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</si>
  <si>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</si>
  <si>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</si>
  <si>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</si>
  <si>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</si>
  <si>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</si>
  <si>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</si>
  <si>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</si>
  <si>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</si>
  <si>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</si>
  <si>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</si>
  <si>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</si>
  <si>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</si>
  <si>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</si>
  <si>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</si>
  <si>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</si>
  <si>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</si>
  <si>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</si>
  <si>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</si>
  <si>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</si>
  <si>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</si>
  <si>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</si>
  <si>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</si>
  <si>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</si>
  <si>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</si>
  <si>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</si>
  <si>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</si>
  <si>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</si>
  <si>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</si>
  <si>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</si>
  <si>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</si>
  <si>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</si>
  <si>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</si>
  <si>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</si>
  <si>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</si>
  <si>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</si>
  <si>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</si>
  <si>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</si>
  <si>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</si>
  <si>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</si>
  <si>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</si>
  <si>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</si>
  <si>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</si>
  <si>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</si>
  <si>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</si>
  <si>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</si>
  <si>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</si>
  <si>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</si>
  <si>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</si>
  <si>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</si>
  <si>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</si>
  <si>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</si>
  <si>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</si>
  <si>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</si>
  <si>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</si>
  <si>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</si>
  <si>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</si>
  <si>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</si>
  <si>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</si>
  <si>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</si>
  <si>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</si>
  <si>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</si>
  <si>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</si>
  <si>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</si>
  <si>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</si>
  <si>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</si>
  <si>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</si>
  <si>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</si>
  <si>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</si>
  <si>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</si>
  <si>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</si>
  <si>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</si>
  <si>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</si>
  <si>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</si>
  <si>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</si>
  <si>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</si>
  <si>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</si>
  <si>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</si>
  <si>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</si>
  <si>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</si>
  <si>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</si>
  <si>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</si>
  <si>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</si>
  <si>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</si>
  <si>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</si>
  <si>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</si>
  <si>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</si>
  <si>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</si>
  <si>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</si>
  <si>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</si>
  <si>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</si>
  <si>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</si>
  <si>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</si>
  <si>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</si>
  <si>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</si>
  <si>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</si>
  <si>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</si>
  <si>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</si>
  <si>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</si>
  <si>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</si>
  <si>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</si>
  <si>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</si>
  <si>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</si>
  <si>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</si>
  <si>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</si>
  <si>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</si>
  <si>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</si>
  <si>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</si>
  <si>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</si>
  <si>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</si>
  <si>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</si>
  <si>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</si>
  <si>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</si>
  <si>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</si>
  <si>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</si>
  <si>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</si>
  <si>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</si>
  <si>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</si>
  <si>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</si>
  <si>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</si>
  <si>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</si>
  <si>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</si>
  <si>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</si>
  <si>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</si>
  <si>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</si>
  <si>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</si>
  <si>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</si>
  <si>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</si>
  <si>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</si>
  <si>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</si>
  <si>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</si>
  <si>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</si>
  <si>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</si>
  <si>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</si>
  <si>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</si>
  <si>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</si>
  <si>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</si>
  <si>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</si>
  <si>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</si>
  <si>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</si>
  <si>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</si>
  <si>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</si>
  <si>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</si>
  <si>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</si>
  <si>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</si>
  <si>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</si>
  <si>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</si>
  <si>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</si>
  <si>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</si>
  <si>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</si>
  <si>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</si>
  <si>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</si>
  <si>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</si>
  <si>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</si>
  <si>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</si>
  <si>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</si>
  <si>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</si>
  <si>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</si>
  <si>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</si>
  <si>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</si>
  <si>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</si>
  <si>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</si>
  <si>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</si>
  <si>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</si>
  <si>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</si>
  <si>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</si>
  <si>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</si>
  <si>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</si>
  <si>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</si>
  <si>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</si>
  <si>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</si>
  <si>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</si>
  <si>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</si>
  <si>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</si>
  <si>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</si>
  <si>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</si>
  <si>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</si>
  <si>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</si>
  <si>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</si>
  <si>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</si>
  <si>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</si>
  <si>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</si>
  <si>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</si>
  <si>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</si>
  <si>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</si>
  <si>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</si>
  <si>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</si>
  <si>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</si>
  <si>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</si>
  <si>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</si>
  <si>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</si>
  <si>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</si>
  <si>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</si>
  <si>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</si>
  <si>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</si>
  <si>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</si>
  <si>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</si>
  <si>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</si>
  <si>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</si>
  <si>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</si>
  <si>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</si>
  <si>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</si>
  <si>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</si>
  <si>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</si>
  <si>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</si>
  <si>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</si>
  <si>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</si>
  <si>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</si>
  <si>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</si>
  <si>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</si>
  <si>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</si>
  <si>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</si>
  <si>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</si>
  <si>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</si>
  <si>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</si>
  <si>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</si>
  <si>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</si>
  <si>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</si>
  <si>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</si>
  <si>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</si>
  <si>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</si>
  <si>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</si>
  <si>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</si>
  <si>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</si>
  <si>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</si>
  <si>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</si>
  <si>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</si>
  <si>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</si>
  <si>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</si>
  <si>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</si>
  <si>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</si>
  <si>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</si>
  <si>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</si>
  <si>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</si>
  <si>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</si>
  <si>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</si>
  <si>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</si>
  <si>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</si>
  <si>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</si>
  <si>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</si>
  <si>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</si>
  <si>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</si>
  <si>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</si>
  <si>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</si>
  <si>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</si>
  <si>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</si>
  <si>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</si>
  <si>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</si>
  <si>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</si>
  <si>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</si>
  <si>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</si>
  <si>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</si>
  <si>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</si>
  <si>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</si>
  <si>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</si>
  <si>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</si>
  <si>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</si>
  <si>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</si>
  <si>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</si>
  <si>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</si>
  <si>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</si>
  <si>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</si>
  <si>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</si>
  <si>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</si>
  <si>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</si>
  <si>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</si>
  <si>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</si>
  <si>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</si>
  <si>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</si>
  <si>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</si>
  <si>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</si>
  <si>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</si>
  <si>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</si>
  <si>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</si>
  <si>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</si>
  <si>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</si>
  <si>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</si>
  <si>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</si>
  <si>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</si>
  <si>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</si>
  <si>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</si>
  <si>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</si>
  <si>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</si>
  <si>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</si>
  <si>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</si>
  <si>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</si>
  <si>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</si>
  <si>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</si>
  <si>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</si>
  <si>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</si>
  <si>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</si>
  <si>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</si>
  <si>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</si>
  <si>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</si>
  <si>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</si>
  <si>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</si>
  <si>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</si>
  <si>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</si>
  <si>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</si>
  <si>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</si>
  <si>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</si>
  <si>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</si>
  <si>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</si>
  <si>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</si>
  <si>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</si>
  <si>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</si>
  <si>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</si>
  <si>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</si>
  <si>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</si>
  <si>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</si>
  <si>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</si>
  <si>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</si>
  <si>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</si>
  <si>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</si>
  <si>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</si>
  <si>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</si>
  <si>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</si>
  <si>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</si>
  <si>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</si>
  <si>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</si>
  <si>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</si>
  <si>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</si>
  <si>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</si>
  <si>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</si>
  <si>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</si>
  <si>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</si>
  <si>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</si>
  <si>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</si>
  <si>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</si>
  <si>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</si>
  <si>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</si>
  <si>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</si>
  <si>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</si>
  <si>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</si>
  <si>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</si>
  <si>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</si>
  <si>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</si>
  <si>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</si>
  <si>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</si>
  <si>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</si>
  <si>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</si>
  <si>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</si>
  <si>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</si>
  <si>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</si>
  <si>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</si>
  <si>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</si>
  <si>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</si>
  <si>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</si>
  <si>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</si>
  <si>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</si>
  <si>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</si>
  <si>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</si>
  <si>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</si>
  <si>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</si>
  <si>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</si>
  <si>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</si>
  <si>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</si>
  <si>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</si>
  <si>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</si>
  <si>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</si>
  <si>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</si>
  <si>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</si>
  <si>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</si>
  <si>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</si>
  <si>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</si>
  <si>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</si>
  <si>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</si>
  <si>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</si>
  <si>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</si>
  <si>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</si>
  <si>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</si>
  <si>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</si>
  <si>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</si>
  <si>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</si>
  <si>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</si>
  <si>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</si>
  <si>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</si>
  <si>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</si>
  <si>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</si>
  <si>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</si>
  <si>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</si>
  <si>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</si>
  <si>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</si>
  <si>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</si>
  <si>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</si>
  <si>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</si>
  <si>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</si>
  <si>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</si>
  <si>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</si>
  <si>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</si>
  <si>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</si>
  <si>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</si>
  <si>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</si>
  <si>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</si>
  <si>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</si>
  <si>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</si>
  <si>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</si>
  <si>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</si>
  <si>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</si>
  <si>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</si>
  <si>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</si>
  <si>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</si>
  <si>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</si>
  <si>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</si>
  <si>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</si>
  <si>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</si>
  <si>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</si>
  <si>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</si>
  <si>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</si>
  <si>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</si>
  <si>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</si>
  <si>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</si>
  <si>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</si>
  <si>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</si>
  <si>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</si>
  <si>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</si>
  <si>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</si>
  <si>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</si>
  <si>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</si>
  <si>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</si>
  <si>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</si>
  <si>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</si>
  <si>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</si>
  <si>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</si>
  <si>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</si>
  <si>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</si>
  <si>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</si>
  <si>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</si>
  <si>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</si>
  <si>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</si>
  <si>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</si>
  <si>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</si>
  <si>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</si>
  <si>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</si>
  <si>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</si>
  <si>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</si>
  <si>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</si>
  <si>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</si>
  <si>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</si>
  <si>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</si>
  <si>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</si>
  <si>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</si>
  <si>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</si>
  <si>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</si>
  <si>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</si>
  <si>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</si>
  <si>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</si>
  <si>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</si>
  <si>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</si>
  <si>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</si>
  <si>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</si>
  <si>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</si>
  <si>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</si>
  <si>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</si>
  <si>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</si>
  <si>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</si>
  <si>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</si>
  <si>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</si>
  <si>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</si>
  <si>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</si>
  <si>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</si>
  <si>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</si>
  <si>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</si>
  <si>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</si>
  <si>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</si>
  <si>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</si>
  <si>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</si>
  <si>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</si>
  <si>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</si>
  <si>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</si>
  <si>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</si>
  <si>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</si>
  <si>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</si>
  <si>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</si>
  <si>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</si>
  <si>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</si>
  <si>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</si>
  <si>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</si>
  <si>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</si>
  <si>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</si>
  <si>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</si>
  <si>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</si>
  <si>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</si>
  <si>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</si>
  <si>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</si>
  <si>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</si>
  <si>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</si>
  <si>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</si>
  <si>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</si>
  <si>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</si>
  <si>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</si>
  <si>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</si>
  <si>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</si>
  <si>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</si>
  <si>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</si>
  <si>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</si>
  <si>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</si>
  <si>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</si>
  <si>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</si>
  <si>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</si>
  <si>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</si>
  <si>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</si>
  <si>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</si>
  <si>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</si>
  <si>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</si>
  <si>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</si>
  <si>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</si>
  <si>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</si>
  <si>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</si>
  <si>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</si>
  <si>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</si>
  <si>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</si>
  <si>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</si>
  <si>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</si>
  <si>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</si>
  <si>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</si>
  <si>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</si>
  <si>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</si>
  <si>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</si>
  <si>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</si>
  <si>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</si>
  <si>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</si>
  <si>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</si>
  <si>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</si>
  <si>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</si>
  <si>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</si>
  <si>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</si>
  <si>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</si>
  <si>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</si>
  <si>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</si>
  <si>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</si>
  <si>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</si>
  <si>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</si>
  <si>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</si>
  <si>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</si>
  <si>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</si>
  <si>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</si>
  <si>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</si>
  <si>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</si>
  <si>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</si>
  <si>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</si>
  <si>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</si>
  <si>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</si>
  <si>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</si>
  <si>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</si>
  <si>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</si>
  <si>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</si>
  <si>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</si>
  <si>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</si>
  <si>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</si>
  <si>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</si>
  <si>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</si>
  <si>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</si>
  <si>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</si>
  <si>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</si>
  <si>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</si>
  <si>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</si>
  <si>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</si>
  <si>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</si>
  <si>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</si>
  <si>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</si>
  <si>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</si>
  <si>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</si>
  <si>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</si>
  <si>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</si>
  <si>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</si>
  <si>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</si>
  <si>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</si>
  <si>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</si>
  <si>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</si>
  <si>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</si>
  <si>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</si>
  <si>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</si>
  <si>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</si>
  <si>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</si>
  <si>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</si>
  <si>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</si>
  <si>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</si>
  <si>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</si>
  <si>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</si>
  <si>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</si>
  <si>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</si>
  <si>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</si>
  <si>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</si>
  <si>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</si>
  <si>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</si>
  <si>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</si>
  <si>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</si>
  <si>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</si>
  <si>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</si>
  <si>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</si>
  <si>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</si>
  <si>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</si>
  <si>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</si>
  <si>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</si>
  <si>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</si>
  <si>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</si>
  <si>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</si>
  <si>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</si>
  <si>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</si>
  <si>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</si>
  <si>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</si>
  <si>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</si>
  <si>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</si>
  <si>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</si>
  <si>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</si>
  <si>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</si>
  <si>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</si>
  <si>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</si>
  <si>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</si>
  <si>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</si>
  <si>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</si>
  <si>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</si>
  <si>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</si>
  <si>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</si>
  <si>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</si>
  <si>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</si>
  <si>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</si>
  <si>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</si>
  <si>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</si>
  <si>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</si>
  <si>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</si>
  <si>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</si>
  <si>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</si>
  <si>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</si>
  <si>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</si>
  <si>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</si>
  <si>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</si>
  <si>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</si>
  <si>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</si>
  <si>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</si>
  <si>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</si>
  <si>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</si>
  <si>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</si>
  <si>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</si>
  <si>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</si>
  <si>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</si>
  <si>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</si>
  <si>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</si>
  <si>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</si>
  <si>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</si>
  <si>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</si>
  <si>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</si>
  <si>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</si>
  <si>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</si>
  <si>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</si>
  <si>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</si>
  <si>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</si>
  <si>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</si>
  <si>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</si>
  <si>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</si>
  <si>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</si>
  <si>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</si>
  <si>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</si>
  <si>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</si>
  <si>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</si>
  <si>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</si>
  <si>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</si>
  <si>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</si>
  <si>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</si>
  <si>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</si>
  <si>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</si>
  <si>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</si>
  <si>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</si>
  <si>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</si>
  <si>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</si>
  <si>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</si>
  <si>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</si>
  <si>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</si>
  <si>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</si>
  <si>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</si>
  <si>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</si>
  <si>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</si>
  <si>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</si>
  <si>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</si>
  <si>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</si>
  <si>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</si>
  <si>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</si>
  <si>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</si>
  <si>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</si>
  <si>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</si>
  <si>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</si>
  <si>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</si>
  <si>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</si>
  <si>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</si>
  <si>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</si>
  <si>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</si>
  <si>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</si>
  <si>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</si>
  <si>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</si>
  <si>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</si>
  <si>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</si>
  <si>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</si>
  <si>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</si>
  <si>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</si>
  <si>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</si>
  <si>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</si>
  <si>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</si>
  <si>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</si>
  <si>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</si>
  <si>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</si>
  <si>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</si>
  <si>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</si>
  <si>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</si>
  <si>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</si>
  <si>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</si>
  <si>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</si>
  <si>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</si>
  <si>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</si>
  <si>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</si>
  <si>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</si>
  <si>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</si>
  <si>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</si>
  <si>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</si>
  <si>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</si>
  <si>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</si>
  <si>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</si>
  <si>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</si>
  <si>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</si>
  <si>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</si>
  <si>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</si>
  <si>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</si>
  <si>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</si>
  <si>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</si>
  <si>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</si>
  <si>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</si>
  <si>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</si>
  <si>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</si>
  <si>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</si>
  <si>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</si>
  <si>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</si>
  <si>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</si>
  <si>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</si>
  <si>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</si>
  <si>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</si>
  <si>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</si>
  <si>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</si>
  <si>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</si>
  <si>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</si>
  <si>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</si>
  <si>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</si>
  <si>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</si>
  <si>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</si>
  <si>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</si>
  <si>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</si>
  <si>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</si>
  <si>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</si>
  <si>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</si>
  <si>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</si>
  <si>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</si>
  <si>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</si>
  <si>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</si>
  <si>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</si>
  <si>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</si>
  <si>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</si>
  <si>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</si>
  <si>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</si>
  <si>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</si>
  <si>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</si>
  <si>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</si>
  <si>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</si>
  <si>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</si>
  <si>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</si>
  <si>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</si>
  <si>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</si>
  <si>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</si>
  <si>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</si>
  <si>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</si>
  <si>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</si>
  <si>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</si>
  <si>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</si>
  <si>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</si>
  <si>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</si>
  <si>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</si>
  <si>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</si>
  <si>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</si>
  <si>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</si>
  <si>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</si>
  <si>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</si>
  <si>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</si>
  <si>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</si>
  <si>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</si>
  <si>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</si>
  <si>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</si>
  <si>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</si>
  <si>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</si>
  <si>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</si>
  <si>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</si>
  <si>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</si>
  <si>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</si>
  <si>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</si>
  <si>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</si>
  <si>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</si>
  <si>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</si>
  <si>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</si>
  <si>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</si>
  <si>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</si>
  <si>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</si>
  <si>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</si>
  <si>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</si>
  <si>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</si>
  <si>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</si>
  <si>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</si>
  <si>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</si>
  <si>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</si>
  <si>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</si>
  <si>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</si>
  <si>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</si>
  <si>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</si>
  <si>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</si>
  <si>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</si>
  <si>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</si>
  <si>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</si>
  <si>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</si>
  <si>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</si>
  <si>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</si>
  <si>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</si>
  <si>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</si>
  <si>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</si>
  <si>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</si>
  <si>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</si>
  <si>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</si>
  <si>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</si>
  <si>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</si>
  <si>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</si>
  <si>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</si>
  <si>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</si>
  <si>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</si>
  <si>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</si>
  <si>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</si>
  <si>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</si>
  <si>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</si>
  <si>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</si>
  <si>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</si>
  <si>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</si>
  <si>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</si>
  <si>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</si>
  <si>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</si>
  <si>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</si>
  <si>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</si>
  <si>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</si>
  <si>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</si>
  <si>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</si>
  <si>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</si>
  <si>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</si>
  <si>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</si>
  <si>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</si>
  <si>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</si>
  <si>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</si>
  <si>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</si>
  <si>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</si>
  <si>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</si>
  <si>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</si>
  <si>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</si>
  <si>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</si>
  <si>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</si>
  <si>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</si>
  <si>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</si>
  <si>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</si>
  <si>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</si>
  <si>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</si>
  <si>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</si>
  <si>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</si>
  <si>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</si>
  <si>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</si>
  <si>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</si>
  <si>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</si>
  <si>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</si>
  <si>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</si>
  <si>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</si>
  <si>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</si>
  <si>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</si>
  <si>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</si>
  <si>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</si>
  <si>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</si>
  <si>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</si>
  <si>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</si>
  <si>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</si>
  <si>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</si>
  <si>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</si>
  <si>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</si>
  <si>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</si>
  <si>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</si>
  <si>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</si>
  <si>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</si>
  <si>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</si>
  <si>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</si>
  <si>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</si>
  <si>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</si>
  <si>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</si>
  <si>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</si>
  <si>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</si>
  <si>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</si>
  <si>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</si>
  <si>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</si>
  <si>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</si>
  <si>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</si>
  <si>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</si>
  <si>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</si>
  <si>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</si>
  <si>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</si>
  <si>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</si>
  <si>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</si>
  <si>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</si>
  <si>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</si>
  <si>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</si>
  <si>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</si>
  <si>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</si>
  <si>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</si>
  <si>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</si>
  <si>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</si>
  <si>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</si>
  <si>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</si>
  <si>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</si>
  <si>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</si>
  <si>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</si>
  <si>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</si>
  <si>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</si>
  <si>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</si>
  <si>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</si>
  <si>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</si>
  <si>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</si>
  <si>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</si>
  <si>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</si>
  <si>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</si>
  <si>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</si>
  <si>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</si>
  <si>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</si>
  <si>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</si>
  <si>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</si>
  <si>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</si>
  <si>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</si>
  <si>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</si>
  <si>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</si>
  <si>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</si>
  <si>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</si>
  <si>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</si>
  <si>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</si>
  <si>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</si>
  <si>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</si>
  <si>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</si>
  <si>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</si>
  <si>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</si>
  <si>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</si>
  <si>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</si>
  <si>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</si>
  <si>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</si>
  <si>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</si>
  <si>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</si>
  <si>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</si>
  <si>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</si>
  <si>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</si>
  <si>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</si>
  <si>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</si>
  <si>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</si>
  <si>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</si>
  <si>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</si>
  <si>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</si>
  <si>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</si>
  <si>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</si>
  <si>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</si>
  <si>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</si>
  <si>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</si>
  <si>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</si>
  <si>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</si>
  <si>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</si>
  <si>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</si>
  <si>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</si>
  <si>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</si>
  <si>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</si>
  <si>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</si>
  <si>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</si>
  <si>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</si>
  <si>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</si>
  <si>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</si>
  <si>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</si>
  <si>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</si>
  <si>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</si>
  <si>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</si>
  <si>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</si>
  <si>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</si>
  <si>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</si>
  <si>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</si>
  <si>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</si>
  <si>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</si>
  <si>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</si>
  <si>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</si>
  <si>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</si>
  <si>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</si>
  <si>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</si>
  <si>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</si>
  <si>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</si>
  <si>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</si>
  <si>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</si>
  <si>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</si>
  <si>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</si>
  <si>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</si>
  <si>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</si>
  <si>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</si>
  <si>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</si>
  <si>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</si>
  <si>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</si>
  <si>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</si>
  <si>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</si>
  <si>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</si>
  <si>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</si>
  <si>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</si>
  <si>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</si>
  <si>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</si>
  <si>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</si>
  <si>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</si>
  <si>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</si>
  <si>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</si>
  <si>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</si>
  <si>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</si>
  <si>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</si>
  <si>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</si>
  <si>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</si>
  <si>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</si>
  <si>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</si>
  <si>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</si>
  <si>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</si>
  <si>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</si>
  <si>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</si>
  <si>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</si>
  <si>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</si>
  <si>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</si>
  <si>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</si>
  <si>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</si>
  <si>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</si>
  <si>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</si>
  <si>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</si>
  <si>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</si>
  <si>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</si>
  <si>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</si>
  <si>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</si>
  <si>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</si>
  <si>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</si>
  <si>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</si>
  <si>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</si>
  <si>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</si>
  <si>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</si>
  <si>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</si>
  <si>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</si>
  <si>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</si>
  <si>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</si>
  <si>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</si>
  <si>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</si>
  <si>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</si>
  <si>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</si>
  <si>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</si>
  <si>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</si>
  <si>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</si>
  <si>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</si>
  <si>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</si>
  <si>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</si>
  <si>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</si>
  <si>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</si>
  <si>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</si>
  <si>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</si>
  <si>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</si>
  <si>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</si>
  <si>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</si>
  <si>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</si>
  <si>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</si>
  <si>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</si>
  <si>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</si>
  <si>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</si>
  <si>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</si>
  <si>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</si>
  <si>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</si>
  <si>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</si>
  <si>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</si>
  <si>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</si>
  <si>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</si>
  <si>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</si>
  <si>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</si>
  <si>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</si>
  <si>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</si>
  <si>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</si>
  <si>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</si>
  <si>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</si>
  <si>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</si>
  <si>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</si>
  <si>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</si>
  <si>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</si>
  <si>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</si>
  <si>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</si>
  <si>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</si>
  <si>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</si>
  <si>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</si>
  <si>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</si>
  <si>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</si>
  <si>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</si>
  <si>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</si>
  <si>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</si>
  <si>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</si>
  <si>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</si>
  <si>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</si>
  <si>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</si>
  <si>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</si>
  <si>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</si>
  <si>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</si>
  <si>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</si>
  <si>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</si>
  <si>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</si>
  <si>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</si>
  <si>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</si>
  <si>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</si>
  <si>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</si>
  <si>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</si>
  <si>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</si>
  <si>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</si>
  <si>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</si>
  <si>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</si>
  <si>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</si>
  <si>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</si>
  <si>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</si>
  <si>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</si>
  <si>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</si>
  <si>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</si>
  <si>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</si>
  <si>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</si>
  <si>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</si>
  <si>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</si>
  <si>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</si>
  <si>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</si>
  <si>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</si>
  <si>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</si>
  <si>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</si>
  <si>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</si>
  <si>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</si>
  <si>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</si>
  <si>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</si>
  <si>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</si>
  <si>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</si>
  <si>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</si>
  <si>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</si>
  <si>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</si>
  <si>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</si>
  <si>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</si>
  <si>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</si>
  <si>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</si>
  <si>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</si>
  <si>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</si>
  <si>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</si>
  <si>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</si>
  <si>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</si>
  <si>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</si>
  <si>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</si>
  <si>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</si>
  <si>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</si>
  <si>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</si>
  <si>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</si>
  <si>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</si>
  <si>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</si>
  <si>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</si>
  <si>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</si>
  <si>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</si>
  <si>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</si>
  <si>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</si>
  <si>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</si>
  <si>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</si>
  <si>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</si>
  <si>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</si>
  <si>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</si>
  <si>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</si>
  <si>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</si>
  <si>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</si>
  <si>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</si>
  <si>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</si>
  <si>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</si>
  <si>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</si>
  <si>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</si>
  <si>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</si>
  <si>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</si>
  <si>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</si>
  <si>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</si>
  <si>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</si>
  <si>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</si>
  <si>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</si>
  <si>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</si>
  <si>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</si>
  <si>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</si>
  <si>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</si>
  <si>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</si>
  <si>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</si>
  <si>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</si>
  <si>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920-930</t>
  </si>
  <si>
    <t>1020-1050</t>
  </si>
  <si>
    <t>1242-1252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</si>
  <si>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</si>
  <si>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</si>
  <si>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</si>
  <si>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</si>
  <si>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</si>
  <si>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</si>
  <si>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1040-1060</t>
  </si>
  <si>
    <t>MNIL</t>
  </si>
  <si>
    <t>176.5-177.5</t>
  </si>
  <si>
    <t>190-195</t>
  </si>
  <si>
    <t>2300-2350</t>
  </si>
  <si>
    <t>405-415</t>
  </si>
  <si>
    <t>850-860</t>
  </si>
  <si>
    <t xml:space="preserve">CESC </t>
  </si>
  <si>
    <t>621-625</t>
  </si>
  <si>
    <t>650-660</t>
  </si>
  <si>
    <t>Part Profit of Rs.14/-</t>
  </si>
  <si>
    <t>Part Profit of Rs.29/-</t>
  </si>
  <si>
    <t>GOYALASS</t>
  </si>
  <si>
    <t>JINAAM</t>
  </si>
  <si>
    <t>NIFTY 11150 PE 01-Oct</t>
  </si>
  <si>
    <t>173-175</t>
  </si>
  <si>
    <t>Part Profit of Rs.82.50/-</t>
  </si>
  <si>
    <t xml:space="preserve">DALBHARAT </t>
  </si>
  <si>
    <t>780-790</t>
  </si>
  <si>
    <t>850-870</t>
  </si>
  <si>
    <t xml:space="preserve">NATCOPHARM </t>
  </si>
  <si>
    <t xml:space="preserve">SBILIFE </t>
  </si>
  <si>
    <t>ANKIN</t>
  </si>
  <si>
    <t>SHAH RAJNIKANT CHUNILAL HUF</t>
  </si>
  <si>
    <t>NITIN DARA</t>
  </si>
  <si>
    <t>CHDCHEM</t>
  </si>
  <si>
    <t>HARSHA RAJESHBHAI JHAVERI</t>
  </si>
  <si>
    <t>INDIACREDIT RISK MANAGEMENT LLP</t>
  </si>
  <si>
    <t>KAPILRAJ</t>
  </si>
  <si>
    <t>PRISMMEDI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</si>
  <si>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</si>
  <si>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</si>
  <si>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</si>
  <si>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</si>
  <si>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</si>
  <si>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</si>
  <si>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</si>
  <si>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1785-1790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</si>
  <si>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</si>
  <si>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</si>
  <si>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</si>
  <si>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</si>
  <si>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</si>
  <si>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>CAMS</t>
  </si>
  <si>
    <t>NK SECURITIES</t>
  </si>
  <si>
    <t>MATALIA STOCK BROKING PRIVATE LIMITED</t>
  </si>
  <si>
    <t>CANARA ROBECO MUTUAL FUND</t>
  </si>
  <si>
    <t>NOMURA INDIA INVESTMENT FUND MOTHER FUND</t>
  </si>
  <si>
    <t>G S A MGT LP-A DEV OF G S CO A/C G S FDS SICAV-G S GLO MKTS EQ PORT</t>
  </si>
  <si>
    <t>GOLDMAN SACHS ASSET MANAGMENT-A/C GOLDMAN SACHS EMERGING MKT. EQUITY FUND</t>
  </si>
  <si>
    <t>SMALLCAP WORLD FUND INC</t>
  </si>
  <si>
    <t>FIDELITY ADVISOR SERIES VIII FIDELITY ADVISOR EMERGING ASIA FUND</t>
  </si>
  <si>
    <t>FIDELITY INVESTMENT TRUST A/C. FIDELITY SOUTHEAST ASIA FUND</t>
  </si>
  <si>
    <t>RITA KISHOR BHIMJIYANI</t>
  </si>
  <si>
    <t>CHEMCON</t>
  </si>
  <si>
    <t>MILLENNIUM STOCK BROKING PVT LTD</t>
  </si>
  <si>
    <t>GARMNTMNTR</t>
  </si>
  <si>
    <t>MANJU JAYANTILAL LODHA</t>
  </si>
  <si>
    <t>NAKUL ASHOK JAIN</t>
  </si>
  <si>
    <t>HINDEVER</t>
  </si>
  <si>
    <t>KHANIK RAMESHBHAI SHAH HUF</t>
  </si>
  <si>
    <t>RAJU AJIT BHANDARI</t>
  </si>
  <si>
    <t>PARMESHWAR LAL GOENKA</t>
  </si>
  <si>
    <t>AKG FINVEST LIMITED</t>
  </si>
  <si>
    <t>CHETAN KISHOR BHIMJIYANI</t>
  </si>
  <si>
    <t>KARNAVATI</t>
  </si>
  <si>
    <t>WEALTH MINE NETWORKS PRIVATE LIMITED</t>
  </si>
  <si>
    <t>RAHUL DHIRAJLAL KATIRA</t>
  </si>
  <si>
    <t>REKHA DAGAR</t>
  </si>
  <si>
    <t>TIKAM SARAF</t>
  </si>
  <si>
    <t>NOVATEOR</t>
  </si>
  <si>
    <t>VIVIDOFFSET PRINTERS PRIVATELIMITED</t>
  </si>
  <si>
    <t>S. M. GOLD LIMITED</t>
  </si>
  <si>
    <t>PARLEIND</t>
  </si>
  <si>
    <t>GLIMMER ENTERPRISE PRIVATE LIMITED</t>
  </si>
  <si>
    <t>BIJENDER</t>
  </si>
  <si>
    <t>ROJL</t>
  </si>
  <si>
    <t>MUKESH SEVANTILAL SURANI HUF</t>
  </si>
  <si>
    <t>UPASAFN</t>
  </si>
  <si>
    <t>M BHAVAIKA JAIN</t>
  </si>
  <si>
    <t>SWEETY SWEETY</t>
  </si>
  <si>
    <t>BHARATH KUMAR DHAKAL CHAND</t>
  </si>
  <si>
    <t>Aditya Birla Money Ltd</t>
  </si>
  <si>
    <t>YOGESH KUMAR GAWANDE</t>
  </si>
  <si>
    <t>Can Fin Homes Ltd</t>
  </si>
  <si>
    <t>THE VANGUARD GROUP INC A/C VANGUARD EMERGING MARKETS STOCK INDEX FUND  A SERIES OF VANGUARD INTERNAT</t>
  </si>
  <si>
    <t>Chemcon Special Chem Ltd</t>
  </si>
  <si>
    <t>NUMIV RESEARCH PRIVATE LIMITED</t>
  </si>
  <si>
    <t>SMC REAL ESTATE ADVISORS PRIVATE LIMITED</t>
  </si>
  <si>
    <t>TWO ROADS TRADING PRIVATE LIMITED</t>
  </si>
  <si>
    <t>ALPHAGREP SECURITIES PRIVATE LIMITED</t>
  </si>
  <si>
    <t>MAHAVEER COMSTOCK TRADIND LLP</t>
  </si>
  <si>
    <t>PRABHULAL LALLUBHAI PAREKH</t>
  </si>
  <si>
    <t>VAIBHAV STOCK AND DERIVATIVES BROKING PRIVATE LIMITED</t>
  </si>
  <si>
    <t>N.K.SECURITIES</t>
  </si>
  <si>
    <t>Himatsingka Seide Ltd</t>
  </si>
  <si>
    <t>MANUKANT CHHANALAL SHAH</t>
  </si>
  <si>
    <t>PVR Limited</t>
  </si>
  <si>
    <t>SURJECTIVE RESEARCH CAPITAL LLP</t>
  </si>
  <si>
    <t>XTX MARKETS LLP</t>
  </si>
  <si>
    <t>GRAVITON RESEARCH CAPITAL LLP</t>
  </si>
  <si>
    <t>TOWER RESEARCH CAPITAL MARKETS INDIA PRIVATE LIMITED</t>
  </si>
  <si>
    <t>CALADIUM INVESTMENT PTE. LTD.-FDI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</si>
</sst>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32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169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44109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H18" sqref="H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44109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1" t="s">
        <v>16</v>
      </c>
      <c r="B9" s="523" t="s">
        <v>17</v>
      </c>
      <c r="C9" s="523" t="s">
        <v>18</v>
      </c>
      <c r="D9" s="274" t="s">
        <v>19</v>
      </c>
      <c r="E9" s="274" t="s">
        <v>20</v>
      </c>
      <c r="F9" s="518" t="s">
        <v>21</v>
      </c>
      <c r="G9" s="519"/>
      <c r="H9" s="520"/>
      <c r="I9" s="518" t="s">
        <v>22</v>
      </c>
      <c r="J9" s="519"/>
      <c r="K9" s="520"/>
      <c r="L9" s="274"/>
      <c r="M9" s="281"/>
      <c r="N9" s="281"/>
      <c r="O9" s="281"/>
    </row>
    <row r="10" spans="1:15" ht="59.25" customHeight="1">
      <c r="A10" s="522"/>
      <c r="B10" s="524" t="s">
        <v>17</v>
      </c>
      <c r="C10" s="524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22316</v>
      </c>
      <c r="E11" s="303">
        <v>22116.083333333332</v>
      </c>
      <c r="F11" s="315">
        <v>21864.916666666664</v>
      </c>
      <c r="G11" s="315">
        <v>21413.833333333332</v>
      </c>
      <c r="H11" s="315">
        <v>21162.666666666664</v>
      </c>
      <c r="I11" s="315">
        <v>22567.166666666664</v>
      </c>
      <c r="J11" s="315">
        <v>22818.333333333328</v>
      </c>
      <c r="K11" s="315">
        <v>23269.416666666664</v>
      </c>
      <c r="L11" s="302">
        <v>22367.25</v>
      </c>
      <c r="M11" s="302">
        <v>21665</v>
      </c>
      <c r="N11" s="319">
        <v>1582400</v>
      </c>
      <c r="O11" s="320">
        <v>-0.12164524992367684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11435.55</v>
      </c>
      <c r="E12" s="316">
        <v>11408.966666666667</v>
      </c>
      <c r="F12" s="317">
        <v>11370.933333333334</v>
      </c>
      <c r="G12" s="317">
        <v>11306.316666666668</v>
      </c>
      <c r="H12" s="317">
        <v>11268.283333333335</v>
      </c>
      <c r="I12" s="317">
        <v>11473.583333333334</v>
      </c>
      <c r="J12" s="317">
        <v>11511.616666666667</v>
      </c>
      <c r="K12" s="317">
        <v>11576.233333333334</v>
      </c>
      <c r="L12" s="304">
        <v>11447</v>
      </c>
      <c r="M12" s="304">
        <v>11344.35</v>
      </c>
      <c r="N12" s="319">
        <v>10191075</v>
      </c>
      <c r="O12" s="320">
        <v>4.1984264527705782E-2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1418.3</v>
      </c>
      <c r="E13" s="316">
        <v>1414.2166666666665</v>
      </c>
      <c r="F13" s="317">
        <v>1402.4333333333329</v>
      </c>
      <c r="G13" s="317">
        <v>1386.5666666666664</v>
      </c>
      <c r="H13" s="317">
        <v>1374.7833333333328</v>
      </c>
      <c r="I13" s="317">
        <v>1430.083333333333</v>
      </c>
      <c r="J13" s="317">
        <v>1441.8666666666663</v>
      </c>
      <c r="K13" s="317">
        <v>1457.7333333333331</v>
      </c>
      <c r="L13" s="304">
        <v>1426</v>
      </c>
      <c r="M13" s="304">
        <v>1398.35</v>
      </c>
      <c r="N13" s="319">
        <v>1760000</v>
      </c>
      <c r="O13" s="320">
        <v>-6.358073955839319E-2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310.3</v>
      </c>
      <c r="E14" s="316">
        <v>306.86666666666667</v>
      </c>
      <c r="F14" s="317">
        <v>300.53333333333336</v>
      </c>
      <c r="G14" s="317">
        <v>290.76666666666671</v>
      </c>
      <c r="H14" s="317">
        <v>284.43333333333339</v>
      </c>
      <c r="I14" s="317">
        <v>316.63333333333333</v>
      </c>
      <c r="J14" s="317">
        <v>322.96666666666658</v>
      </c>
      <c r="K14" s="317">
        <v>332.73333333333329</v>
      </c>
      <c r="L14" s="304">
        <v>313.2</v>
      </c>
      <c r="M14" s="304">
        <v>297.10000000000002</v>
      </c>
      <c r="N14" s="319">
        <v>18660000</v>
      </c>
      <c r="O14" s="320">
        <v>6.8239065720174033E-2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355.15</v>
      </c>
      <c r="E15" s="316">
        <v>352.7166666666667</v>
      </c>
      <c r="F15" s="317">
        <v>348.53333333333342</v>
      </c>
      <c r="G15" s="317">
        <v>341.91666666666674</v>
      </c>
      <c r="H15" s="317">
        <v>337.73333333333346</v>
      </c>
      <c r="I15" s="317">
        <v>359.33333333333337</v>
      </c>
      <c r="J15" s="317">
        <v>363.51666666666665</v>
      </c>
      <c r="K15" s="317">
        <v>370.13333333333333</v>
      </c>
      <c r="L15" s="304">
        <v>356.9</v>
      </c>
      <c r="M15" s="304">
        <v>346.1</v>
      </c>
      <c r="N15" s="319">
        <v>28610000</v>
      </c>
      <c r="O15" s="320">
        <v>3.238610735227785E-2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755.55</v>
      </c>
      <c r="E16" s="316">
        <v>761.18333333333339</v>
      </c>
      <c r="F16" s="317">
        <v>747.81666666666683</v>
      </c>
      <c r="G16" s="317">
        <v>740.08333333333348</v>
      </c>
      <c r="H16" s="317">
        <v>726.71666666666692</v>
      </c>
      <c r="I16" s="317">
        <v>768.91666666666674</v>
      </c>
      <c r="J16" s="317">
        <v>782.2833333333333</v>
      </c>
      <c r="K16" s="317">
        <v>790.01666666666665</v>
      </c>
      <c r="L16" s="304">
        <v>774.55</v>
      </c>
      <c r="M16" s="304">
        <v>753.45</v>
      </c>
      <c r="N16" s="319">
        <v>883000</v>
      </c>
      <c r="O16" s="320">
        <v>-3.2858707557502739E-2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221.8</v>
      </c>
      <c r="E17" s="316">
        <v>221.06666666666669</v>
      </c>
      <c r="F17" s="317">
        <v>219.43333333333339</v>
      </c>
      <c r="G17" s="317">
        <v>217.06666666666669</v>
      </c>
      <c r="H17" s="317">
        <v>215.43333333333339</v>
      </c>
      <c r="I17" s="317">
        <v>223.43333333333339</v>
      </c>
      <c r="J17" s="317">
        <v>225.06666666666666</v>
      </c>
      <c r="K17" s="317">
        <v>227.43333333333339</v>
      </c>
      <c r="L17" s="304">
        <v>222.7</v>
      </c>
      <c r="M17" s="304">
        <v>218.7</v>
      </c>
      <c r="N17" s="319">
        <v>13578000</v>
      </c>
      <c r="O17" s="320">
        <v>6.6725978647686835E-3</v>
      </c>
    </row>
    <row r="18" spans="1:15" ht="15">
      <c r="A18" s="277">
        <v>8</v>
      </c>
      <c r="B18" s="389" t="s">
        <v>39</v>
      </c>
      <c r="C18" s="277" t="s">
        <v>47</v>
      </c>
      <c r="D18" s="316">
        <v>2086.15</v>
      </c>
      <c r="E18" s="316">
        <v>2091.0166666666669</v>
      </c>
      <c r="F18" s="317">
        <v>2061.4333333333338</v>
      </c>
      <c r="G18" s="317">
        <v>2036.7166666666672</v>
      </c>
      <c r="H18" s="317">
        <v>2007.1333333333341</v>
      </c>
      <c r="I18" s="317">
        <v>2115.7333333333336</v>
      </c>
      <c r="J18" s="317">
        <v>2145.3166666666666</v>
      </c>
      <c r="K18" s="317">
        <v>2170.0333333333333</v>
      </c>
      <c r="L18" s="304">
        <v>2120.6</v>
      </c>
      <c r="M18" s="304">
        <v>2066.3000000000002</v>
      </c>
      <c r="N18" s="319">
        <v>1679500</v>
      </c>
      <c r="O18" s="320">
        <v>-8.3242358078602627E-2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133.5</v>
      </c>
      <c r="E19" s="316">
        <v>133</v>
      </c>
      <c r="F19" s="317">
        <v>132.05000000000001</v>
      </c>
      <c r="G19" s="317">
        <v>130.60000000000002</v>
      </c>
      <c r="H19" s="317">
        <v>129.65000000000003</v>
      </c>
      <c r="I19" s="317">
        <v>134.44999999999999</v>
      </c>
      <c r="J19" s="317">
        <v>135.39999999999998</v>
      </c>
      <c r="K19" s="317">
        <v>136.84999999999997</v>
      </c>
      <c r="L19" s="304">
        <v>133.94999999999999</v>
      </c>
      <c r="M19" s="304">
        <v>131.55000000000001</v>
      </c>
      <c r="N19" s="319">
        <v>9660000</v>
      </c>
      <c r="O19" s="320">
        <v>8.8772845953002614E-3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76.75</v>
      </c>
      <c r="E20" s="316">
        <v>76.466666666666654</v>
      </c>
      <c r="F20" s="317">
        <v>75.483333333333306</v>
      </c>
      <c r="G20" s="317">
        <v>74.216666666666654</v>
      </c>
      <c r="H20" s="317">
        <v>73.233333333333306</v>
      </c>
      <c r="I20" s="317">
        <v>77.733333333333306</v>
      </c>
      <c r="J20" s="317">
        <v>78.716666666666654</v>
      </c>
      <c r="K20" s="317">
        <v>79.983333333333306</v>
      </c>
      <c r="L20" s="304">
        <v>77.45</v>
      </c>
      <c r="M20" s="304">
        <v>75.2</v>
      </c>
      <c r="N20" s="319">
        <v>35370000</v>
      </c>
      <c r="O20" s="320">
        <v>5.673568163484808E-2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2040.45</v>
      </c>
      <c r="E21" s="316">
        <v>2027.5666666666666</v>
      </c>
      <c r="F21" s="317">
        <v>2007.8833333333332</v>
      </c>
      <c r="G21" s="317">
        <v>1975.3166666666666</v>
      </c>
      <c r="H21" s="317">
        <v>1955.6333333333332</v>
      </c>
      <c r="I21" s="317">
        <v>2060.1333333333332</v>
      </c>
      <c r="J21" s="317">
        <v>2079.8166666666666</v>
      </c>
      <c r="K21" s="317">
        <v>2112.3833333333332</v>
      </c>
      <c r="L21" s="304">
        <v>2047.25</v>
      </c>
      <c r="M21" s="304">
        <v>1995</v>
      </c>
      <c r="N21" s="319">
        <v>2593500</v>
      </c>
      <c r="O21" s="320">
        <v>4.4208237709868342E-2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821.4</v>
      </c>
      <c r="E22" s="316">
        <v>814.05000000000007</v>
      </c>
      <c r="F22" s="317">
        <v>801.35000000000014</v>
      </c>
      <c r="G22" s="317">
        <v>781.30000000000007</v>
      </c>
      <c r="H22" s="317">
        <v>768.60000000000014</v>
      </c>
      <c r="I22" s="317">
        <v>834.10000000000014</v>
      </c>
      <c r="J22" s="317">
        <v>846.80000000000018</v>
      </c>
      <c r="K22" s="317">
        <v>866.85000000000014</v>
      </c>
      <c r="L22" s="304">
        <v>826.75</v>
      </c>
      <c r="M22" s="304">
        <v>794</v>
      </c>
      <c r="N22" s="319">
        <v>14203800</v>
      </c>
      <c r="O22" s="320">
        <v>-3.5402136488037431E-2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445.75</v>
      </c>
      <c r="E23" s="316">
        <v>440.7833333333333</v>
      </c>
      <c r="F23" s="317">
        <v>433.71666666666658</v>
      </c>
      <c r="G23" s="317">
        <v>421.68333333333328</v>
      </c>
      <c r="H23" s="317">
        <v>414.61666666666656</v>
      </c>
      <c r="I23" s="317">
        <v>452.81666666666661</v>
      </c>
      <c r="J23" s="317">
        <v>459.88333333333333</v>
      </c>
      <c r="K23" s="317">
        <v>471.91666666666663</v>
      </c>
      <c r="L23" s="304">
        <v>447.85</v>
      </c>
      <c r="M23" s="304">
        <v>428.75</v>
      </c>
      <c r="N23" s="319">
        <v>50719200</v>
      </c>
      <c r="O23" s="320">
        <v>-5.0564952714693266E-2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3003</v>
      </c>
      <c r="E24" s="316">
        <v>3028.65</v>
      </c>
      <c r="F24" s="317">
        <v>2928.3500000000004</v>
      </c>
      <c r="G24" s="317">
        <v>2853.7000000000003</v>
      </c>
      <c r="H24" s="317">
        <v>2753.4000000000005</v>
      </c>
      <c r="I24" s="317">
        <v>3103.3</v>
      </c>
      <c r="J24" s="317">
        <v>3203.6000000000004</v>
      </c>
      <c r="K24" s="317">
        <v>3278.25</v>
      </c>
      <c r="L24" s="304">
        <v>3128.95</v>
      </c>
      <c r="M24" s="304">
        <v>2954</v>
      </c>
      <c r="N24" s="319">
        <v>2482750</v>
      </c>
      <c r="O24" s="320">
        <v>0.21109756097560975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6086.55</v>
      </c>
      <c r="E25" s="316">
        <v>6044.1833333333334</v>
      </c>
      <c r="F25" s="317">
        <v>5956.3666666666668</v>
      </c>
      <c r="G25" s="317">
        <v>5826.1833333333334</v>
      </c>
      <c r="H25" s="317">
        <v>5738.3666666666668</v>
      </c>
      <c r="I25" s="317">
        <v>6174.3666666666668</v>
      </c>
      <c r="J25" s="317">
        <v>6262.1833333333343</v>
      </c>
      <c r="K25" s="317">
        <v>6392.3666666666668</v>
      </c>
      <c r="L25" s="304">
        <v>6132</v>
      </c>
      <c r="M25" s="304">
        <v>5914</v>
      </c>
      <c r="N25" s="319">
        <v>784125</v>
      </c>
      <c r="O25" s="320">
        <v>3.5661218424962851E-2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3459.6</v>
      </c>
      <c r="E26" s="316">
        <v>3416.5333333333333</v>
      </c>
      <c r="F26" s="317">
        <v>3360.5666666666666</v>
      </c>
      <c r="G26" s="317">
        <v>3261.5333333333333</v>
      </c>
      <c r="H26" s="317">
        <v>3205.5666666666666</v>
      </c>
      <c r="I26" s="317">
        <v>3515.5666666666666</v>
      </c>
      <c r="J26" s="317">
        <v>3571.5333333333328</v>
      </c>
      <c r="K26" s="317">
        <v>3670.5666666666666</v>
      </c>
      <c r="L26" s="304">
        <v>3472.5</v>
      </c>
      <c r="M26" s="304">
        <v>3317.5</v>
      </c>
      <c r="N26" s="319">
        <v>4429000</v>
      </c>
      <c r="O26" s="320">
        <v>5.5089035792984339E-2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1468.2</v>
      </c>
      <c r="E27" s="316">
        <v>1477.3999999999999</v>
      </c>
      <c r="F27" s="317">
        <v>1451.8499999999997</v>
      </c>
      <c r="G27" s="317">
        <v>1435.4999999999998</v>
      </c>
      <c r="H27" s="317">
        <v>1409.9499999999996</v>
      </c>
      <c r="I27" s="317">
        <v>1493.7499999999998</v>
      </c>
      <c r="J27" s="317">
        <v>1519.3</v>
      </c>
      <c r="K27" s="317">
        <v>1535.6499999999999</v>
      </c>
      <c r="L27" s="304">
        <v>1502.95</v>
      </c>
      <c r="M27" s="304">
        <v>1461.05</v>
      </c>
      <c r="N27" s="319">
        <v>1542400</v>
      </c>
      <c r="O27" s="320">
        <v>-2.379746835443038E-2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287.2</v>
      </c>
      <c r="E28" s="316">
        <v>284.41666666666663</v>
      </c>
      <c r="F28" s="317">
        <v>280.18333333333328</v>
      </c>
      <c r="G28" s="317">
        <v>273.16666666666663</v>
      </c>
      <c r="H28" s="317">
        <v>268.93333333333328</v>
      </c>
      <c r="I28" s="317">
        <v>291.43333333333328</v>
      </c>
      <c r="J28" s="317">
        <v>295.66666666666663</v>
      </c>
      <c r="K28" s="317">
        <v>302.68333333333328</v>
      </c>
      <c r="L28" s="304">
        <v>288.64999999999998</v>
      </c>
      <c r="M28" s="304">
        <v>277.39999999999998</v>
      </c>
      <c r="N28" s="319">
        <v>14058000</v>
      </c>
      <c r="O28" s="320">
        <v>-1.2767033244848944E-2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42.2</v>
      </c>
      <c r="E29" s="316">
        <v>42.166666666666664</v>
      </c>
      <c r="F29" s="317">
        <v>41.533333333333331</v>
      </c>
      <c r="G29" s="317">
        <v>40.866666666666667</v>
      </c>
      <c r="H29" s="317">
        <v>40.233333333333334</v>
      </c>
      <c r="I29" s="317">
        <v>42.833333333333329</v>
      </c>
      <c r="J29" s="317">
        <v>43.466666666666669</v>
      </c>
      <c r="K29" s="317">
        <v>44.133333333333326</v>
      </c>
      <c r="L29" s="304">
        <v>42.8</v>
      </c>
      <c r="M29" s="304">
        <v>41.5</v>
      </c>
      <c r="N29" s="319">
        <v>43788000</v>
      </c>
      <c r="O29" s="320">
        <v>-2.8207461328480437E-2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1349.3</v>
      </c>
      <c r="E30" s="316">
        <v>1346.8666666666668</v>
      </c>
      <c r="F30" s="317">
        <v>1337.7333333333336</v>
      </c>
      <c r="G30" s="317">
        <v>1326.1666666666667</v>
      </c>
      <c r="H30" s="317">
        <v>1317.0333333333335</v>
      </c>
      <c r="I30" s="317">
        <v>1358.4333333333336</v>
      </c>
      <c r="J30" s="317">
        <v>1367.5666666666668</v>
      </c>
      <c r="K30" s="317">
        <v>1379.1333333333337</v>
      </c>
      <c r="L30" s="304">
        <v>1356</v>
      </c>
      <c r="M30" s="304">
        <v>1335.3</v>
      </c>
      <c r="N30" s="319">
        <v>1844150</v>
      </c>
      <c r="O30" s="320">
        <v>-2.7270089933275312E-2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96.3</v>
      </c>
      <c r="E31" s="316">
        <v>96.449999999999989</v>
      </c>
      <c r="F31" s="317">
        <v>95.049999999999983</v>
      </c>
      <c r="G31" s="317">
        <v>93.8</v>
      </c>
      <c r="H31" s="317">
        <v>92.399999999999991</v>
      </c>
      <c r="I31" s="317">
        <v>97.699999999999974</v>
      </c>
      <c r="J31" s="317">
        <v>99.09999999999998</v>
      </c>
      <c r="K31" s="317">
        <v>100.34999999999997</v>
      </c>
      <c r="L31" s="304">
        <v>97.85</v>
      </c>
      <c r="M31" s="304">
        <v>95.2</v>
      </c>
      <c r="N31" s="319">
        <v>31433600</v>
      </c>
      <c r="O31" s="320">
        <v>-1.8043684710351376E-2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593.45000000000005</v>
      </c>
      <c r="E32" s="316">
        <v>591.2166666666667</v>
      </c>
      <c r="F32" s="317">
        <v>587.43333333333339</v>
      </c>
      <c r="G32" s="317">
        <v>581.41666666666674</v>
      </c>
      <c r="H32" s="317">
        <v>577.63333333333344</v>
      </c>
      <c r="I32" s="317">
        <v>597.23333333333335</v>
      </c>
      <c r="J32" s="317">
        <v>601.01666666666665</v>
      </c>
      <c r="K32" s="317">
        <v>607.0333333333333</v>
      </c>
      <c r="L32" s="304">
        <v>595</v>
      </c>
      <c r="M32" s="304">
        <v>585.20000000000005</v>
      </c>
      <c r="N32" s="319">
        <v>3606900</v>
      </c>
      <c r="O32" s="320">
        <v>1.8331805682859762E-3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450.3</v>
      </c>
      <c r="E33" s="316">
        <v>451.7166666666667</v>
      </c>
      <c r="F33" s="317">
        <v>445.28333333333342</v>
      </c>
      <c r="G33" s="317">
        <v>440.26666666666671</v>
      </c>
      <c r="H33" s="317">
        <v>433.83333333333343</v>
      </c>
      <c r="I33" s="317">
        <v>456.73333333333341</v>
      </c>
      <c r="J33" s="317">
        <v>463.16666666666669</v>
      </c>
      <c r="K33" s="317">
        <v>468.18333333333339</v>
      </c>
      <c r="L33" s="304">
        <v>458.15</v>
      </c>
      <c r="M33" s="304">
        <v>446.7</v>
      </c>
      <c r="N33" s="319">
        <v>7083000</v>
      </c>
      <c r="O33" s="320">
        <v>-8.3998320033599333E-3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433.45</v>
      </c>
      <c r="E34" s="316">
        <v>431.4666666666667</v>
      </c>
      <c r="F34" s="317">
        <v>427.43333333333339</v>
      </c>
      <c r="G34" s="317">
        <v>421.41666666666669</v>
      </c>
      <c r="H34" s="317">
        <v>417.38333333333338</v>
      </c>
      <c r="I34" s="317">
        <v>437.48333333333341</v>
      </c>
      <c r="J34" s="317">
        <v>441.51666666666671</v>
      </c>
      <c r="K34" s="317">
        <v>447.53333333333342</v>
      </c>
      <c r="L34" s="304">
        <v>435.5</v>
      </c>
      <c r="M34" s="304">
        <v>425.45</v>
      </c>
      <c r="N34" s="319">
        <v>121351560</v>
      </c>
      <c r="O34" s="320">
        <v>-1.4727983168019236E-2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29.8</v>
      </c>
      <c r="E35" s="316">
        <v>29.7</v>
      </c>
      <c r="F35" s="317">
        <v>29.4</v>
      </c>
      <c r="G35" s="317">
        <v>29</v>
      </c>
      <c r="H35" s="317">
        <v>28.7</v>
      </c>
      <c r="I35" s="317">
        <v>30.099999999999998</v>
      </c>
      <c r="J35" s="317">
        <v>30.400000000000002</v>
      </c>
      <c r="K35" s="317">
        <v>30.799999999999997</v>
      </c>
      <c r="L35" s="304">
        <v>30</v>
      </c>
      <c r="M35" s="304">
        <v>29.3</v>
      </c>
      <c r="N35" s="319">
        <v>69258000</v>
      </c>
      <c r="O35" s="320">
        <v>2.7414330218068536E-2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455.1</v>
      </c>
      <c r="E36" s="316">
        <v>453.08333333333331</v>
      </c>
      <c r="F36" s="317">
        <v>447.66666666666663</v>
      </c>
      <c r="G36" s="317">
        <v>440.23333333333329</v>
      </c>
      <c r="H36" s="317">
        <v>434.81666666666661</v>
      </c>
      <c r="I36" s="317">
        <v>460.51666666666665</v>
      </c>
      <c r="J36" s="317">
        <v>465.93333333333328</v>
      </c>
      <c r="K36" s="317">
        <v>473.36666666666667</v>
      </c>
      <c r="L36" s="304">
        <v>458.5</v>
      </c>
      <c r="M36" s="304">
        <v>445.65</v>
      </c>
      <c r="N36" s="319">
        <v>13077800</v>
      </c>
      <c r="O36" s="320">
        <v>-2.2520199415506276E-2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13629.65</v>
      </c>
      <c r="E37" s="316">
        <v>13758.233333333332</v>
      </c>
      <c r="F37" s="317">
        <v>13421.516666666663</v>
      </c>
      <c r="G37" s="317">
        <v>13213.383333333331</v>
      </c>
      <c r="H37" s="317">
        <v>12876.666666666662</v>
      </c>
      <c r="I37" s="317">
        <v>13966.366666666663</v>
      </c>
      <c r="J37" s="317">
        <v>14303.083333333334</v>
      </c>
      <c r="K37" s="317">
        <v>14511.216666666664</v>
      </c>
      <c r="L37" s="304">
        <v>14094.95</v>
      </c>
      <c r="M37" s="304">
        <v>13550.1</v>
      </c>
      <c r="N37" s="319">
        <v>116350</v>
      </c>
      <c r="O37" s="320">
        <v>-1.8143459915611813E-2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355.2</v>
      </c>
      <c r="E38" s="316">
        <v>355.38333333333338</v>
      </c>
      <c r="F38" s="317">
        <v>348.41666666666674</v>
      </c>
      <c r="G38" s="317">
        <v>341.63333333333338</v>
      </c>
      <c r="H38" s="317">
        <v>334.66666666666674</v>
      </c>
      <c r="I38" s="317">
        <v>362.16666666666674</v>
      </c>
      <c r="J38" s="317">
        <v>369.13333333333333</v>
      </c>
      <c r="K38" s="317">
        <v>375.91666666666674</v>
      </c>
      <c r="L38" s="304">
        <v>362.35</v>
      </c>
      <c r="M38" s="304">
        <v>348.6</v>
      </c>
      <c r="N38" s="319">
        <v>27545400</v>
      </c>
      <c r="O38" s="320">
        <v>2.4571505088377077E-2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3817</v>
      </c>
      <c r="E39" s="316">
        <v>3812.0666666666671</v>
      </c>
      <c r="F39" s="317">
        <v>3775.1333333333341</v>
      </c>
      <c r="G39" s="317">
        <v>3733.2666666666669</v>
      </c>
      <c r="H39" s="317">
        <v>3696.3333333333339</v>
      </c>
      <c r="I39" s="317">
        <v>3853.9333333333343</v>
      </c>
      <c r="J39" s="317">
        <v>3890.8666666666677</v>
      </c>
      <c r="K39" s="317">
        <v>3932.7333333333345</v>
      </c>
      <c r="L39" s="304">
        <v>3849</v>
      </c>
      <c r="M39" s="304">
        <v>3770.2</v>
      </c>
      <c r="N39" s="319">
        <v>891600</v>
      </c>
      <c r="O39" s="320">
        <v>-2.2797018851380975E-2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400.25</v>
      </c>
      <c r="E40" s="316">
        <v>398.40000000000003</v>
      </c>
      <c r="F40" s="317">
        <v>393.40000000000009</v>
      </c>
      <c r="G40" s="317">
        <v>386.55000000000007</v>
      </c>
      <c r="H40" s="317">
        <v>381.55000000000013</v>
      </c>
      <c r="I40" s="317">
        <v>405.25000000000006</v>
      </c>
      <c r="J40" s="317">
        <v>410.24999999999994</v>
      </c>
      <c r="K40" s="317">
        <v>417.1</v>
      </c>
      <c r="L40" s="304">
        <v>403.4</v>
      </c>
      <c r="M40" s="304">
        <v>391.55</v>
      </c>
      <c r="N40" s="319">
        <v>7598800</v>
      </c>
      <c r="O40" s="320">
        <v>-2.3108030040439051E-3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89.3</v>
      </c>
      <c r="E41" s="316">
        <v>89.883333333333326</v>
      </c>
      <c r="F41" s="317">
        <v>87.966666666666654</v>
      </c>
      <c r="G41" s="317">
        <v>86.633333333333326</v>
      </c>
      <c r="H41" s="317">
        <v>84.716666666666654</v>
      </c>
      <c r="I41" s="317">
        <v>91.216666666666654</v>
      </c>
      <c r="J41" s="317">
        <v>93.13333333333334</v>
      </c>
      <c r="K41" s="317">
        <v>94.466666666666654</v>
      </c>
      <c r="L41" s="304">
        <v>91.8</v>
      </c>
      <c r="M41" s="304">
        <v>88.55</v>
      </c>
      <c r="N41" s="319">
        <v>12660000</v>
      </c>
      <c r="O41" s="320">
        <v>4.6280991735537187E-2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257.25</v>
      </c>
      <c r="E42" s="316">
        <v>255.48333333333335</v>
      </c>
      <c r="F42" s="317">
        <v>250.9666666666667</v>
      </c>
      <c r="G42" s="317">
        <v>244.68333333333334</v>
      </c>
      <c r="H42" s="317">
        <v>240.16666666666669</v>
      </c>
      <c r="I42" s="317">
        <v>261.76666666666671</v>
      </c>
      <c r="J42" s="317">
        <v>266.28333333333336</v>
      </c>
      <c r="K42" s="317">
        <v>272.56666666666672</v>
      </c>
      <c r="L42" s="304">
        <v>260</v>
      </c>
      <c r="M42" s="304">
        <v>249.2</v>
      </c>
      <c r="N42" s="319">
        <v>6402500</v>
      </c>
      <c r="O42" s="320">
        <v>7.1548117154811713E-2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776.85</v>
      </c>
      <c r="E43" s="316">
        <v>775.66666666666663</v>
      </c>
      <c r="F43" s="317">
        <v>768.5333333333333</v>
      </c>
      <c r="G43" s="317">
        <v>760.2166666666667</v>
      </c>
      <c r="H43" s="317">
        <v>753.08333333333337</v>
      </c>
      <c r="I43" s="317">
        <v>783.98333333333323</v>
      </c>
      <c r="J43" s="317">
        <v>791.11666666666667</v>
      </c>
      <c r="K43" s="317">
        <v>799.43333333333317</v>
      </c>
      <c r="L43" s="304">
        <v>782.8</v>
      </c>
      <c r="M43" s="304">
        <v>767.35</v>
      </c>
      <c r="N43" s="319">
        <v>13371800</v>
      </c>
      <c r="O43" s="320">
        <v>-5.8297706956859702E-4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117.6</v>
      </c>
      <c r="E44" s="316">
        <v>118.25</v>
      </c>
      <c r="F44" s="317">
        <v>116.25</v>
      </c>
      <c r="G44" s="317">
        <v>114.9</v>
      </c>
      <c r="H44" s="317">
        <v>112.9</v>
      </c>
      <c r="I44" s="317">
        <v>119.6</v>
      </c>
      <c r="J44" s="317">
        <v>121.6</v>
      </c>
      <c r="K44" s="317">
        <v>122.94999999999999</v>
      </c>
      <c r="L44" s="304">
        <v>120.25</v>
      </c>
      <c r="M44" s="304">
        <v>116.9</v>
      </c>
      <c r="N44" s="319">
        <v>45062300</v>
      </c>
      <c r="O44" s="320">
        <v>-2.6770017580310054E-2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2349.1999999999998</v>
      </c>
      <c r="E45" s="316">
        <v>2344.8000000000002</v>
      </c>
      <c r="F45" s="317">
        <v>2321.2000000000003</v>
      </c>
      <c r="G45" s="317">
        <v>2293.2000000000003</v>
      </c>
      <c r="H45" s="317">
        <v>2269.6000000000004</v>
      </c>
      <c r="I45" s="317">
        <v>2372.8000000000002</v>
      </c>
      <c r="J45" s="317">
        <v>2396.4000000000005</v>
      </c>
      <c r="K45" s="317">
        <v>2424.4</v>
      </c>
      <c r="L45" s="304">
        <v>2368.4</v>
      </c>
      <c r="M45" s="304">
        <v>2316.8000000000002</v>
      </c>
      <c r="N45" s="319">
        <v>548625</v>
      </c>
      <c r="O45" s="320">
        <v>-4.0844111640571815E-3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1447</v>
      </c>
      <c r="E46" s="316">
        <v>1441.3500000000001</v>
      </c>
      <c r="F46" s="317">
        <v>1428.2000000000003</v>
      </c>
      <c r="G46" s="317">
        <v>1409.4</v>
      </c>
      <c r="H46" s="317">
        <v>1396.2500000000002</v>
      </c>
      <c r="I46" s="317">
        <v>1460.1500000000003</v>
      </c>
      <c r="J46" s="317">
        <v>1473.3000000000004</v>
      </c>
      <c r="K46" s="317">
        <v>1492.1000000000004</v>
      </c>
      <c r="L46" s="304">
        <v>1454.5</v>
      </c>
      <c r="M46" s="304">
        <v>1422.55</v>
      </c>
      <c r="N46" s="319">
        <v>2134300</v>
      </c>
      <c r="O46" s="320">
        <v>1.3630319148936171E-2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357.9</v>
      </c>
      <c r="E47" s="316">
        <v>361.76666666666665</v>
      </c>
      <c r="F47" s="317">
        <v>352.68333333333328</v>
      </c>
      <c r="G47" s="317">
        <v>347.46666666666664</v>
      </c>
      <c r="H47" s="317">
        <v>338.38333333333327</v>
      </c>
      <c r="I47" s="317">
        <v>366.98333333333329</v>
      </c>
      <c r="J47" s="317">
        <v>376.06666666666666</v>
      </c>
      <c r="K47" s="317">
        <v>381.2833333333333</v>
      </c>
      <c r="L47" s="304">
        <v>370.85</v>
      </c>
      <c r="M47" s="304">
        <v>356.55</v>
      </c>
      <c r="N47" s="319">
        <v>7274202</v>
      </c>
      <c r="O47" s="320">
        <v>7.3834794646977384E-2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445.85</v>
      </c>
      <c r="E48" s="316">
        <v>449.11666666666662</v>
      </c>
      <c r="F48" s="317">
        <v>441.73333333333323</v>
      </c>
      <c r="G48" s="317">
        <v>437.61666666666662</v>
      </c>
      <c r="H48" s="317">
        <v>430.23333333333323</v>
      </c>
      <c r="I48" s="317">
        <v>453.23333333333323</v>
      </c>
      <c r="J48" s="317">
        <v>460.61666666666656</v>
      </c>
      <c r="K48" s="317">
        <v>464.73333333333323</v>
      </c>
      <c r="L48" s="304">
        <v>456.5</v>
      </c>
      <c r="M48" s="304">
        <v>445</v>
      </c>
      <c r="N48" s="319">
        <v>2014800</v>
      </c>
      <c r="O48" s="320">
        <v>8.4625322997416028E-2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515.25</v>
      </c>
      <c r="E49" s="316">
        <v>515.23333333333335</v>
      </c>
      <c r="F49" s="317">
        <v>512.01666666666665</v>
      </c>
      <c r="G49" s="317">
        <v>508.7833333333333</v>
      </c>
      <c r="H49" s="317">
        <v>505.56666666666661</v>
      </c>
      <c r="I49" s="317">
        <v>518.4666666666667</v>
      </c>
      <c r="J49" s="317">
        <v>521.68333333333339</v>
      </c>
      <c r="K49" s="317">
        <v>524.91666666666674</v>
      </c>
      <c r="L49" s="304">
        <v>518.45000000000005</v>
      </c>
      <c r="M49" s="304">
        <v>512</v>
      </c>
      <c r="N49" s="319">
        <v>10895000</v>
      </c>
      <c r="O49" s="320">
        <v>-1.6807670614777215E-2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3082.5</v>
      </c>
      <c r="E50" s="316">
        <v>3084.1666666666665</v>
      </c>
      <c r="F50" s="317">
        <v>3060.3833333333332</v>
      </c>
      <c r="G50" s="317">
        <v>3038.2666666666669</v>
      </c>
      <c r="H50" s="317">
        <v>3014.4833333333336</v>
      </c>
      <c r="I50" s="317">
        <v>3106.2833333333328</v>
      </c>
      <c r="J50" s="317">
        <v>3130.0666666666666</v>
      </c>
      <c r="K50" s="317">
        <v>3152.1833333333325</v>
      </c>
      <c r="L50" s="304">
        <v>3107.95</v>
      </c>
      <c r="M50" s="304">
        <v>3062.05</v>
      </c>
      <c r="N50" s="319">
        <v>3754400</v>
      </c>
      <c r="O50" s="320">
        <v>5.8943307255385274E-3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156.75</v>
      </c>
      <c r="E51" s="316">
        <v>156.9</v>
      </c>
      <c r="F51" s="317">
        <v>154.35000000000002</v>
      </c>
      <c r="G51" s="317">
        <v>151.95000000000002</v>
      </c>
      <c r="H51" s="317">
        <v>149.40000000000003</v>
      </c>
      <c r="I51" s="317">
        <v>159.30000000000001</v>
      </c>
      <c r="J51" s="317">
        <v>161.85000000000002</v>
      </c>
      <c r="K51" s="317">
        <v>164.25</v>
      </c>
      <c r="L51" s="304">
        <v>159.44999999999999</v>
      </c>
      <c r="M51" s="304">
        <v>154.5</v>
      </c>
      <c r="N51" s="319">
        <v>27126000</v>
      </c>
      <c r="O51" s="320">
        <v>2.1945866861741038E-3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5128.8999999999996</v>
      </c>
      <c r="E52" s="316">
        <v>5169.3166666666666</v>
      </c>
      <c r="F52" s="317">
        <v>5070.6333333333332</v>
      </c>
      <c r="G52" s="317">
        <v>5012.3666666666668</v>
      </c>
      <c r="H52" s="317">
        <v>4913.6833333333334</v>
      </c>
      <c r="I52" s="317">
        <v>5227.583333333333</v>
      </c>
      <c r="J52" s="317">
        <v>5326.2666666666655</v>
      </c>
      <c r="K52" s="317">
        <v>5384.5333333333328</v>
      </c>
      <c r="L52" s="304">
        <v>5268</v>
      </c>
      <c r="M52" s="304">
        <v>5111.05</v>
      </c>
      <c r="N52" s="319">
        <v>2717250</v>
      </c>
      <c r="O52" s="320">
        <v>2.1522556390977443E-2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2205.0500000000002</v>
      </c>
      <c r="E53" s="316">
        <v>2210.8166666666671</v>
      </c>
      <c r="F53" s="317">
        <v>2183.0833333333339</v>
      </c>
      <c r="G53" s="317">
        <v>2161.1166666666668</v>
      </c>
      <c r="H53" s="317">
        <v>2133.3833333333337</v>
      </c>
      <c r="I53" s="317">
        <v>2232.7833333333342</v>
      </c>
      <c r="J53" s="317">
        <v>2260.5166666666669</v>
      </c>
      <c r="K53" s="317">
        <v>2282.4833333333345</v>
      </c>
      <c r="L53" s="304">
        <v>2238.5500000000002</v>
      </c>
      <c r="M53" s="304">
        <v>2188.85</v>
      </c>
      <c r="N53" s="319">
        <v>2262050</v>
      </c>
      <c r="O53" s="320">
        <v>3.2923126098769379E-2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1290.6500000000001</v>
      </c>
      <c r="E54" s="316">
        <v>1287.5333333333335</v>
      </c>
      <c r="F54" s="317">
        <v>1267.166666666667</v>
      </c>
      <c r="G54" s="317">
        <v>1243.6833333333334</v>
      </c>
      <c r="H54" s="317">
        <v>1223.3166666666668</v>
      </c>
      <c r="I54" s="317">
        <v>1311.0166666666671</v>
      </c>
      <c r="J54" s="317">
        <v>1331.3833333333334</v>
      </c>
      <c r="K54" s="317">
        <v>1354.8666666666672</v>
      </c>
      <c r="L54" s="304">
        <v>1307.9000000000001</v>
      </c>
      <c r="M54" s="304">
        <v>1264.05</v>
      </c>
      <c r="N54" s="319">
        <v>2443100</v>
      </c>
      <c r="O54" s="320">
        <v>-1.3765541740674956E-2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164</v>
      </c>
      <c r="E55" s="316">
        <v>164.86666666666667</v>
      </c>
      <c r="F55" s="317">
        <v>161.88333333333335</v>
      </c>
      <c r="G55" s="317">
        <v>159.76666666666668</v>
      </c>
      <c r="H55" s="317">
        <v>156.78333333333336</v>
      </c>
      <c r="I55" s="317">
        <v>166.98333333333335</v>
      </c>
      <c r="J55" s="317">
        <v>169.9666666666667</v>
      </c>
      <c r="K55" s="317">
        <v>172.08333333333334</v>
      </c>
      <c r="L55" s="304">
        <v>167.85</v>
      </c>
      <c r="M55" s="304">
        <v>162.75</v>
      </c>
      <c r="N55" s="319">
        <v>7549200</v>
      </c>
      <c r="O55" s="320">
        <v>5.5891238670694864E-2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50.8</v>
      </c>
      <c r="E56" s="316">
        <v>50.35</v>
      </c>
      <c r="F56" s="317">
        <v>49.75</v>
      </c>
      <c r="G56" s="317">
        <v>48.699999999999996</v>
      </c>
      <c r="H56" s="317">
        <v>48.099999999999994</v>
      </c>
      <c r="I56" s="317">
        <v>51.400000000000006</v>
      </c>
      <c r="J56" s="317">
        <v>52.000000000000014</v>
      </c>
      <c r="K56" s="317">
        <v>53.050000000000011</v>
      </c>
      <c r="L56" s="304">
        <v>50.95</v>
      </c>
      <c r="M56" s="304">
        <v>49.3</v>
      </c>
      <c r="N56" s="319">
        <v>72964000</v>
      </c>
      <c r="O56" s="320">
        <v>-2.3324610308339971E-2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88.55</v>
      </c>
      <c r="E57" s="316">
        <v>88.016666666666666</v>
      </c>
      <c r="F57" s="317">
        <v>87.233333333333334</v>
      </c>
      <c r="G57" s="317">
        <v>85.916666666666671</v>
      </c>
      <c r="H57" s="317">
        <v>85.13333333333334</v>
      </c>
      <c r="I57" s="317">
        <v>89.333333333333329</v>
      </c>
      <c r="J57" s="317">
        <v>90.11666666666666</v>
      </c>
      <c r="K57" s="317">
        <v>91.433333333333323</v>
      </c>
      <c r="L57" s="304">
        <v>88.8</v>
      </c>
      <c r="M57" s="304">
        <v>86.7</v>
      </c>
      <c r="N57" s="319">
        <v>23533800</v>
      </c>
      <c r="O57" s="320">
        <v>-1.1276268580215274E-2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493.2</v>
      </c>
      <c r="E58" s="316">
        <v>491.15000000000003</v>
      </c>
      <c r="F58" s="317">
        <v>486.05000000000007</v>
      </c>
      <c r="G58" s="317">
        <v>478.90000000000003</v>
      </c>
      <c r="H58" s="317">
        <v>473.80000000000007</v>
      </c>
      <c r="I58" s="317">
        <v>498.30000000000007</v>
      </c>
      <c r="J58" s="317">
        <v>503.40000000000009</v>
      </c>
      <c r="K58" s="317">
        <v>510.55000000000007</v>
      </c>
      <c r="L58" s="304">
        <v>496.25</v>
      </c>
      <c r="M58" s="304">
        <v>484</v>
      </c>
      <c r="N58" s="319">
        <v>7109300</v>
      </c>
      <c r="O58" s="320">
        <v>-1.7482517482517484E-2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23.75</v>
      </c>
      <c r="E59" s="316">
        <v>23.783333333333331</v>
      </c>
      <c r="F59" s="317">
        <v>23.166666666666664</v>
      </c>
      <c r="G59" s="317">
        <v>22.583333333333332</v>
      </c>
      <c r="H59" s="317">
        <v>21.966666666666665</v>
      </c>
      <c r="I59" s="317">
        <v>24.366666666666664</v>
      </c>
      <c r="J59" s="317">
        <v>24.983333333333331</v>
      </c>
      <c r="K59" s="317">
        <v>25.566666666666663</v>
      </c>
      <c r="L59" s="304">
        <v>24.4</v>
      </c>
      <c r="M59" s="304">
        <v>23.2</v>
      </c>
      <c r="N59" s="319">
        <v>65385000</v>
      </c>
      <c r="O59" s="320">
        <v>6.9300069300069298E-3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738.2</v>
      </c>
      <c r="E60" s="316">
        <v>737.11666666666667</v>
      </c>
      <c r="F60" s="317">
        <v>731.83333333333337</v>
      </c>
      <c r="G60" s="317">
        <v>725.4666666666667</v>
      </c>
      <c r="H60" s="317">
        <v>720.18333333333339</v>
      </c>
      <c r="I60" s="317">
        <v>743.48333333333335</v>
      </c>
      <c r="J60" s="317">
        <v>748.76666666666665</v>
      </c>
      <c r="K60" s="317">
        <v>755.13333333333333</v>
      </c>
      <c r="L60" s="304">
        <v>742.4</v>
      </c>
      <c r="M60" s="304">
        <v>730.75</v>
      </c>
      <c r="N60" s="319">
        <v>4730000</v>
      </c>
      <c r="O60" s="320">
        <v>-8.8013411567476954E-3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869.5</v>
      </c>
      <c r="E61" s="316">
        <v>873.16666666666663</v>
      </c>
      <c r="F61" s="317">
        <v>861.33333333333326</v>
      </c>
      <c r="G61" s="317">
        <v>853.16666666666663</v>
      </c>
      <c r="H61" s="317">
        <v>841.33333333333326</v>
      </c>
      <c r="I61" s="317">
        <v>881.33333333333326</v>
      </c>
      <c r="J61" s="317">
        <v>893.16666666666652</v>
      </c>
      <c r="K61" s="317">
        <v>901.33333333333326</v>
      </c>
      <c r="L61" s="304">
        <v>885</v>
      </c>
      <c r="M61" s="304">
        <v>865</v>
      </c>
      <c r="N61" s="319">
        <v>625300</v>
      </c>
      <c r="O61" s="320">
        <v>9.4438614900314802E-3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758.55</v>
      </c>
      <c r="E62" s="316">
        <v>752.43333333333328</v>
      </c>
      <c r="F62" s="317">
        <v>744.46666666666658</v>
      </c>
      <c r="G62" s="317">
        <v>730.38333333333333</v>
      </c>
      <c r="H62" s="317">
        <v>722.41666666666663</v>
      </c>
      <c r="I62" s="317">
        <v>766.51666666666654</v>
      </c>
      <c r="J62" s="317">
        <v>774.48333333333323</v>
      </c>
      <c r="K62" s="317">
        <v>788.56666666666649</v>
      </c>
      <c r="L62" s="304">
        <v>760.4</v>
      </c>
      <c r="M62" s="304">
        <v>738.35</v>
      </c>
      <c r="N62" s="319">
        <v>17881850</v>
      </c>
      <c r="O62" s="320">
        <v>4.4826298094882335E-3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669.75</v>
      </c>
      <c r="E63" s="316">
        <v>674.61666666666667</v>
      </c>
      <c r="F63" s="317">
        <v>662.93333333333339</v>
      </c>
      <c r="G63" s="317">
        <v>656.11666666666667</v>
      </c>
      <c r="H63" s="317">
        <v>644.43333333333339</v>
      </c>
      <c r="I63" s="317">
        <v>681.43333333333339</v>
      </c>
      <c r="J63" s="317">
        <v>693.11666666666656</v>
      </c>
      <c r="K63" s="317">
        <v>699.93333333333339</v>
      </c>
      <c r="L63" s="304">
        <v>686.3</v>
      </c>
      <c r="M63" s="304">
        <v>667.8</v>
      </c>
      <c r="N63" s="319">
        <v>5299000</v>
      </c>
      <c r="O63" s="320">
        <v>6.0755648376685017E-3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815.55</v>
      </c>
      <c r="E64" s="316">
        <v>817.4</v>
      </c>
      <c r="F64" s="317">
        <v>811.8</v>
      </c>
      <c r="G64" s="317">
        <v>808.05</v>
      </c>
      <c r="H64" s="317">
        <v>802.44999999999993</v>
      </c>
      <c r="I64" s="317">
        <v>821.15</v>
      </c>
      <c r="J64" s="317">
        <v>826.75000000000011</v>
      </c>
      <c r="K64" s="317">
        <v>830.5</v>
      </c>
      <c r="L64" s="304">
        <v>823</v>
      </c>
      <c r="M64" s="304">
        <v>813.65</v>
      </c>
      <c r="N64" s="319">
        <v>15577800</v>
      </c>
      <c r="O64" s="320">
        <v>-4.4915558749550842E-4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1794.35</v>
      </c>
      <c r="E65" s="316">
        <v>1784.3</v>
      </c>
      <c r="F65" s="317">
        <v>1764.6</v>
      </c>
      <c r="G65" s="317">
        <v>1734.85</v>
      </c>
      <c r="H65" s="317">
        <v>1715.1499999999999</v>
      </c>
      <c r="I65" s="317">
        <v>1814.05</v>
      </c>
      <c r="J65" s="317">
        <v>1833.7500000000002</v>
      </c>
      <c r="K65" s="317">
        <v>1863.5</v>
      </c>
      <c r="L65" s="304">
        <v>1804</v>
      </c>
      <c r="M65" s="304">
        <v>1754.55</v>
      </c>
      <c r="N65" s="319">
        <v>26174700</v>
      </c>
      <c r="O65" s="320">
        <v>-2.8223605805107872E-2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1106.2</v>
      </c>
      <c r="E66" s="316">
        <v>1100.6499999999999</v>
      </c>
      <c r="F66" s="317">
        <v>1092.7499999999998</v>
      </c>
      <c r="G66" s="317">
        <v>1079.3</v>
      </c>
      <c r="H66" s="317">
        <v>1071.3999999999999</v>
      </c>
      <c r="I66" s="317">
        <v>1114.0999999999997</v>
      </c>
      <c r="J66" s="317">
        <v>1121.9999999999998</v>
      </c>
      <c r="K66" s="317">
        <v>1135.4499999999996</v>
      </c>
      <c r="L66" s="304">
        <v>1108.55</v>
      </c>
      <c r="M66" s="304">
        <v>1087.2</v>
      </c>
      <c r="N66" s="319">
        <v>40701100</v>
      </c>
      <c r="O66" s="320">
        <v>-2.0373042453766827E-2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572.79999999999995</v>
      </c>
      <c r="E67" s="316">
        <v>570.93333333333328</v>
      </c>
      <c r="F67" s="317">
        <v>566.86666666666656</v>
      </c>
      <c r="G67" s="317">
        <v>560.93333333333328</v>
      </c>
      <c r="H67" s="317">
        <v>556.86666666666656</v>
      </c>
      <c r="I67" s="317">
        <v>576.86666666666656</v>
      </c>
      <c r="J67" s="317">
        <v>580.93333333333339</v>
      </c>
      <c r="K67" s="317">
        <v>586.86666666666656</v>
      </c>
      <c r="L67" s="304">
        <v>575</v>
      </c>
      <c r="M67" s="304">
        <v>565</v>
      </c>
      <c r="N67" s="319">
        <v>10013300</v>
      </c>
      <c r="O67" s="320">
        <v>4.4135495972635989E-3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3163.3</v>
      </c>
      <c r="E68" s="316">
        <v>3170.5333333333333</v>
      </c>
      <c r="F68" s="317">
        <v>3123.9166666666665</v>
      </c>
      <c r="G68" s="317">
        <v>3084.5333333333333</v>
      </c>
      <c r="H68" s="317">
        <v>3037.9166666666665</v>
      </c>
      <c r="I68" s="317">
        <v>3209.9166666666665</v>
      </c>
      <c r="J68" s="317">
        <v>3256.5333333333333</v>
      </c>
      <c r="K68" s="317">
        <v>3295.9166666666665</v>
      </c>
      <c r="L68" s="304">
        <v>3217.15</v>
      </c>
      <c r="M68" s="304">
        <v>3131.15</v>
      </c>
      <c r="N68" s="319">
        <v>2043000</v>
      </c>
      <c r="O68" s="320">
        <v>9.9362301646151556E-3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175.1</v>
      </c>
      <c r="E69" s="316">
        <v>176.48333333333335</v>
      </c>
      <c r="F69" s="317">
        <v>173.2166666666667</v>
      </c>
      <c r="G69" s="317">
        <v>171.33333333333334</v>
      </c>
      <c r="H69" s="317">
        <v>168.06666666666669</v>
      </c>
      <c r="I69" s="317">
        <v>178.3666666666667</v>
      </c>
      <c r="J69" s="317">
        <v>181.63333333333335</v>
      </c>
      <c r="K69" s="317">
        <v>183.51666666666671</v>
      </c>
      <c r="L69" s="304">
        <v>179.75</v>
      </c>
      <c r="M69" s="304">
        <v>174.6</v>
      </c>
      <c r="N69" s="319">
        <v>28435900</v>
      </c>
      <c r="O69" s="320">
        <v>-5.1150895140664966E-3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176.6</v>
      </c>
      <c r="E70" s="316">
        <v>178.54999999999998</v>
      </c>
      <c r="F70" s="317">
        <v>173.89999999999998</v>
      </c>
      <c r="G70" s="317">
        <v>171.2</v>
      </c>
      <c r="H70" s="317">
        <v>166.54999999999998</v>
      </c>
      <c r="I70" s="317">
        <v>181.24999999999997</v>
      </c>
      <c r="J70" s="317">
        <v>185.9</v>
      </c>
      <c r="K70" s="317">
        <v>188.59999999999997</v>
      </c>
      <c r="L70" s="304">
        <v>183.2</v>
      </c>
      <c r="M70" s="304">
        <v>175.85</v>
      </c>
      <c r="N70" s="319">
        <v>32143500</v>
      </c>
      <c r="O70" s="320">
        <v>3.7925021795989541E-2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2092.8000000000002</v>
      </c>
      <c r="E71" s="316">
        <v>2087.9833333333331</v>
      </c>
      <c r="F71" s="317">
        <v>2071.2666666666664</v>
      </c>
      <c r="G71" s="317">
        <v>2049.7333333333331</v>
      </c>
      <c r="H71" s="317">
        <v>2033.0166666666664</v>
      </c>
      <c r="I71" s="317">
        <v>2109.5166666666664</v>
      </c>
      <c r="J71" s="317">
        <v>2126.2333333333327</v>
      </c>
      <c r="K71" s="317">
        <v>2147.7666666666664</v>
      </c>
      <c r="L71" s="304">
        <v>2104.6999999999998</v>
      </c>
      <c r="M71" s="304">
        <v>2066.4499999999998</v>
      </c>
      <c r="N71" s="319">
        <v>7040400</v>
      </c>
      <c r="O71" s="320">
        <v>-3.475506930448731E-2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157.35</v>
      </c>
      <c r="E72" s="316">
        <v>158.86666666666667</v>
      </c>
      <c r="F72" s="317">
        <v>155.13333333333335</v>
      </c>
      <c r="G72" s="317">
        <v>152.91666666666669</v>
      </c>
      <c r="H72" s="317">
        <v>149.18333333333337</v>
      </c>
      <c r="I72" s="317">
        <v>161.08333333333334</v>
      </c>
      <c r="J72" s="317">
        <v>164.81666666666669</v>
      </c>
      <c r="K72" s="317">
        <v>167.03333333333333</v>
      </c>
      <c r="L72" s="304">
        <v>162.6</v>
      </c>
      <c r="M72" s="304">
        <v>156.65</v>
      </c>
      <c r="N72" s="319">
        <v>12632500</v>
      </c>
      <c r="O72" s="320">
        <v>-4.1544477028347994E-3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371.1</v>
      </c>
      <c r="E73" s="316">
        <v>367.7833333333333</v>
      </c>
      <c r="F73" s="317">
        <v>362.31666666666661</v>
      </c>
      <c r="G73" s="317">
        <v>353.5333333333333</v>
      </c>
      <c r="H73" s="317">
        <v>348.06666666666661</v>
      </c>
      <c r="I73" s="317">
        <v>376.56666666666661</v>
      </c>
      <c r="J73" s="317">
        <v>382.0333333333333</v>
      </c>
      <c r="K73" s="317">
        <v>390.81666666666661</v>
      </c>
      <c r="L73" s="304">
        <v>373.25</v>
      </c>
      <c r="M73" s="304">
        <v>359</v>
      </c>
      <c r="N73" s="319">
        <v>116634375</v>
      </c>
      <c r="O73" s="320">
        <v>-3.1003324232627742E-2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425.7</v>
      </c>
      <c r="E74" s="316">
        <v>427.95</v>
      </c>
      <c r="F74" s="317">
        <v>421.95</v>
      </c>
      <c r="G74" s="317">
        <v>418.2</v>
      </c>
      <c r="H74" s="317">
        <v>412.2</v>
      </c>
      <c r="I74" s="317">
        <v>431.7</v>
      </c>
      <c r="J74" s="317">
        <v>437.7</v>
      </c>
      <c r="K74" s="317">
        <v>441.45</v>
      </c>
      <c r="L74" s="304">
        <v>433.95</v>
      </c>
      <c r="M74" s="304">
        <v>424.2</v>
      </c>
      <c r="N74" s="319">
        <v>6432000</v>
      </c>
      <c r="O74" s="320">
        <v>1.869158878504673E-3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9.3000000000000007</v>
      </c>
      <c r="E75" s="316">
        <v>9.3333333333333339</v>
      </c>
      <c r="F75" s="317">
        <v>9.1166666666666671</v>
      </c>
      <c r="G75" s="317">
        <v>8.9333333333333336</v>
      </c>
      <c r="H75" s="317">
        <v>8.7166666666666668</v>
      </c>
      <c r="I75" s="317">
        <v>9.5166666666666675</v>
      </c>
      <c r="J75" s="317">
        <v>9.7333333333333325</v>
      </c>
      <c r="K75" s="317">
        <v>9.9166666666666679</v>
      </c>
      <c r="L75" s="304">
        <v>9.5500000000000007</v>
      </c>
      <c r="M75" s="304">
        <v>9.15</v>
      </c>
      <c r="N75" s="319">
        <v>365120000</v>
      </c>
      <c r="O75" s="320">
        <v>-6.0975609756097563E-3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30.4</v>
      </c>
      <c r="E76" s="316">
        <v>30.366666666666664</v>
      </c>
      <c r="F76" s="317">
        <v>30.083333333333329</v>
      </c>
      <c r="G76" s="317">
        <v>29.766666666666666</v>
      </c>
      <c r="H76" s="317">
        <v>29.483333333333331</v>
      </c>
      <c r="I76" s="317">
        <v>30.683333333333326</v>
      </c>
      <c r="J76" s="317">
        <v>30.966666666666665</v>
      </c>
      <c r="K76" s="317">
        <v>31.283333333333324</v>
      </c>
      <c r="L76" s="304">
        <v>30.65</v>
      </c>
      <c r="M76" s="304">
        <v>30.05</v>
      </c>
      <c r="N76" s="319">
        <v>140942000</v>
      </c>
      <c r="O76" s="320">
        <v>-2.6954177897574127E-4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401.9</v>
      </c>
      <c r="E77" s="316">
        <v>399.36666666666662</v>
      </c>
      <c r="F77" s="317">
        <v>395.73333333333323</v>
      </c>
      <c r="G77" s="317">
        <v>389.56666666666661</v>
      </c>
      <c r="H77" s="317">
        <v>385.93333333333322</v>
      </c>
      <c r="I77" s="317">
        <v>405.53333333333325</v>
      </c>
      <c r="J77" s="317">
        <v>409.16666666666657</v>
      </c>
      <c r="K77" s="317">
        <v>415.33333333333326</v>
      </c>
      <c r="L77" s="304">
        <v>403</v>
      </c>
      <c r="M77" s="304">
        <v>393.2</v>
      </c>
      <c r="N77" s="319">
        <v>6725125</v>
      </c>
      <c r="O77" s="320">
        <v>-5.2682548905674996E-2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1275.8499999999999</v>
      </c>
      <c r="E78" s="316">
        <v>1273.6166666666668</v>
      </c>
      <c r="F78" s="317">
        <v>1259.2833333333335</v>
      </c>
      <c r="G78" s="317">
        <v>1242.7166666666667</v>
      </c>
      <c r="H78" s="317">
        <v>1228.3833333333334</v>
      </c>
      <c r="I78" s="317">
        <v>1290.1833333333336</v>
      </c>
      <c r="J78" s="317">
        <v>1304.5166666666667</v>
      </c>
      <c r="K78" s="317">
        <v>1321.0833333333337</v>
      </c>
      <c r="L78" s="304">
        <v>1287.95</v>
      </c>
      <c r="M78" s="304">
        <v>1257.05</v>
      </c>
      <c r="N78" s="319">
        <v>2604000</v>
      </c>
      <c r="O78" s="320">
        <v>-2.5995885543295304E-2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593.75</v>
      </c>
      <c r="E79" s="316">
        <v>577.65</v>
      </c>
      <c r="F79" s="317">
        <v>556.29999999999995</v>
      </c>
      <c r="G79" s="317">
        <v>518.85</v>
      </c>
      <c r="H79" s="317">
        <v>497.5</v>
      </c>
      <c r="I79" s="317">
        <v>615.09999999999991</v>
      </c>
      <c r="J79" s="317">
        <v>636.45000000000005</v>
      </c>
      <c r="K79" s="317">
        <v>673.89999999999986</v>
      </c>
      <c r="L79" s="304">
        <v>599</v>
      </c>
      <c r="M79" s="304">
        <v>540.20000000000005</v>
      </c>
      <c r="N79" s="319">
        <v>27633600</v>
      </c>
      <c r="O79" s="320">
        <v>-9.1621522116446641E-2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179.95</v>
      </c>
      <c r="E80" s="316">
        <v>179.88333333333333</v>
      </c>
      <c r="F80" s="317">
        <v>177.06666666666666</v>
      </c>
      <c r="G80" s="317">
        <v>174.18333333333334</v>
      </c>
      <c r="H80" s="317">
        <v>171.36666666666667</v>
      </c>
      <c r="I80" s="317">
        <v>182.76666666666665</v>
      </c>
      <c r="J80" s="317">
        <v>185.58333333333331</v>
      </c>
      <c r="K80" s="317">
        <v>188.46666666666664</v>
      </c>
      <c r="L80" s="304">
        <v>182.7</v>
      </c>
      <c r="M80" s="304">
        <v>177</v>
      </c>
      <c r="N80" s="319">
        <v>13512800</v>
      </c>
      <c r="O80" s="320">
        <v>-1.6907720513342838E-2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1013.8</v>
      </c>
      <c r="E81" s="316">
        <v>1014.3333333333334</v>
      </c>
      <c r="F81" s="317">
        <v>1007.3166666666667</v>
      </c>
      <c r="G81" s="317">
        <v>1000.8333333333334</v>
      </c>
      <c r="H81" s="317">
        <v>993.81666666666672</v>
      </c>
      <c r="I81" s="317">
        <v>1020.8166666666667</v>
      </c>
      <c r="J81" s="317">
        <v>1027.8333333333335</v>
      </c>
      <c r="K81" s="317">
        <v>1034.3166666666666</v>
      </c>
      <c r="L81" s="304">
        <v>1021.35</v>
      </c>
      <c r="M81" s="304">
        <v>1007.85</v>
      </c>
      <c r="N81" s="319">
        <v>31951200</v>
      </c>
      <c r="O81" s="320">
        <v>-2.1735871683405787E-3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74.3</v>
      </c>
      <c r="E82" s="316">
        <v>74.383333333333326</v>
      </c>
      <c r="F82" s="317">
        <v>73.616666666666646</v>
      </c>
      <c r="G82" s="317">
        <v>72.933333333333323</v>
      </c>
      <c r="H82" s="317">
        <v>72.166666666666643</v>
      </c>
      <c r="I82" s="317">
        <v>75.066666666666649</v>
      </c>
      <c r="J82" s="317">
        <v>75.833333333333329</v>
      </c>
      <c r="K82" s="317">
        <v>76.516666666666652</v>
      </c>
      <c r="L82" s="304">
        <v>75.150000000000006</v>
      </c>
      <c r="M82" s="304">
        <v>73.7</v>
      </c>
      <c r="N82" s="319">
        <v>65350500</v>
      </c>
      <c r="O82" s="320">
        <v>-1.2574283007492896E-2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171.8</v>
      </c>
      <c r="E83" s="316">
        <v>172.63333333333333</v>
      </c>
      <c r="F83" s="317">
        <v>170.26666666666665</v>
      </c>
      <c r="G83" s="317">
        <v>168.73333333333332</v>
      </c>
      <c r="H83" s="317">
        <v>166.36666666666665</v>
      </c>
      <c r="I83" s="317">
        <v>174.16666666666666</v>
      </c>
      <c r="J83" s="317">
        <v>176.53333333333333</v>
      </c>
      <c r="K83" s="317">
        <v>178.06666666666666</v>
      </c>
      <c r="L83" s="304">
        <v>175</v>
      </c>
      <c r="M83" s="304">
        <v>171.1</v>
      </c>
      <c r="N83" s="319">
        <v>134844800</v>
      </c>
      <c r="O83" s="320">
        <v>5.2482167990648629E-3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191.3</v>
      </c>
      <c r="E84" s="316">
        <v>191.93333333333331</v>
      </c>
      <c r="F84" s="317">
        <v>188.06666666666661</v>
      </c>
      <c r="G84" s="317">
        <v>184.83333333333329</v>
      </c>
      <c r="H84" s="317">
        <v>180.96666666666658</v>
      </c>
      <c r="I84" s="317">
        <v>195.16666666666663</v>
      </c>
      <c r="J84" s="317">
        <v>199.03333333333336</v>
      </c>
      <c r="K84" s="317">
        <v>202.26666666666665</v>
      </c>
      <c r="L84" s="304">
        <v>195.8</v>
      </c>
      <c r="M84" s="304">
        <v>188.7</v>
      </c>
      <c r="N84" s="319">
        <v>24265000</v>
      </c>
      <c r="O84" s="320">
        <v>1.4635166213673426E-2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283.55</v>
      </c>
      <c r="E85" s="316">
        <v>283.46666666666664</v>
      </c>
      <c r="F85" s="317">
        <v>279.23333333333329</v>
      </c>
      <c r="G85" s="317">
        <v>274.91666666666663</v>
      </c>
      <c r="H85" s="317">
        <v>270.68333333333328</v>
      </c>
      <c r="I85" s="317">
        <v>287.7833333333333</v>
      </c>
      <c r="J85" s="317">
        <v>292.01666666666665</v>
      </c>
      <c r="K85" s="317">
        <v>296.33333333333331</v>
      </c>
      <c r="L85" s="304">
        <v>287.7</v>
      </c>
      <c r="M85" s="304">
        <v>279.14999999999998</v>
      </c>
      <c r="N85" s="319">
        <v>42813900</v>
      </c>
      <c r="O85" s="320">
        <v>-1.261113563276373E-4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2378.1</v>
      </c>
      <c r="E86" s="316">
        <v>2375.3666666666668</v>
      </c>
      <c r="F86" s="317">
        <v>2355.7333333333336</v>
      </c>
      <c r="G86" s="317">
        <v>2333.3666666666668</v>
      </c>
      <c r="H86" s="317">
        <v>2313.7333333333336</v>
      </c>
      <c r="I86" s="317">
        <v>2397.7333333333336</v>
      </c>
      <c r="J86" s="317">
        <v>2417.3666666666668</v>
      </c>
      <c r="K86" s="317">
        <v>2439.7333333333336</v>
      </c>
      <c r="L86" s="304">
        <v>2395</v>
      </c>
      <c r="M86" s="304">
        <v>2353</v>
      </c>
      <c r="N86" s="319">
        <v>1934500</v>
      </c>
      <c r="O86" s="320">
        <v>-3.0325814536340853E-2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1308.5</v>
      </c>
      <c r="E87" s="316">
        <v>1300.8666666666666</v>
      </c>
      <c r="F87" s="317">
        <v>1288.7333333333331</v>
      </c>
      <c r="G87" s="317">
        <v>1268.9666666666665</v>
      </c>
      <c r="H87" s="317">
        <v>1256.833333333333</v>
      </c>
      <c r="I87" s="317">
        <v>1320.6333333333332</v>
      </c>
      <c r="J87" s="317">
        <v>1332.7666666666669</v>
      </c>
      <c r="K87" s="317">
        <v>1352.5333333333333</v>
      </c>
      <c r="L87" s="304">
        <v>1313</v>
      </c>
      <c r="M87" s="304">
        <v>1281.0999999999999</v>
      </c>
      <c r="N87" s="319">
        <v>11604400</v>
      </c>
      <c r="O87" s="320">
        <v>-4.5722180191441072E-2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64.75</v>
      </c>
      <c r="E88" s="316">
        <v>64.3</v>
      </c>
      <c r="F88" s="317">
        <v>63.349999999999994</v>
      </c>
      <c r="G88" s="317">
        <v>61.949999999999996</v>
      </c>
      <c r="H88" s="317">
        <v>60.999999999999993</v>
      </c>
      <c r="I88" s="317">
        <v>65.699999999999989</v>
      </c>
      <c r="J88" s="317">
        <v>66.650000000000006</v>
      </c>
      <c r="K88" s="317">
        <v>68.05</v>
      </c>
      <c r="L88" s="304">
        <v>65.25</v>
      </c>
      <c r="M88" s="304">
        <v>62.9</v>
      </c>
      <c r="N88" s="319">
        <v>26594800</v>
      </c>
      <c r="O88" s="320">
        <v>8.1282831075476916E-2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282</v>
      </c>
      <c r="E89" s="316">
        <v>281.91666666666669</v>
      </c>
      <c r="F89" s="317">
        <v>278.13333333333338</v>
      </c>
      <c r="G89" s="317">
        <v>274.26666666666671</v>
      </c>
      <c r="H89" s="317">
        <v>270.48333333333341</v>
      </c>
      <c r="I89" s="317">
        <v>285.78333333333336</v>
      </c>
      <c r="J89" s="317">
        <v>289.56666666666666</v>
      </c>
      <c r="K89" s="317">
        <v>293.43333333333334</v>
      </c>
      <c r="L89" s="304">
        <v>285.7</v>
      </c>
      <c r="M89" s="304">
        <v>278.05</v>
      </c>
      <c r="N89" s="319">
        <v>7466000</v>
      </c>
      <c r="O89" s="320">
        <v>1.6335420637081405E-2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907.4</v>
      </c>
      <c r="E90" s="316">
        <v>910.0333333333333</v>
      </c>
      <c r="F90" s="317">
        <v>903.66666666666663</v>
      </c>
      <c r="G90" s="317">
        <v>899.93333333333328</v>
      </c>
      <c r="H90" s="317">
        <v>893.56666666666661</v>
      </c>
      <c r="I90" s="317">
        <v>913.76666666666665</v>
      </c>
      <c r="J90" s="317">
        <v>920.13333333333344</v>
      </c>
      <c r="K90" s="317">
        <v>923.86666666666667</v>
      </c>
      <c r="L90" s="304">
        <v>916.4</v>
      </c>
      <c r="M90" s="304">
        <v>906.3</v>
      </c>
      <c r="N90" s="319">
        <v>12443200</v>
      </c>
      <c r="O90" s="320">
        <v>1.4301726070387806E-2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1030.0999999999999</v>
      </c>
      <c r="E91" s="316">
        <v>1024.4666666666665</v>
      </c>
      <c r="F91" s="317">
        <v>1014.633333333333</v>
      </c>
      <c r="G91" s="317">
        <v>999.16666666666652</v>
      </c>
      <c r="H91" s="317">
        <v>989.33333333333303</v>
      </c>
      <c r="I91" s="317">
        <v>1039.9333333333329</v>
      </c>
      <c r="J91" s="317">
        <v>1049.7666666666664</v>
      </c>
      <c r="K91" s="317">
        <v>1065.2333333333329</v>
      </c>
      <c r="L91" s="304">
        <v>1034.3</v>
      </c>
      <c r="M91" s="304">
        <v>1009</v>
      </c>
      <c r="N91" s="319">
        <v>7907550</v>
      </c>
      <c r="O91" s="320">
        <v>-8.3628841607565008E-2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613.20000000000005</v>
      </c>
      <c r="E92" s="316">
        <v>616.25</v>
      </c>
      <c r="F92" s="317">
        <v>608.5</v>
      </c>
      <c r="G92" s="317">
        <v>603.79999999999995</v>
      </c>
      <c r="H92" s="317">
        <v>596.04999999999995</v>
      </c>
      <c r="I92" s="317">
        <v>620.95000000000005</v>
      </c>
      <c r="J92" s="317">
        <v>628.70000000000005</v>
      </c>
      <c r="K92" s="317">
        <v>633.40000000000009</v>
      </c>
      <c r="L92" s="304">
        <v>624</v>
      </c>
      <c r="M92" s="304">
        <v>611.54999999999995</v>
      </c>
      <c r="N92" s="319">
        <v>16132200</v>
      </c>
      <c r="O92" s="320">
        <v>-2.9419399498139655E-3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130.25</v>
      </c>
      <c r="E93" s="316">
        <v>129</v>
      </c>
      <c r="F93" s="317">
        <v>126.25</v>
      </c>
      <c r="G93" s="317">
        <v>122.25</v>
      </c>
      <c r="H93" s="317">
        <v>119.5</v>
      </c>
      <c r="I93" s="317">
        <v>133</v>
      </c>
      <c r="J93" s="317">
        <v>135.75</v>
      </c>
      <c r="K93" s="317">
        <v>139.75</v>
      </c>
      <c r="L93" s="304">
        <v>131.75</v>
      </c>
      <c r="M93" s="304">
        <v>125</v>
      </c>
      <c r="N93" s="319">
        <v>16407216</v>
      </c>
      <c r="O93" s="320">
        <v>0.11023071545094383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167.2</v>
      </c>
      <c r="E94" s="316">
        <v>164.43333333333331</v>
      </c>
      <c r="F94" s="317">
        <v>161.01666666666662</v>
      </c>
      <c r="G94" s="317">
        <v>154.83333333333331</v>
      </c>
      <c r="H94" s="317">
        <v>151.41666666666663</v>
      </c>
      <c r="I94" s="317">
        <v>170.61666666666662</v>
      </c>
      <c r="J94" s="317">
        <v>174.0333333333333</v>
      </c>
      <c r="K94" s="317">
        <v>180.21666666666661</v>
      </c>
      <c r="L94" s="304">
        <v>167.85</v>
      </c>
      <c r="M94" s="304">
        <v>158.25</v>
      </c>
      <c r="N94" s="319">
        <v>16272000</v>
      </c>
      <c r="O94" s="320">
        <v>9.7531363820315659E-2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364.6</v>
      </c>
      <c r="E95" s="316">
        <v>364.09999999999997</v>
      </c>
      <c r="F95" s="317">
        <v>361.04999999999995</v>
      </c>
      <c r="G95" s="317">
        <v>357.5</v>
      </c>
      <c r="H95" s="317">
        <v>354.45</v>
      </c>
      <c r="I95" s="317">
        <v>367.64999999999992</v>
      </c>
      <c r="J95" s="317">
        <v>370.7</v>
      </c>
      <c r="K95" s="317">
        <v>374.24999999999989</v>
      </c>
      <c r="L95" s="304">
        <v>367.15</v>
      </c>
      <c r="M95" s="304">
        <v>360.55</v>
      </c>
      <c r="N95" s="319">
        <v>9286000</v>
      </c>
      <c r="O95" s="320">
        <v>-4.3057050592034448E-4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6820.1</v>
      </c>
      <c r="E96" s="316">
        <v>6853.2666666666664</v>
      </c>
      <c r="F96" s="317">
        <v>6762.8833333333332</v>
      </c>
      <c r="G96" s="317">
        <v>6705.666666666667</v>
      </c>
      <c r="H96" s="317">
        <v>6615.2833333333338</v>
      </c>
      <c r="I96" s="317">
        <v>6910.4833333333327</v>
      </c>
      <c r="J96" s="317">
        <v>7000.8666666666659</v>
      </c>
      <c r="K96" s="317">
        <v>7058.0833333333321</v>
      </c>
      <c r="L96" s="304">
        <v>6943.65</v>
      </c>
      <c r="M96" s="304">
        <v>6796.05</v>
      </c>
      <c r="N96" s="319">
        <v>2382300</v>
      </c>
      <c r="O96" s="320">
        <v>-3.0966230070720176E-3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523.95000000000005</v>
      </c>
      <c r="E97" s="316">
        <v>524.65</v>
      </c>
      <c r="F97" s="317">
        <v>520.09999999999991</v>
      </c>
      <c r="G97" s="317">
        <v>516.24999999999989</v>
      </c>
      <c r="H97" s="317">
        <v>511.69999999999982</v>
      </c>
      <c r="I97" s="317">
        <v>528.5</v>
      </c>
      <c r="J97" s="317">
        <v>533.04999999999995</v>
      </c>
      <c r="K97" s="317">
        <v>536.90000000000009</v>
      </c>
      <c r="L97" s="304">
        <v>529.20000000000005</v>
      </c>
      <c r="M97" s="304">
        <v>520.79999999999995</v>
      </c>
      <c r="N97" s="319">
        <v>15096250</v>
      </c>
      <c r="O97" s="320">
        <v>-1.1378519973804846E-2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621.04999999999995</v>
      </c>
      <c r="E98" s="316">
        <v>619.85</v>
      </c>
      <c r="F98" s="317">
        <v>615.25</v>
      </c>
      <c r="G98" s="317">
        <v>609.44999999999993</v>
      </c>
      <c r="H98" s="317">
        <v>604.84999999999991</v>
      </c>
      <c r="I98" s="317">
        <v>625.65000000000009</v>
      </c>
      <c r="J98" s="317">
        <v>630.25000000000023</v>
      </c>
      <c r="K98" s="317">
        <v>636.05000000000018</v>
      </c>
      <c r="L98" s="304">
        <v>624.45000000000005</v>
      </c>
      <c r="M98" s="304">
        <v>614.04999999999995</v>
      </c>
      <c r="N98" s="319">
        <v>2173600</v>
      </c>
      <c r="O98" s="320">
        <v>-5.945303210463734E-3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866.2</v>
      </c>
      <c r="E99" s="316">
        <v>861.56666666666661</v>
      </c>
      <c r="F99" s="317">
        <v>846.33333333333326</v>
      </c>
      <c r="G99" s="317">
        <v>826.4666666666667</v>
      </c>
      <c r="H99" s="317">
        <v>811.23333333333335</v>
      </c>
      <c r="I99" s="317">
        <v>881.43333333333317</v>
      </c>
      <c r="J99" s="317">
        <v>896.66666666666652</v>
      </c>
      <c r="K99" s="317">
        <v>916.53333333333308</v>
      </c>
      <c r="L99" s="304">
        <v>876.8</v>
      </c>
      <c r="M99" s="304">
        <v>841.7</v>
      </c>
      <c r="N99" s="319">
        <v>1251000</v>
      </c>
      <c r="O99" s="320">
        <v>-0.10859341598973921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1332.3</v>
      </c>
      <c r="E100" s="316">
        <v>1335.0666666666666</v>
      </c>
      <c r="F100" s="317">
        <v>1315.2333333333331</v>
      </c>
      <c r="G100" s="317">
        <v>1298.1666666666665</v>
      </c>
      <c r="H100" s="317">
        <v>1278.333333333333</v>
      </c>
      <c r="I100" s="317">
        <v>1352.1333333333332</v>
      </c>
      <c r="J100" s="317">
        <v>1371.9666666666667</v>
      </c>
      <c r="K100" s="317">
        <v>1389.0333333333333</v>
      </c>
      <c r="L100" s="304">
        <v>1354.9</v>
      </c>
      <c r="M100" s="304">
        <v>1318</v>
      </c>
      <c r="N100" s="319">
        <v>1482400</v>
      </c>
      <c r="O100" s="320">
        <v>-2.9842931937172777E-2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116.7</v>
      </c>
      <c r="E101" s="316">
        <v>116.60000000000001</v>
      </c>
      <c r="F101" s="317">
        <v>115.10000000000002</v>
      </c>
      <c r="G101" s="317">
        <v>113.50000000000001</v>
      </c>
      <c r="H101" s="317">
        <v>112.00000000000003</v>
      </c>
      <c r="I101" s="317">
        <v>118.20000000000002</v>
      </c>
      <c r="J101" s="317">
        <v>119.69999999999999</v>
      </c>
      <c r="K101" s="317">
        <v>121.30000000000001</v>
      </c>
      <c r="L101" s="304">
        <v>118.1</v>
      </c>
      <c r="M101" s="304">
        <v>115</v>
      </c>
      <c r="N101" s="319">
        <v>21721000</v>
      </c>
      <c r="O101" s="320">
        <v>-5.4487179487179484E-3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60676.65</v>
      </c>
      <c r="E102" s="316">
        <v>60244.6</v>
      </c>
      <c r="F102" s="317">
        <v>59617.75</v>
      </c>
      <c r="G102" s="317">
        <v>58558.85</v>
      </c>
      <c r="H102" s="317">
        <v>57932</v>
      </c>
      <c r="I102" s="317">
        <v>61303.5</v>
      </c>
      <c r="J102" s="317">
        <v>61930.349999999991</v>
      </c>
      <c r="K102" s="317">
        <v>62989.25</v>
      </c>
      <c r="L102" s="304">
        <v>60871.45</v>
      </c>
      <c r="M102" s="304">
        <v>59185.7</v>
      </c>
      <c r="N102" s="319">
        <v>37450</v>
      </c>
      <c r="O102" s="320">
        <v>-2.9792746113989636E-2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1160.0999999999999</v>
      </c>
      <c r="E103" s="316">
        <v>1152.0333333333333</v>
      </c>
      <c r="F103" s="317">
        <v>1136.5666666666666</v>
      </c>
      <c r="G103" s="317">
        <v>1113.0333333333333</v>
      </c>
      <c r="H103" s="317">
        <v>1097.5666666666666</v>
      </c>
      <c r="I103" s="317">
        <v>1175.5666666666666</v>
      </c>
      <c r="J103" s="317">
        <v>1191.0333333333333</v>
      </c>
      <c r="K103" s="317">
        <v>1214.5666666666666</v>
      </c>
      <c r="L103" s="304">
        <v>1167.5</v>
      </c>
      <c r="M103" s="304">
        <v>1128.5</v>
      </c>
      <c r="N103" s="319">
        <v>3749250</v>
      </c>
      <c r="O103" s="320">
        <v>2.7543679342240494E-2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32.25</v>
      </c>
      <c r="E104" s="316">
        <v>32.6</v>
      </c>
      <c r="F104" s="317">
        <v>31.700000000000003</v>
      </c>
      <c r="G104" s="317">
        <v>31.15</v>
      </c>
      <c r="H104" s="317">
        <v>30.25</v>
      </c>
      <c r="I104" s="317">
        <v>33.150000000000006</v>
      </c>
      <c r="J104" s="317">
        <v>34.049999999999997</v>
      </c>
      <c r="K104" s="317">
        <v>34.600000000000009</v>
      </c>
      <c r="L104" s="304">
        <v>33.5</v>
      </c>
      <c r="M104" s="304">
        <v>32.049999999999997</v>
      </c>
      <c r="N104" s="319">
        <v>43452000</v>
      </c>
      <c r="O104" s="320">
        <v>2.6506024096385541E-2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3622.9</v>
      </c>
      <c r="E105" s="316">
        <v>3636.9</v>
      </c>
      <c r="F105" s="317">
        <v>3595.1000000000004</v>
      </c>
      <c r="G105" s="317">
        <v>3567.3</v>
      </c>
      <c r="H105" s="317">
        <v>3525.5000000000005</v>
      </c>
      <c r="I105" s="317">
        <v>3664.7000000000003</v>
      </c>
      <c r="J105" s="317">
        <v>3706.5000000000005</v>
      </c>
      <c r="K105" s="317">
        <v>3734.3</v>
      </c>
      <c r="L105" s="304">
        <v>3678.7</v>
      </c>
      <c r="M105" s="304">
        <v>3609.1</v>
      </c>
      <c r="N105" s="319">
        <v>639500</v>
      </c>
      <c r="O105" s="320">
        <v>-1.0061919504643963E-2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16035.7</v>
      </c>
      <c r="E106" s="316">
        <v>15998.616666666667</v>
      </c>
      <c r="F106" s="317">
        <v>15897.233333333334</v>
      </c>
      <c r="G106" s="317">
        <v>15758.766666666666</v>
      </c>
      <c r="H106" s="317">
        <v>15657.383333333333</v>
      </c>
      <c r="I106" s="317">
        <v>16137.083333333334</v>
      </c>
      <c r="J106" s="317">
        <v>16238.466666666669</v>
      </c>
      <c r="K106" s="317">
        <v>16376.933333333334</v>
      </c>
      <c r="L106" s="304">
        <v>16100</v>
      </c>
      <c r="M106" s="304">
        <v>15860.15</v>
      </c>
      <c r="N106" s="319">
        <v>404450</v>
      </c>
      <c r="O106" s="320">
        <v>-1.9039534319670141E-2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83.05</v>
      </c>
      <c r="E107" s="316">
        <v>83.233333333333334</v>
      </c>
      <c r="F107" s="317">
        <v>82.516666666666666</v>
      </c>
      <c r="G107" s="317">
        <v>81.983333333333334</v>
      </c>
      <c r="H107" s="317">
        <v>81.266666666666666</v>
      </c>
      <c r="I107" s="317">
        <v>83.766666666666666</v>
      </c>
      <c r="J107" s="317">
        <v>84.483333333333334</v>
      </c>
      <c r="K107" s="317">
        <v>85.016666666666666</v>
      </c>
      <c r="L107" s="304">
        <v>83.95</v>
      </c>
      <c r="M107" s="304">
        <v>82.7</v>
      </c>
      <c r="N107" s="319">
        <v>35938800</v>
      </c>
      <c r="O107" s="320">
        <v>-1.5960374243258118E-2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85.4</v>
      </c>
      <c r="E108" s="316">
        <v>85.416666666666671</v>
      </c>
      <c r="F108" s="317">
        <v>84.88333333333334</v>
      </c>
      <c r="G108" s="317">
        <v>84.366666666666674</v>
      </c>
      <c r="H108" s="317">
        <v>83.833333333333343</v>
      </c>
      <c r="I108" s="317">
        <v>85.933333333333337</v>
      </c>
      <c r="J108" s="317">
        <v>86.466666666666669</v>
      </c>
      <c r="K108" s="317">
        <v>86.983333333333334</v>
      </c>
      <c r="L108" s="304">
        <v>85.95</v>
      </c>
      <c r="M108" s="304">
        <v>84.9</v>
      </c>
      <c r="N108" s="319">
        <v>46312500</v>
      </c>
      <c r="O108" s="320">
        <v>5.4783850447877452E-2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69.400000000000006</v>
      </c>
      <c r="E109" s="316">
        <v>68.61666666666666</v>
      </c>
      <c r="F109" s="317">
        <v>67.633333333333326</v>
      </c>
      <c r="G109" s="317">
        <v>65.86666666666666</v>
      </c>
      <c r="H109" s="317">
        <v>64.883333333333326</v>
      </c>
      <c r="I109" s="317">
        <v>70.383333333333326</v>
      </c>
      <c r="J109" s="317">
        <v>71.366666666666646</v>
      </c>
      <c r="K109" s="317">
        <v>73.133333333333326</v>
      </c>
      <c r="L109" s="304">
        <v>69.599999999999994</v>
      </c>
      <c r="M109" s="304">
        <v>66.849999999999994</v>
      </c>
      <c r="N109" s="319">
        <v>53260900</v>
      </c>
      <c r="O109" s="320">
        <v>-2.9056709713644019E-2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21543.3</v>
      </c>
      <c r="E110" s="316">
        <v>21647.649999999998</v>
      </c>
      <c r="F110" s="317">
        <v>21361.099999999995</v>
      </c>
      <c r="G110" s="317">
        <v>21178.899999999998</v>
      </c>
      <c r="H110" s="317">
        <v>20892.349999999995</v>
      </c>
      <c r="I110" s="317">
        <v>21829.849999999995</v>
      </c>
      <c r="J110" s="317">
        <v>22116.399999999998</v>
      </c>
      <c r="K110" s="317">
        <v>22298.599999999995</v>
      </c>
      <c r="L110" s="304">
        <v>21934.2</v>
      </c>
      <c r="M110" s="304">
        <v>21465.45</v>
      </c>
      <c r="N110" s="319">
        <v>102240</v>
      </c>
      <c r="O110" s="320">
        <v>-5.8043117744610281E-2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1303.6500000000001</v>
      </c>
      <c r="E111" s="316">
        <v>1296.4166666666667</v>
      </c>
      <c r="F111" s="317">
        <v>1269.5333333333335</v>
      </c>
      <c r="G111" s="317">
        <v>1235.4166666666667</v>
      </c>
      <c r="H111" s="317">
        <v>1208.5333333333335</v>
      </c>
      <c r="I111" s="317">
        <v>1330.5333333333335</v>
      </c>
      <c r="J111" s="317">
        <v>1357.4166666666667</v>
      </c>
      <c r="K111" s="317">
        <v>1391.5333333333335</v>
      </c>
      <c r="L111" s="304">
        <v>1323.3</v>
      </c>
      <c r="M111" s="304">
        <v>1262.3</v>
      </c>
      <c r="N111" s="319">
        <v>3259300</v>
      </c>
      <c r="O111" s="320">
        <v>2.3312035917803488E-2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221.9</v>
      </c>
      <c r="E112" s="316">
        <v>222.41666666666666</v>
      </c>
      <c r="F112" s="317">
        <v>220.23333333333332</v>
      </c>
      <c r="G112" s="317">
        <v>218.56666666666666</v>
      </c>
      <c r="H112" s="317">
        <v>216.38333333333333</v>
      </c>
      <c r="I112" s="317">
        <v>224.08333333333331</v>
      </c>
      <c r="J112" s="317">
        <v>226.26666666666665</v>
      </c>
      <c r="K112" s="317">
        <v>227.93333333333331</v>
      </c>
      <c r="L112" s="304">
        <v>224.6</v>
      </c>
      <c r="M112" s="304">
        <v>220.75</v>
      </c>
      <c r="N112" s="319">
        <v>11853000</v>
      </c>
      <c r="O112" s="320">
        <v>2.6767151767151769E-2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88.95</v>
      </c>
      <c r="E113" s="316">
        <v>88.516666666666666</v>
      </c>
      <c r="F113" s="317">
        <v>87.683333333333337</v>
      </c>
      <c r="G113" s="317">
        <v>86.416666666666671</v>
      </c>
      <c r="H113" s="317">
        <v>85.583333333333343</v>
      </c>
      <c r="I113" s="317">
        <v>89.783333333333331</v>
      </c>
      <c r="J113" s="317">
        <v>90.616666666666674</v>
      </c>
      <c r="K113" s="317">
        <v>91.883333333333326</v>
      </c>
      <c r="L113" s="304">
        <v>89.35</v>
      </c>
      <c r="M113" s="304">
        <v>87.25</v>
      </c>
      <c r="N113" s="319">
        <v>44640000</v>
      </c>
      <c r="O113" s="320">
        <v>-1.0717230008244023E-2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1470.2</v>
      </c>
      <c r="E114" s="316">
        <v>1460.2166666666669</v>
      </c>
      <c r="F114" s="317">
        <v>1447.0333333333338</v>
      </c>
      <c r="G114" s="317">
        <v>1423.8666666666668</v>
      </c>
      <c r="H114" s="317">
        <v>1410.6833333333336</v>
      </c>
      <c r="I114" s="317">
        <v>1483.3833333333339</v>
      </c>
      <c r="J114" s="317">
        <v>1496.5666666666668</v>
      </c>
      <c r="K114" s="317">
        <v>1519.733333333334</v>
      </c>
      <c r="L114" s="304">
        <v>1473.4</v>
      </c>
      <c r="M114" s="304">
        <v>1437.05</v>
      </c>
      <c r="N114" s="319">
        <v>3249000</v>
      </c>
      <c r="O114" s="320">
        <v>6.3502454991816698E-2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28</v>
      </c>
      <c r="E115" s="316">
        <v>28.216666666666669</v>
      </c>
      <c r="F115" s="317">
        <v>27.433333333333337</v>
      </c>
      <c r="G115" s="317">
        <v>26.866666666666667</v>
      </c>
      <c r="H115" s="317">
        <v>26.083333333333336</v>
      </c>
      <c r="I115" s="317">
        <v>28.783333333333339</v>
      </c>
      <c r="J115" s="317">
        <v>29.56666666666667</v>
      </c>
      <c r="K115" s="317">
        <v>30.13333333333334</v>
      </c>
      <c r="L115" s="304">
        <v>29</v>
      </c>
      <c r="M115" s="304">
        <v>27.65</v>
      </c>
      <c r="N115" s="319">
        <v>68698000</v>
      </c>
      <c r="O115" s="320">
        <v>0.14010223048327136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165.1</v>
      </c>
      <c r="E116" s="316">
        <v>165.06666666666669</v>
      </c>
      <c r="F116" s="317">
        <v>163.63333333333338</v>
      </c>
      <c r="G116" s="317">
        <v>162.16666666666669</v>
      </c>
      <c r="H116" s="317">
        <v>160.73333333333338</v>
      </c>
      <c r="I116" s="317">
        <v>166.53333333333339</v>
      </c>
      <c r="J116" s="317">
        <v>167.96666666666673</v>
      </c>
      <c r="K116" s="317">
        <v>169.43333333333339</v>
      </c>
      <c r="L116" s="304">
        <v>166.5</v>
      </c>
      <c r="M116" s="304">
        <v>163.6</v>
      </c>
      <c r="N116" s="319">
        <v>16292000</v>
      </c>
      <c r="O116" s="320">
        <v>-1.2366634335596509E-2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1284.7</v>
      </c>
      <c r="E117" s="316">
        <v>1312.3500000000001</v>
      </c>
      <c r="F117" s="317">
        <v>1239.0000000000002</v>
      </c>
      <c r="G117" s="317">
        <v>1193.3000000000002</v>
      </c>
      <c r="H117" s="317">
        <v>1119.9500000000003</v>
      </c>
      <c r="I117" s="317">
        <v>1358.0500000000002</v>
      </c>
      <c r="J117" s="317">
        <v>1431.4</v>
      </c>
      <c r="K117" s="317">
        <v>1477.1000000000001</v>
      </c>
      <c r="L117" s="304">
        <v>1385.7</v>
      </c>
      <c r="M117" s="304">
        <v>1266.6500000000001</v>
      </c>
      <c r="N117" s="319">
        <v>1710621</v>
      </c>
      <c r="O117" s="320">
        <v>0.12771666219479474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748.95</v>
      </c>
      <c r="E118" s="316">
        <v>752.5</v>
      </c>
      <c r="F118" s="317">
        <v>740.9</v>
      </c>
      <c r="G118" s="317">
        <v>732.85</v>
      </c>
      <c r="H118" s="317">
        <v>721.25</v>
      </c>
      <c r="I118" s="317">
        <v>760.55</v>
      </c>
      <c r="J118" s="317">
        <v>772.14999999999986</v>
      </c>
      <c r="K118" s="317">
        <v>780.19999999999993</v>
      </c>
      <c r="L118" s="304">
        <v>764.1</v>
      </c>
      <c r="M118" s="304">
        <v>744.45</v>
      </c>
      <c r="N118" s="319">
        <v>1268200</v>
      </c>
      <c r="O118" s="320">
        <v>-5.0890585241730277E-2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178.55</v>
      </c>
      <c r="E119" s="316">
        <v>176.63333333333333</v>
      </c>
      <c r="F119" s="317">
        <v>173.01666666666665</v>
      </c>
      <c r="G119" s="317">
        <v>167.48333333333332</v>
      </c>
      <c r="H119" s="317">
        <v>163.86666666666665</v>
      </c>
      <c r="I119" s="317">
        <v>182.16666666666666</v>
      </c>
      <c r="J119" s="317">
        <v>185.78333333333333</v>
      </c>
      <c r="K119" s="317">
        <v>191.31666666666666</v>
      </c>
      <c r="L119" s="304">
        <v>180.25</v>
      </c>
      <c r="M119" s="304">
        <v>171.1</v>
      </c>
      <c r="N119" s="319">
        <v>16832400</v>
      </c>
      <c r="O119" s="320">
        <v>-2.7781949241627871E-2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102.7</v>
      </c>
      <c r="E120" s="316">
        <v>102.10000000000001</v>
      </c>
      <c r="F120" s="317">
        <v>100.80000000000001</v>
      </c>
      <c r="G120" s="317">
        <v>98.9</v>
      </c>
      <c r="H120" s="317">
        <v>97.600000000000009</v>
      </c>
      <c r="I120" s="317">
        <v>104.00000000000001</v>
      </c>
      <c r="J120" s="317">
        <v>105.3</v>
      </c>
      <c r="K120" s="317">
        <v>107.20000000000002</v>
      </c>
      <c r="L120" s="304">
        <v>103.4</v>
      </c>
      <c r="M120" s="304">
        <v>100.2</v>
      </c>
      <c r="N120" s="319">
        <v>17034000</v>
      </c>
      <c r="O120" s="320">
        <v>-5.0501672240802674E-2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2236.5500000000002</v>
      </c>
      <c r="E121" s="316">
        <v>2241.8833333333337</v>
      </c>
      <c r="F121" s="317">
        <v>2218.4666666666672</v>
      </c>
      <c r="G121" s="317">
        <v>2200.3833333333337</v>
      </c>
      <c r="H121" s="317">
        <v>2176.9666666666672</v>
      </c>
      <c r="I121" s="317">
        <v>2259.9666666666672</v>
      </c>
      <c r="J121" s="317">
        <v>2283.3833333333341</v>
      </c>
      <c r="K121" s="317">
        <v>2301.4666666666672</v>
      </c>
      <c r="L121" s="304">
        <v>2265.3000000000002</v>
      </c>
      <c r="M121" s="304">
        <v>2223.8000000000002</v>
      </c>
      <c r="N121" s="319">
        <v>33052755</v>
      </c>
      <c r="O121" s="320">
        <v>2.0678362573099414E-2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34.35</v>
      </c>
      <c r="E122" s="316">
        <v>34.533333333333339</v>
      </c>
      <c r="F122" s="317">
        <v>34.01666666666668</v>
      </c>
      <c r="G122" s="317">
        <v>33.683333333333344</v>
      </c>
      <c r="H122" s="317">
        <v>33.166666666666686</v>
      </c>
      <c r="I122" s="317">
        <v>34.866666666666674</v>
      </c>
      <c r="J122" s="317">
        <v>35.38333333333334</v>
      </c>
      <c r="K122" s="317">
        <v>35.716666666666669</v>
      </c>
      <c r="L122" s="304">
        <v>35.049999999999997</v>
      </c>
      <c r="M122" s="304">
        <v>34.200000000000003</v>
      </c>
      <c r="N122" s="319">
        <v>47937000</v>
      </c>
      <c r="O122" s="320">
        <v>-6.6929133858267716E-3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823.1</v>
      </c>
      <c r="E123" s="316">
        <v>821.06666666666661</v>
      </c>
      <c r="F123" s="317">
        <v>814.08333333333326</v>
      </c>
      <c r="G123" s="317">
        <v>805.06666666666661</v>
      </c>
      <c r="H123" s="317">
        <v>798.08333333333326</v>
      </c>
      <c r="I123" s="317">
        <v>830.08333333333326</v>
      </c>
      <c r="J123" s="317">
        <v>837.06666666666661</v>
      </c>
      <c r="K123" s="317">
        <v>846.08333333333326</v>
      </c>
      <c r="L123" s="304">
        <v>828.05</v>
      </c>
      <c r="M123" s="304">
        <v>812.05</v>
      </c>
      <c r="N123" s="319">
        <v>5870250</v>
      </c>
      <c r="O123" s="320">
        <v>-1.670854271356784E-2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191.35</v>
      </c>
      <c r="E124" s="316">
        <v>190.25</v>
      </c>
      <c r="F124" s="317">
        <v>188.3</v>
      </c>
      <c r="G124" s="317">
        <v>185.25</v>
      </c>
      <c r="H124" s="317">
        <v>183.3</v>
      </c>
      <c r="I124" s="317">
        <v>193.3</v>
      </c>
      <c r="J124" s="317">
        <v>195.25</v>
      </c>
      <c r="K124" s="317">
        <v>198.3</v>
      </c>
      <c r="L124" s="304">
        <v>192.2</v>
      </c>
      <c r="M124" s="304">
        <v>187.2</v>
      </c>
      <c r="N124" s="319">
        <v>107262000</v>
      </c>
      <c r="O124" s="320">
        <v>-2.4340992195601156E-2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20654.3</v>
      </c>
      <c r="E125" s="316">
        <v>20563.899999999998</v>
      </c>
      <c r="F125" s="317">
        <v>20433.699999999997</v>
      </c>
      <c r="G125" s="317">
        <v>20213.099999999999</v>
      </c>
      <c r="H125" s="317">
        <v>20082.899999999998</v>
      </c>
      <c r="I125" s="317">
        <v>20784.499999999996</v>
      </c>
      <c r="J125" s="317">
        <v>20914.7</v>
      </c>
      <c r="K125" s="317">
        <v>21135.299999999996</v>
      </c>
      <c r="L125" s="304">
        <v>20694.099999999999</v>
      </c>
      <c r="M125" s="304">
        <v>20343.3</v>
      </c>
      <c r="N125" s="319">
        <v>145900</v>
      </c>
      <c r="O125" s="320">
        <v>-8.9263420724094877E-2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1262</v>
      </c>
      <c r="E126" s="316">
        <v>1265.8833333333334</v>
      </c>
      <c r="F126" s="317">
        <v>1255.2666666666669</v>
      </c>
      <c r="G126" s="317">
        <v>1248.5333333333335</v>
      </c>
      <c r="H126" s="317">
        <v>1237.916666666667</v>
      </c>
      <c r="I126" s="317">
        <v>1272.6166666666668</v>
      </c>
      <c r="J126" s="317">
        <v>1283.2333333333331</v>
      </c>
      <c r="K126" s="317">
        <v>1289.9666666666667</v>
      </c>
      <c r="L126" s="304">
        <v>1276.5</v>
      </c>
      <c r="M126" s="304">
        <v>1259.1500000000001</v>
      </c>
      <c r="N126" s="319">
        <v>2009700</v>
      </c>
      <c r="O126" s="320">
        <v>2.1941854086670325E-3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4135.6499999999996</v>
      </c>
      <c r="E127" s="316">
        <v>4153.083333333333</v>
      </c>
      <c r="F127" s="317">
        <v>4102.1666666666661</v>
      </c>
      <c r="G127" s="317">
        <v>4068.6833333333334</v>
      </c>
      <c r="H127" s="317">
        <v>4017.7666666666664</v>
      </c>
      <c r="I127" s="317">
        <v>4186.5666666666657</v>
      </c>
      <c r="J127" s="317">
        <v>4237.4833333333318</v>
      </c>
      <c r="K127" s="317">
        <v>4270.9666666666653</v>
      </c>
      <c r="L127" s="304">
        <v>4204</v>
      </c>
      <c r="M127" s="304">
        <v>4119.6000000000004</v>
      </c>
      <c r="N127" s="319">
        <v>611000</v>
      </c>
      <c r="O127" s="320">
        <v>1.7909204498125782E-2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661.4</v>
      </c>
      <c r="E128" s="316">
        <v>652.91666666666663</v>
      </c>
      <c r="F128" s="317">
        <v>637.58333333333326</v>
      </c>
      <c r="G128" s="317">
        <v>613.76666666666665</v>
      </c>
      <c r="H128" s="317">
        <v>598.43333333333328</v>
      </c>
      <c r="I128" s="317">
        <v>676.73333333333323</v>
      </c>
      <c r="J128" s="317">
        <v>692.06666666666649</v>
      </c>
      <c r="K128" s="317">
        <v>715.88333333333321</v>
      </c>
      <c r="L128" s="304">
        <v>668.25</v>
      </c>
      <c r="M128" s="304">
        <v>629.1</v>
      </c>
      <c r="N128" s="319">
        <v>3967316</v>
      </c>
      <c r="O128" s="320">
        <v>-1.1754827875734676E-3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509.6</v>
      </c>
      <c r="E129" s="316">
        <v>508.58333333333331</v>
      </c>
      <c r="F129" s="317">
        <v>504.16666666666663</v>
      </c>
      <c r="G129" s="317">
        <v>498.73333333333329</v>
      </c>
      <c r="H129" s="317">
        <v>494.31666666666661</v>
      </c>
      <c r="I129" s="317">
        <v>514.01666666666665</v>
      </c>
      <c r="J129" s="317">
        <v>518.43333333333328</v>
      </c>
      <c r="K129" s="317">
        <v>523.86666666666667</v>
      </c>
      <c r="L129" s="304">
        <v>513</v>
      </c>
      <c r="M129" s="304">
        <v>503.15</v>
      </c>
      <c r="N129" s="319">
        <v>35190400</v>
      </c>
      <c r="O129" s="320">
        <v>-9.652889957054489E-3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467.25</v>
      </c>
      <c r="E130" s="316">
        <v>470.41666666666669</v>
      </c>
      <c r="F130" s="317">
        <v>460.83333333333337</v>
      </c>
      <c r="G130" s="317">
        <v>454.41666666666669</v>
      </c>
      <c r="H130" s="317">
        <v>444.83333333333337</v>
      </c>
      <c r="I130" s="317">
        <v>476.83333333333337</v>
      </c>
      <c r="J130" s="317">
        <v>486.41666666666674</v>
      </c>
      <c r="K130" s="317">
        <v>492.83333333333337</v>
      </c>
      <c r="L130" s="304">
        <v>480</v>
      </c>
      <c r="M130" s="304">
        <v>464</v>
      </c>
      <c r="N130" s="319">
        <v>4425000</v>
      </c>
      <c r="O130" s="320">
        <v>-3.8148027388327357E-2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303.25</v>
      </c>
      <c r="E131" s="316">
        <v>304.01666666666665</v>
      </c>
      <c r="F131" s="317">
        <v>300.7833333333333</v>
      </c>
      <c r="G131" s="317">
        <v>298.31666666666666</v>
      </c>
      <c r="H131" s="317">
        <v>295.08333333333331</v>
      </c>
      <c r="I131" s="317">
        <v>306.48333333333329</v>
      </c>
      <c r="J131" s="317">
        <v>309.71666666666664</v>
      </c>
      <c r="K131" s="317">
        <v>312.18333333333328</v>
      </c>
      <c r="L131" s="304">
        <v>307.25</v>
      </c>
      <c r="M131" s="304">
        <v>301.55</v>
      </c>
      <c r="N131" s="319">
        <v>6292000</v>
      </c>
      <c r="O131" s="320">
        <v>-9.5268339155287396E-4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511.95</v>
      </c>
      <c r="E132" s="316">
        <v>508.95000000000005</v>
      </c>
      <c r="F132" s="317">
        <v>504.45000000000005</v>
      </c>
      <c r="G132" s="317">
        <v>496.95</v>
      </c>
      <c r="H132" s="317">
        <v>492.45</v>
      </c>
      <c r="I132" s="317">
        <v>516.45000000000005</v>
      </c>
      <c r="J132" s="317">
        <v>520.95000000000005</v>
      </c>
      <c r="K132" s="317">
        <v>528.45000000000016</v>
      </c>
      <c r="L132" s="304">
        <v>513.45000000000005</v>
      </c>
      <c r="M132" s="304">
        <v>501.45</v>
      </c>
      <c r="N132" s="319">
        <v>18160200</v>
      </c>
      <c r="O132" s="320">
        <v>-4.4059124502558271E-2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134.35</v>
      </c>
      <c r="E133" s="316">
        <v>134.93333333333334</v>
      </c>
      <c r="F133" s="317">
        <v>132.61666666666667</v>
      </c>
      <c r="G133" s="317">
        <v>130.88333333333333</v>
      </c>
      <c r="H133" s="317">
        <v>128.56666666666666</v>
      </c>
      <c r="I133" s="317">
        <v>136.66666666666669</v>
      </c>
      <c r="J133" s="317">
        <v>138.98333333333335</v>
      </c>
      <c r="K133" s="317">
        <v>140.7166666666667</v>
      </c>
      <c r="L133" s="304">
        <v>137.25</v>
      </c>
      <c r="M133" s="304">
        <v>133.19999999999999</v>
      </c>
      <c r="N133" s="319">
        <v>74168400</v>
      </c>
      <c r="O133" s="320">
        <v>-3.3700980392156864E-3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54.5</v>
      </c>
      <c r="E134" s="316">
        <v>54.35</v>
      </c>
      <c r="F134" s="317">
        <v>53.900000000000006</v>
      </c>
      <c r="G134" s="317">
        <v>53.300000000000004</v>
      </c>
      <c r="H134" s="317">
        <v>52.850000000000009</v>
      </c>
      <c r="I134" s="317">
        <v>54.95</v>
      </c>
      <c r="J134" s="317">
        <v>55.400000000000006</v>
      </c>
      <c r="K134" s="317">
        <v>56</v>
      </c>
      <c r="L134" s="304">
        <v>54.8</v>
      </c>
      <c r="M134" s="304">
        <v>53.75</v>
      </c>
      <c r="N134" s="319">
        <v>66879000</v>
      </c>
      <c r="O134" s="320">
        <v>-9.5961615353858457E-3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366.6</v>
      </c>
      <c r="E135" s="316">
        <v>367.58333333333331</v>
      </c>
      <c r="F135" s="317">
        <v>363.26666666666665</v>
      </c>
      <c r="G135" s="317">
        <v>359.93333333333334</v>
      </c>
      <c r="H135" s="317">
        <v>355.61666666666667</v>
      </c>
      <c r="I135" s="317">
        <v>370.91666666666663</v>
      </c>
      <c r="J135" s="317">
        <v>375.23333333333335</v>
      </c>
      <c r="K135" s="317">
        <v>378.56666666666661</v>
      </c>
      <c r="L135" s="304">
        <v>371.9</v>
      </c>
      <c r="M135" s="304">
        <v>364.25</v>
      </c>
      <c r="N135" s="319">
        <v>25690400</v>
      </c>
      <c r="O135" s="320">
        <v>-1.2997191561622363E-2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2525.8000000000002</v>
      </c>
      <c r="E136" s="316">
        <v>2517.4166666666665</v>
      </c>
      <c r="F136" s="317">
        <v>2494.833333333333</v>
      </c>
      <c r="G136" s="317">
        <v>2463.8666666666663</v>
      </c>
      <c r="H136" s="317">
        <v>2441.2833333333328</v>
      </c>
      <c r="I136" s="317">
        <v>2548.3833333333332</v>
      </c>
      <c r="J136" s="317">
        <v>2570.9666666666662</v>
      </c>
      <c r="K136" s="317">
        <v>2601.9333333333334</v>
      </c>
      <c r="L136" s="304">
        <v>2540</v>
      </c>
      <c r="M136" s="304">
        <v>2486.4499999999998</v>
      </c>
      <c r="N136" s="319">
        <v>6139800</v>
      </c>
      <c r="O136" s="320">
        <v>5.8933098773736224E-2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824.2</v>
      </c>
      <c r="E137" s="316">
        <v>817.4</v>
      </c>
      <c r="F137" s="317">
        <v>807.5</v>
      </c>
      <c r="G137" s="317">
        <v>790.80000000000007</v>
      </c>
      <c r="H137" s="317">
        <v>780.90000000000009</v>
      </c>
      <c r="I137" s="317">
        <v>834.09999999999991</v>
      </c>
      <c r="J137" s="317">
        <v>843.99999999999977</v>
      </c>
      <c r="K137" s="317">
        <v>860.69999999999982</v>
      </c>
      <c r="L137" s="304">
        <v>827.3</v>
      </c>
      <c r="M137" s="304">
        <v>800.7</v>
      </c>
      <c r="N137" s="319">
        <v>12147600</v>
      </c>
      <c r="O137" s="320">
        <v>-4.8053413579085949E-2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1198.8</v>
      </c>
      <c r="E138" s="316">
        <v>1199.8333333333333</v>
      </c>
      <c r="F138" s="317">
        <v>1184.9666666666665</v>
      </c>
      <c r="G138" s="317">
        <v>1171.1333333333332</v>
      </c>
      <c r="H138" s="317">
        <v>1156.2666666666664</v>
      </c>
      <c r="I138" s="317">
        <v>1213.6666666666665</v>
      </c>
      <c r="J138" s="317">
        <v>1228.5333333333333</v>
      </c>
      <c r="K138" s="317">
        <v>1242.3666666666666</v>
      </c>
      <c r="L138" s="304">
        <v>1214.7</v>
      </c>
      <c r="M138" s="304">
        <v>1186</v>
      </c>
      <c r="N138" s="319">
        <v>5144250</v>
      </c>
      <c r="O138" s="320">
        <v>8.7552896541660591E-4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2822.15</v>
      </c>
      <c r="E139" s="316">
        <v>2823.9166666666665</v>
      </c>
      <c r="F139" s="317">
        <v>2793.4833333333331</v>
      </c>
      <c r="G139" s="317">
        <v>2764.8166666666666</v>
      </c>
      <c r="H139" s="317">
        <v>2734.3833333333332</v>
      </c>
      <c r="I139" s="317">
        <v>2852.583333333333</v>
      </c>
      <c r="J139" s="317">
        <v>2883.0166666666664</v>
      </c>
      <c r="K139" s="317">
        <v>2911.6833333333329</v>
      </c>
      <c r="L139" s="304">
        <v>2854.35</v>
      </c>
      <c r="M139" s="304">
        <v>2795.25</v>
      </c>
      <c r="N139" s="319">
        <v>820000</v>
      </c>
      <c r="O139" s="320">
        <v>-8.4821428571428575E-2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311.25</v>
      </c>
      <c r="E140" s="316">
        <v>315.33333333333331</v>
      </c>
      <c r="F140" s="317">
        <v>305.96666666666664</v>
      </c>
      <c r="G140" s="317">
        <v>300.68333333333334</v>
      </c>
      <c r="H140" s="317">
        <v>291.31666666666666</v>
      </c>
      <c r="I140" s="317">
        <v>320.61666666666662</v>
      </c>
      <c r="J140" s="317">
        <v>329.98333333333329</v>
      </c>
      <c r="K140" s="317">
        <v>335.26666666666659</v>
      </c>
      <c r="L140" s="304">
        <v>324.7</v>
      </c>
      <c r="M140" s="304">
        <v>310.05</v>
      </c>
      <c r="N140" s="319">
        <v>2688000</v>
      </c>
      <c r="O140" s="320">
        <v>0.3848531684698609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481.85</v>
      </c>
      <c r="E141" s="316">
        <v>482.06666666666666</v>
      </c>
      <c r="F141" s="317">
        <v>472.7833333333333</v>
      </c>
      <c r="G141" s="317">
        <v>463.71666666666664</v>
      </c>
      <c r="H141" s="317">
        <v>454.43333333333328</v>
      </c>
      <c r="I141" s="317">
        <v>491.13333333333333</v>
      </c>
      <c r="J141" s="317">
        <v>500.41666666666674</v>
      </c>
      <c r="K141" s="317">
        <v>509.48333333333335</v>
      </c>
      <c r="L141" s="304">
        <v>491.35</v>
      </c>
      <c r="M141" s="304">
        <v>473</v>
      </c>
      <c r="N141" s="319">
        <v>4908400</v>
      </c>
      <c r="O141" s="320">
        <v>0.11160431198478123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966.9</v>
      </c>
      <c r="E142" s="316">
        <v>968.93333333333339</v>
      </c>
      <c r="F142" s="317">
        <v>959.16666666666674</v>
      </c>
      <c r="G142" s="317">
        <v>951.43333333333339</v>
      </c>
      <c r="H142" s="317">
        <v>941.66666666666674</v>
      </c>
      <c r="I142" s="317">
        <v>976.66666666666674</v>
      </c>
      <c r="J142" s="317">
        <v>986.43333333333339</v>
      </c>
      <c r="K142" s="317">
        <v>994.16666666666674</v>
      </c>
      <c r="L142" s="304">
        <v>978.7</v>
      </c>
      <c r="M142" s="304">
        <v>961.2</v>
      </c>
      <c r="N142" s="319">
        <v>1392300</v>
      </c>
      <c r="O142" s="320">
        <v>5.8541777541245343E-2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4120.1499999999996</v>
      </c>
      <c r="E143" s="316">
        <v>4113.05</v>
      </c>
      <c r="F143" s="317">
        <v>4083.1000000000004</v>
      </c>
      <c r="G143" s="317">
        <v>4046.05</v>
      </c>
      <c r="H143" s="317">
        <v>4016.1000000000004</v>
      </c>
      <c r="I143" s="317">
        <v>4150.1000000000004</v>
      </c>
      <c r="J143" s="317">
        <v>4180.0499999999993</v>
      </c>
      <c r="K143" s="317">
        <v>4217.1000000000004</v>
      </c>
      <c r="L143" s="304">
        <v>4143</v>
      </c>
      <c r="M143" s="304">
        <v>4076</v>
      </c>
      <c r="N143" s="319">
        <v>1810400</v>
      </c>
      <c r="O143" s="320">
        <v>1.5367358384744812E-2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508.35</v>
      </c>
      <c r="E144" s="316">
        <v>509.65000000000003</v>
      </c>
      <c r="F144" s="317">
        <v>505.1</v>
      </c>
      <c r="G144" s="317">
        <v>501.84999999999997</v>
      </c>
      <c r="H144" s="317">
        <v>497.29999999999995</v>
      </c>
      <c r="I144" s="317">
        <v>512.90000000000009</v>
      </c>
      <c r="J144" s="317">
        <v>517.45000000000016</v>
      </c>
      <c r="K144" s="317">
        <v>520.70000000000016</v>
      </c>
      <c r="L144" s="304">
        <v>514.20000000000005</v>
      </c>
      <c r="M144" s="304">
        <v>506.4</v>
      </c>
      <c r="N144" s="319">
        <v>9133800</v>
      </c>
      <c r="O144" s="320">
        <v>-1.3617857644251018E-2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137.85</v>
      </c>
      <c r="E145" s="316">
        <v>138.06666666666663</v>
      </c>
      <c r="F145" s="317">
        <v>136.93333333333328</v>
      </c>
      <c r="G145" s="317">
        <v>136.01666666666665</v>
      </c>
      <c r="H145" s="317">
        <v>134.8833333333333</v>
      </c>
      <c r="I145" s="317">
        <v>138.98333333333326</v>
      </c>
      <c r="J145" s="317">
        <v>140.11666666666665</v>
      </c>
      <c r="K145" s="317">
        <v>141.03333333333325</v>
      </c>
      <c r="L145" s="304">
        <v>139.19999999999999</v>
      </c>
      <c r="M145" s="304">
        <v>137.15</v>
      </c>
      <c r="N145" s="319">
        <v>118389000</v>
      </c>
      <c r="O145" s="320">
        <v>-1.8806844458147065E-2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681.35</v>
      </c>
      <c r="E146" s="316">
        <v>684.94999999999993</v>
      </c>
      <c r="F146" s="317">
        <v>676.39999999999986</v>
      </c>
      <c r="G146" s="317">
        <v>671.44999999999993</v>
      </c>
      <c r="H146" s="317">
        <v>662.89999999999986</v>
      </c>
      <c r="I146" s="317">
        <v>689.89999999999986</v>
      </c>
      <c r="J146" s="317">
        <v>698.44999999999982</v>
      </c>
      <c r="K146" s="317">
        <v>703.39999999999986</v>
      </c>
      <c r="L146" s="304">
        <v>693.5</v>
      </c>
      <c r="M146" s="304">
        <v>680</v>
      </c>
      <c r="N146" s="319">
        <v>1888000</v>
      </c>
      <c r="O146" s="320">
        <v>0.11848341232227488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314.55</v>
      </c>
      <c r="E147" s="316">
        <v>315.48333333333335</v>
      </c>
      <c r="F147" s="317">
        <v>312.36666666666667</v>
      </c>
      <c r="G147" s="317">
        <v>310.18333333333334</v>
      </c>
      <c r="H147" s="317">
        <v>307.06666666666666</v>
      </c>
      <c r="I147" s="317">
        <v>317.66666666666669</v>
      </c>
      <c r="J147" s="317">
        <v>320.78333333333336</v>
      </c>
      <c r="K147" s="317">
        <v>322.9666666666667</v>
      </c>
      <c r="L147" s="304">
        <v>318.60000000000002</v>
      </c>
      <c r="M147" s="304">
        <v>313.3</v>
      </c>
      <c r="N147" s="319">
        <v>24505600</v>
      </c>
      <c r="O147" s="320">
        <v>-5.2205690420255811E-4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214.85</v>
      </c>
      <c r="E148" s="316">
        <v>214.30000000000004</v>
      </c>
      <c r="F148" s="317">
        <v>212.35000000000008</v>
      </c>
      <c r="G148" s="317">
        <v>209.85000000000005</v>
      </c>
      <c r="H148" s="317">
        <v>207.90000000000009</v>
      </c>
      <c r="I148" s="317">
        <v>216.80000000000007</v>
      </c>
      <c r="J148" s="317">
        <v>218.75000000000006</v>
      </c>
      <c r="K148" s="317">
        <v>221.25000000000006</v>
      </c>
      <c r="L148" s="304">
        <v>216.25</v>
      </c>
      <c r="M148" s="304">
        <v>211.8</v>
      </c>
      <c r="N148" s="319">
        <v>34200000</v>
      </c>
      <c r="O148" s="320">
        <v>-7.6601671309192198E-3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44109</v>
      </c>
    </row>
    <row r="7" spans="1:15">
      <c r="A7"/>
    </row>
    <row r="8" spans="1:15" ht="28.5" customHeight="1">
      <c r="A8" s="526" t="s">
        <v>16</v>
      </c>
      <c r="B8" s="527" t="s">
        <v>18</v>
      </c>
      <c r="C8" s="525" t="s">
        <v>19</v>
      </c>
      <c r="D8" s="525" t="s">
        <v>20</v>
      </c>
      <c r="E8" s="525" t="s">
        <v>21</v>
      </c>
      <c r="F8" s="525"/>
      <c r="G8" s="525"/>
      <c r="H8" s="525" t="s">
        <v>22</v>
      </c>
      <c r="I8" s="525"/>
      <c r="J8" s="525"/>
      <c r="K8" s="274"/>
      <c r="L8" s="282"/>
      <c r="M8" s="282"/>
    </row>
    <row r="9" spans="1:15" ht="36" customHeight="1">
      <c r="A9" s="521"/>
      <c r="B9" s="523"/>
      <c r="C9" s="528" t="s">
        <v>23</v>
      </c>
      <c r="D9" s="528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11416.95</v>
      </c>
      <c r="D10" s="303">
        <v>11397.533333333335</v>
      </c>
      <c r="E10" s="303">
        <v>11366.466666666669</v>
      </c>
      <c r="F10" s="303">
        <v>11315.983333333334</v>
      </c>
      <c r="G10" s="303">
        <v>11284.916666666668</v>
      </c>
      <c r="H10" s="303">
        <v>11448.01666666667</v>
      </c>
      <c r="I10" s="303">
        <v>11479.083333333336</v>
      </c>
      <c r="J10" s="303">
        <v>11529.566666666671</v>
      </c>
      <c r="K10" s="302">
        <v>11428.6</v>
      </c>
      <c r="L10" s="302">
        <v>11347.05</v>
      </c>
      <c r="M10" s="307"/>
    </row>
    <row r="11" spans="1:15">
      <c r="A11" s="301">
        <v>2</v>
      </c>
      <c r="B11" s="277" t="s">
        <v>220</v>
      </c>
      <c r="C11" s="304">
        <v>22246</v>
      </c>
      <c r="D11" s="279">
        <v>22067.966666666664</v>
      </c>
      <c r="E11" s="279">
        <v>21842.183333333327</v>
      </c>
      <c r="F11" s="279">
        <v>21438.366666666665</v>
      </c>
      <c r="G11" s="279">
        <v>21212.583333333328</v>
      </c>
      <c r="H11" s="279">
        <v>22471.783333333326</v>
      </c>
      <c r="I11" s="279">
        <v>22697.566666666658</v>
      </c>
      <c r="J11" s="279">
        <v>23101.383333333324</v>
      </c>
      <c r="K11" s="304">
        <v>22293.75</v>
      </c>
      <c r="L11" s="304">
        <v>21664.15</v>
      </c>
      <c r="M11" s="307"/>
    </row>
    <row r="12" spans="1:15">
      <c r="A12" s="301">
        <v>3</v>
      </c>
      <c r="B12" s="285" t="s">
        <v>221</v>
      </c>
      <c r="C12" s="304">
        <v>1328.5</v>
      </c>
      <c r="D12" s="279">
        <v>1326.0166666666667</v>
      </c>
      <c r="E12" s="279">
        <v>1319.8833333333332</v>
      </c>
      <c r="F12" s="279">
        <v>1311.2666666666667</v>
      </c>
      <c r="G12" s="279">
        <v>1305.1333333333332</v>
      </c>
      <c r="H12" s="279">
        <v>1334.6333333333332</v>
      </c>
      <c r="I12" s="279">
        <v>1340.7666666666669</v>
      </c>
      <c r="J12" s="279">
        <v>1349.3833333333332</v>
      </c>
      <c r="K12" s="304">
        <v>1332.15</v>
      </c>
      <c r="L12" s="304">
        <v>1317.4</v>
      </c>
      <c r="M12" s="307"/>
    </row>
    <row r="13" spans="1:15">
      <c r="A13" s="301">
        <v>4</v>
      </c>
      <c r="B13" s="277" t="s">
        <v>222</v>
      </c>
      <c r="C13" s="304">
        <v>3101.15</v>
      </c>
      <c r="D13" s="279">
        <v>3101.8666666666663</v>
      </c>
      <c r="E13" s="279">
        <v>3091.4833333333327</v>
      </c>
      <c r="F13" s="279">
        <v>3081.8166666666662</v>
      </c>
      <c r="G13" s="279">
        <v>3071.4333333333325</v>
      </c>
      <c r="H13" s="279">
        <v>3111.5333333333328</v>
      </c>
      <c r="I13" s="279">
        <v>3121.916666666667</v>
      </c>
      <c r="J13" s="279">
        <v>3131.583333333333</v>
      </c>
      <c r="K13" s="304">
        <v>3112.25</v>
      </c>
      <c r="L13" s="304">
        <v>3092.2</v>
      </c>
      <c r="M13" s="307"/>
    </row>
    <row r="14" spans="1:15">
      <c r="A14" s="301">
        <v>5</v>
      </c>
      <c r="B14" s="277" t="s">
        <v>223</v>
      </c>
      <c r="C14" s="304">
        <v>20110.400000000001</v>
      </c>
      <c r="D14" s="279">
        <v>20105.25</v>
      </c>
      <c r="E14" s="279">
        <v>20014.45</v>
      </c>
      <c r="F14" s="279">
        <v>19918.5</v>
      </c>
      <c r="G14" s="279">
        <v>19827.7</v>
      </c>
      <c r="H14" s="279">
        <v>20201.2</v>
      </c>
      <c r="I14" s="279">
        <v>20292.000000000004</v>
      </c>
      <c r="J14" s="279">
        <v>20387.95</v>
      </c>
      <c r="K14" s="304">
        <v>20196.05</v>
      </c>
      <c r="L14" s="304">
        <v>20009.3</v>
      </c>
      <c r="M14" s="307"/>
    </row>
    <row r="15" spans="1:15">
      <c r="A15" s="301">
        <v>6</v>
      </c>
      <c r="B15" s="277" t="s">
        <v>224</v>
      </c>
      <c r="C15" s="304">
        <v>2270.1</v>
      </c>
      <c r="D15" s="279">
        <v>2270.75</v>
      </c>
      <c r="E15" s="279">
        <v>2260.15</v>
      </c>
      <c r="F15" s="279">
        <v>2250.2000000000003</v>
      </c>
      <c r="G15" s="279">
        <v>2239.6000000000004</v>
      </c>
      <c r="H15" s="279">
        <v>2280.6999999999998</v>
      </c>
      <c r="I15" s="279">
        <v>2291.3000000000002</v>
      </c>
      <c r="J15" s="279">
        <v>2301.2499999999995</v>
      </c>
      <c r="K15" s="304">
        <v>2281.35</v>
      </c>
      <c r="L15" s="304">
        <v>2260.8000000000002</v>
      </c>
      <c r="M15" s="307"/>
    </row>
    <row r="16" spans="1:15">
      <c r="A16" s="301">
        <v>7</v>
      </c>
      <c r="B16" s="277" t="s">
        <v>225</v>
      </c>
      <c r="C16" s="304">
        <v>4722.1499999999996</v>
      </c>
      <c r="D16" s="279">
        <v>4719.666666666667</v>
      </c>
      <c r="E16" s="279">
        <v>4702.0833333333339</v>
      </c>
      <c r="F16" s="279">
        <v>4682.0166666666673</v>
      </c>
      <c r="G16" s="279">
        <v>4664.4333333333343</v>
      </c>
      <c r="H16" s="279">
        <v>4739.7333333333336</v>
      </c>
      <c r="I16" s="279">
        <v>4757.3166666666675</v>
      </c>
      <c r="J16" s="279">
        <v>4777.3833333333332</v>
      </c>
      <c r="K16" s="304">
        <v>4737.25</v>
      </c>
      <c r="L16" s="304">
        <v>4699.6000000000004</v>
      </c>
      <c r="M16" s="307"/>
    </row>
    <row r="17" spans="1:13">
      <c r="A17" s="301">
        <v>8</v>
      </c>
      <c r="B17" s="277" t="s">
        <v>802</v>
      </c>
      <c r="C17" s="277">
        <v>1015</v>
      </c>
      <c r="D17" s="279">
        <v>1017.6833333333334</v>
      </c>
      <c r="E17" s="279">
        <v>1005.3666666666668</v>
      </c>
      <c r="F17" s="279">
        <v>995.73333333333335</v>
      </c>
      <c r="G17" s="279">
        <v>983.41666666666674</v>
      </c>
      <c r="H17" s="279">
        <v>1027.3166666666668</v>
      </c>
      <c r="I17" s="279">
        <v>1039.6333333333334</v>
      </c>
      <c r="J17" s="279">
        <v>1049.2666666666669</v>
      </c>
      <c r="K17" s="277">
        <v>1030</v>
      </c>
      <c r="L17" s="277">
        <v>1008.05</v>
      </c>
      <c r="M17" s="277">
        <v>1.44417</v>
      </c>
    </row>
    <row r="18" spans="1:13">
      <c r="A18" s="301">
        <v>9</v>
      </c>
      <c r="B18" s="277" t="s">
        <v>295</v>
      </c>
      <c r="C18" s="277">
        <v>16384.900000000001</v>
      </c>
      <c r="D18" s="279">
        <v>16434.966666666667</v>
      </c>
      <c r="E18" s="279">
        <v>16274.933333333334</v>
      </c>
      <c r="F18" s="279">
        <v>16164.966666666667</v>
      </c>
      <c r="G18" s="279">
        <v>16004.933333333334</v>
      </c>
      <c r="H18" s="279">
        <v>16544.933333333334</v>
      </c>
      <c r="I18" s="279">
        <v>16704.966666666667</v>
      </c>
      <c r="J18" s="279">
        <v>16814.933333333334</v>
      </c>
      <c r="K18" s="277">
        <v>16595</v>
      </c>
      <c r="L18" s="277">
        <v>16325</v>
      </c>
      <c r="M18" s="277">
        <v>6.1330000000000003E-2</v>
      </c>
    </row>
    <row r="19" spans="1:13">
      <c r="A19" s="301">
        <v>10</v>
      </c>
      <c r="B19" s="277" t="s">
        <v>227</v>
      </c>
      <c r="C19" s="277">
        <v>63.25</v>
      </c>
      <c r="D19" s="279">
        <v>63.333333333333336</v>
      </c>
      <c r="E19" s="279">
        <v>62.666666666666671</v>
      </c>
      <c r="F19" s="279">
        <v>62.083333333333336</v>
      </c>
      <c r="G19" s="279">
        <v>61.416666666666671</v>
      </c>
      <c r="H19" s="279">
        <v>63.916666666666671</v>
      </c>
      <c r="I19" s="279">
        <v>64.583333333333343</v>
      </c>
      <c r="J19" s="279">
        <v>65.166666666666671</v>
      </c>
      <c r="K19" s="277">
        <v>64</v>
      </c>
      <c r="L19" s="277">
        <v>62.75</v>
      </c>
      <c r="M19" s="277">
        <v>9.75</v>
      </c>
    </row>
    <row r="20" spans="1:13">
      <c r="A20" s="301">
        <v>11</v>
      </c>
      <c r="B20" s="277" t="s">
        <v>228</v>
      </c>
      <c r="C20" s="277">
        <v>132.6</v>
      </c>
      <c r="D20" s="279">
        <v>133.26666666666668</v>
      </c>
      <c r="E20" s="279">
        <v>131.03333333333336</v>
      </c>
      <c r="F20" s="279">
        <v>129.46666666666667</v>
      </c>
      <c r="G20" s="279">
        <v>127.23333333333335</v>
      </c>
      <c r="H20" s="279">
        <v>134.83333333333337</v>
      </c>
      <c r="I20" s="279">
        <v>137.06666666666666</v>
      </c>
      <c r="J20" s="279">
        <v>138.63333333333338</v>
      </c>
      <c r="K20" s="277">
        <v>135.5</v>
      </c>
      <c r="L20" s="277">
        <v>131.69999999999999</v>
      </c>
      <c r="M20" s="277">
        <v>6.6361699999999999</v>
      </c>
    </row>
    <row r="21" spans="1:13">
      <c r="A21" s="301">
        <v>12</v>
      </c>
      <c r="B21" s="277" t="s">
        <v>38</v>
      </c>
      <c r="C21" s="277">
        <v>1415.1</v>
      </c>
      <c r="D21" s="279">
        <v>1411.3666666666668</v>
      </c>
      <c r="E21" s="279">
        <v>1399.7333333333336</v>
      </c>
      <c r="F21" s="279">
        <v>1384.3666666666668</v>
      </c>
      <c r="G21" s="279">
        <v>1372.7333333333336</v>
      </c>
      <c r="H21" s="279">
        <v>1426.7333333333336</v>
      </c>
      <c r="I21" s="279">
        <v>1438.3666666666668</v>
      </c>
      <c r="J21" s="279">
        <v>1453.7333333333336</v>
      </c>
      <c r="K21" s="277">
        <v>1423</v>
      </c>
      <c r="L21" s="277">
        <v>1396</v>
      </c>
      <c r="M21" s="277">
        <v>8.5085899999999999</v>
      </c>
    </row>
    <row r="22" spans="1:13">
      <c r="A22" s="301">
        <v>13</v>
      </c>
      <c r="B22" s="277" t="s">
        <v>296</v>
      </c>
      <c r="C22" s="277">
        <v>193.35</v>
      </c>
      <c r="D22" s="279">
        <v>193</v>
      </c>
      <c r="E22" s="279">
        <v>191.45</v>
      </c>
      <c r="F22" s="279">
        <v>189.54999999999998</v>
      </c>
      <c r="G22" s="279">
        <v>187.99999999999997</v>
      </c>
      <c r="H22" s="279">
        <v>194.9</v>
      </c>
      <c r="I22" s="279">
        <v>196.45000000000002</v>
      </c>
      <c r="J22" s="279">
        <v>198.35000000000002</v>
      </c>
      <c r="K22" s="277">
        <v>194.55</v>
      </c>
      <c r="L22" s="277">
        <v>191.1</v>
      </c>
      <c r="M22" s="277">
        <v>9.3694000000000006</v>
      </c>
    </row>
    <row r="23" spans="1:13">
      <c r="A23" s="301">
        <v>14</v>
      </c>
      <c r="B23" s="277" t="s">
        <v>41</v>
      </c>
      <c r="C23" s="277">
        <v>353.3</v>
      </c>
      <c r="D23" s="279">
        <v>350.90000000000003</v>
      </c>
      <c r="E23" s="279">
        <v>346.90000000000009</v>
      </c>
      <c r="F23" s="279">
        <v>340.50000000000006</v>
      </c>
      <c r="G23" s="279">
        <v>336.50000000000011</v>
      </c>
      <c r="H23" s="279">
        <v>357.30000000000007</v>
      </c>
      <c r="I23" s="279">
        <v>361.29999999999995</v>
      </c>
      <c r="J23" s="279">
        <v>367.70000000000005</v>
      </c>
      <c r="K23" s="277">
        <v>354.9</v>
      </c>
      <c r="L23" s="277">
        <v>344.5</v>
      </c>
      <c r="M23" s="277">
        <v>30.040050000000001</v>
      </c>
    </row>
    <row r="24" spans="1:13">
      <c r="A24" s="301">
        <v>15</v>
      </c>
      <c r="B24" s="277" t="s">
        <v>43</v>
      </c>
      <c r="C24" s="277">
        <v>37.049999999999997</v>
      </c>
      <c r="D24" s="279">
        <v>37.083333333333336</v>
      </c>
      <c r="E24" s="279">
        <v>36.81666666666667</v>
      </c>
      <c r="F24" s="279">
        <v>36.583333333333336</v>
      </c>
      <c r="G24" s="279">
        <v>36.31666666666667</v>
      </c>
      <c r="H24" s="279">
        <v>37.31666666666667</v>
      </c>
      <c r="I24" s="279">
        <v>37.583333333333336</v>
      </c>
      <c r="J24" s="279">
        <v>37.81666666666667</v>
      </c>
      <c r="K24" s="277">
        <v>37.35</v>
      </c>
      <c r="L24" s="277">
        <v>36.85</v>
      </c>
      <c r="M24" s="277">
        <v>7.3323299999999998</v>
      </c>
    </row>
    <row r="25" spans="1:13">
      <c r="A25" s="301">
        <v>16</v>
      </c>
      <c r="B25" s="277" t="s">
        <v>298</v>
      </c>
      <c r="C25" s="277">
        <v>247.2</v>
      </c>
      <c r="D25" s="279">
        <v>246.4</v>
      </c>
      <c r="E25" s="279">
        <v>244.8</v>
      </c>
      <c r="F25" s="279">
        <v>242.4</v>
      </c>
      <c r="G25" s="279">
        <v>240.8</v>
      </c>
      <c r="H25" s="279">
        <v>248.8</v>
      </c>
      <c r="I25" s="279">
        <v>250.39999999999998</v>
      </c>
      <c r="J25" s="279">
        <v>252.8</v>
      </c>
      <c r="K25" s="277">
        <v>248</v>
      </c>
      <c r="L25" s="277">
        <v>244</v>
      </c>
      <c r="M25" s="277">
        <v>1.33131</v>
      </c>
    </row>
    <row r="26" spans="1:13">
      <c r="A26" s="301">
        <v>17</v>
      </c>
      <c r="B26" s="277" t="s">
        <v>229</v>
      </c>
      <c r="C26" s="277">
        <v>1588.55</v>
      </c>
      <c r="D26" s="279">
        <v>1592.0166666666667</v>
      </c>
      <c r="E26" s="279">
        <v>1556.5833333333333</v>
      </c>
      <c r="F26" s="279">
        <v>1524.6166666666666</v>
      </c>
      <c r="G26" s="279">
        <v>1489.1833333333332</v>
      </c>
      <c r="H26" s="279">
        <v>1623.9833333333333</v>
      </c>
      <c r="I26" s="279">
        <v>1659.4166666666667</v>
      </c>
      <c r="J26" s="279">
        <v>1691.3833333333334</v>
      </c>
      <c r="K26" s="277">
        <v>1627.45</v>
      </c>
      <c r="L26" s="277">
        <v>1560.05</v>
      </c>
      <c r="M26" s="277">
        <v>1.7557199999999999</v>
      </c>
    </row>
    <row r="27" spans="1:13">
      <c r="A27" s="301">
        <v>18</v>
      </c>
      <c r="B27" s="277" t="s">
        <v>230</v>
      </c>
      <c r="C27" s="277">
        <v>2742.1</v>
      </c>
      <c r="D27" s="279">
        <v>2756.4500000000003</v>
      </c>
      <c r="E27" s="279">
        <v>2712.9000000000005</v>
      </c>
      <c r="F27" s="279">
        <v>2683.7000000000003</v>
      </c>
      <c r="G27" s="279">
        <v>2640.1500000000005</v>
      </c>
      <c r="H27" s="279">
        <v>2785.6500000000005</v>
      </c>
      <c r="I27" s="279">
        <v>2829.2000000000007</v>
      </c>
      <c r="J27" s="279">
        <v>2858.4000000000005</v>
      </c>
      <c r="K27" s="277">
        <v>2800</v>
      </c>
      <c r="L27" s="277">
        <v>2727.25</v>
      </c>
      <c r="M27" s="277">
        <v>1.1065700000000001</v>
      </c>
    </row>
    <row r="28" spans="1:13">
      <c r="A28" s="301">
        <v>19</v>
      </c>
      <c r="B28" s="277" t="s">
        <v>45</v>
      </c>
      <c r="C28" s="277">
        <v>756.1</v>
      </c>
      <c r="D28" s="279">
        <v>761.15</v>
      </c>
      <c r="E28" s="279">
        <v>745.15</v>
      </c>
      <c r="F28" s="279">
        <v>734.2</v>
      </c>
      <c r="G28" s="279">
        <v>718.2</v>
      </c>
      <c r="H28" s="279">
        <v>772.09999999999991</v>
      </c>
      <c r="I28" s="279">
        <v>788.09999999999991</v>
      </c>
      <c r="J28" s="279">
        <v>799.04999999999984</v>
      </c>
      <c r="K28" s="277">
        <v>777.15</v>
      </c>
      <c r="L28" s="277">
        <v>750.2</v>
      </c>
      <c r="M28" s="277">
        <v>8.0578000000000003</v>
      </c>
    </row>
    <row r="29" spans="1:13">
      <c r="A29" s="301">
        <v>20</v>
      </c>
      <c r="B29" s="277" t="s">
        <v>46</v>
      </c>
      <c r="C29" s="277">
        <v>221.2</v>
      </c>
      <c r="D29" s="279">
        <v>220.23333333333335</v>
      </c>
      <c r="E29" s="279">
        <v>218.51666666666671</v>
      </c>
      <c r="F29" s="279">
        <v>215.83333333333337</v>
      </c>
      <c r="G29" s="279">
        <v>214.11666666666673</v>
      </c>
      <c r="H29" s="279">
        <v>222.91666666666669</v>
      </c>
      <c r="I29" s="279">
        <v>224.63333333333333</v>
      </c>
      <c r="J29" s="279">
        <v>227.31666666666666</v>
      </c>
      <c r="K29" s="277">
        <v>221.95</v>
      </c>
      <c r="L29" s="277">
        <v>217.55</v>
      </c>
      <c r="M29" s="277">
        <v>33.58699</v>
      </c>
    </row>
    <row r="30" spans="1:13">
      <c r="A30" s="301">
        <v>21</v>
      </c>
      <c r="B30" s="277" t="s">
        <v>47</v>
      </c>
      <c r="C30" s="277">
        <v>2089.75</v>
      </c>
      <c r="D30" s="279">
        <v>2108.4</v>
      </c>
      <c r="E30" s="279">
        <v>2057.8500000000004</v>
      </c>
      <c r="F30" s="279">
        <v>2025.9500000000003</v>
      </c>
      <c r="G30" s="279">
        <v>1975.4000000000005</v>
      </c>
      <c r="H30" s="279">
        <v>2140.3000000000002</v>
      </c>
      <c r="I30" s="279">
        <v>2190.8500000000004</v>
      </c>
      <c r="J30" s="279">
        <v>2222.75</v>
      </c>
      <c r="K30" s="277">
        <v>2158.9499999999998</v>
      </c>
      <c r="L30" s="277">
        <v>2076.5</v>
      </c>
      <c r="M30" s="277">
        <v>12.244300000000001</v>
      </c>
    </row>
    <row r="31" spans="1:13">
      <c r="A31" s="301">
        <v>22</v>
      </c>
      <c r="B31" s="277" t="s">
        <v>48</v>
      </c>
      <c r="C31" s="277">
        <v>132.85</v>
      </c>
      <c r="D31" s="279">
        <v>132.35</v>
      </c>
      <c r="E31" s="279">
        <v>131.35</v>
      </c>
      <c r="F31" s="279">
        <v>129.85</v>
      </c>
      <c r="G31" s="279">
        <v>128.85</v>
      </c>
      <c r="H31" s="279">
        <v>133.85</v>
      </c>
      <c r="I31" s="279">
        <v>134.85</v>
      </c>
      <c r="J31" s="279">
        <v>136.35</v>
      </c>
      <c r="K31" s="277">
        <v>133.35</v>
      </c>
      <c r="L31" s="277">
        <v>130.85</v>
      </c>
      <c r="M31" s="277">
        <v>43.116140000000001</v>
      </c>
    </row>
    <row r="32" spans="1:13">
      <c r="A32" s="301">
        <v>23</v>
      </c>
      <c r="B32" s="277" t="s">
        <v>49</v>
      </c>
      <c r="C32" s="277">
        <v>76.25</v>
      </c>
      <c r="D32" s="279">
        <v>76.016666666666666</v>
      </c>
      <c r="E32" s="279">
        <v>75.033333333333331</v>
      </c>
      <c r="F32" s="279">
        <v>73.816666666666663</v>
      </c>
      <c r="G32" s="279">
        <v>72.833333333333329</v>
      </c>
      <c r="H32" s="279">
        <v>77.233333333333334</v>
      </c>
      <c r="I32" s="279">
        <v>78.216666666666654</v>
      </c>
      <c r="J32" s="279">
        <v>79.433333333333337</v>
      </c>
      <c r="K32" s="277">
        <v>77</v>
      </c>
      <c r="L32" s="277">
        <v>74.8</v>
      </c>
      <c r="M32" s="277">
        <v>403.85654</v>
      </c>
    </row>
    <row r="33" spans="1:13">
      <c r="A33" s="301">
        <v>24</v>
      </c>
      <c r="B33" s="277" t="s">
        <v>51</v>
      </c>
      <c r="C33" s="277">
        <v>2040.45</v>
      </c>
      <c r="D33" s="279">
        <v>2027.2833333333335</v>
      </c>
      <c r="E33" s="279">
        <v>2005.2166666666672</v>
      </c>
      <c r="F33" s="279">
        <v>1969.9833333333336</v>
      </c>
      <c r="G33" s="279">
        <v>1947.9166666666672</v>
      </c>
      <c r="H33" s="279">
        <v>2062.5166666666673</v>
      </c>
      <c r="I33" s="279">
        <v>2084.583333333333</v>
      </c>
      <c r="J33" s="279">
        <v>2119.8166666666671</v>
      </c>
      <c r="K33" s="277">
        <v>2049.35</v>
      </c>
      <c r="L33" s="277">
        <v>1992.05</v>
      </c>
      <c r="M33" s="277">
        <v>20.143039999999999</v>
      </c>
    </row>
    <row r="34" spans="1:13">
      <c r="A34" s="301">
        <v>25</v>
      </c>
      <c r="B34" s="277" t="s">
        <v>226</v>
      </c>
      <c r="C34" s="277">
        <v>666</v>
      </c>
      <c r="D34" s="279">
        <v>666.9</v>
      </c>
      <c r="E34" s="279">
        <v>661.09999999999991</v>
      </c>
      <c r="F34" s="279">
        <v>656.19999999999993</v>
      </c>
      <c r="G34" s="279">
        <v>650.39999999999986</v>
      </c>
      <c r="H34" s="279">
        <v>671.8</v>
      </c>
      <c r="I34" s="279">
        <v>677.59999999999991</v>
      </c>
      <c r="J34" s="279">
        <v>682.5</v>
      </c>
      <c r="K34" s="277">
        <v>672.7</v>
      </c>
      <c r="L34" s="277">
        <v>662</v>
      </c>
      <c r="M34" s="277">
        <v>2.2357900000000002</v>
      </c>
    </row>
    <row r="35" spans="1:13">
      <c r="A35" s="301">
        <v>26</v>
      </c>
      <c r="B35" s="277" t="s">
        <v>53</v>
      </c>
      <c r="C35" s="277">
        <v>818.65</v>
      </c>
      <c r="D35" s="279">
        <v>811.05000000000007</v>
      </c>
      <c r="E35" s="279">
        <v>799.60000000000014</v>
      </c>
      <c r="F35" s="279">
        <v>780.55000000000007</v>
      </c>
      <c r="G35" s="279">
        <v>769.10000000000014</v>
      </c>
      <c r="H35" s="279">
        <v>830.10000000000014</v>
      </c>
      <c r="I35" s="279">
        <v>841.55000000000018</v>
      </c>
      <c r="J35" s="279">
        <v>860.60000000000014</v>
      </c>
      <c r="K35" s="277">
        <v>822.5</v>
      </c>
      <c r="L35" s="277">
        <v>792</v>
      </c>
      <c r="M35" s="277">
        <v>37.529719999999998</v>
      </c>
    </row>
    <row r="36" spans="1:13">
      <c r="A36" s="301">
        <v>27</v>
      </c>
      <c r="B36" s="277" t="s">
        <v>55</v>
      </c>
      <c r="C36" s="277">
        <v>443.7</v>
      </c>
      <c r="D36" s="279">
        <v>438.8</v>
      </c>
      <c r="E36" s="279">
        <v>432.3</v>
      </c>
      <c r="F36" s="279">
        <v>420.9</v>
      </c>
      <c r="G36" s="279">
        <v>414.4</v>
      </c>
      <c r="H36" s="279">
        <v>450.20000000000005</v>
      </c>
      <c r="I36" s="279">
        <v>456.70000000000005</v>
      </c>
      <c r="J36" s="279">
        <v>468.10000000000008</v>
      </c>
      <c r="K36" s="277">
        <v>445.3</v>
      </c>
      <c r="L36" s="277">
        <v>427.4</v>
      </c>
      <c r="M36" s="277">
        <v>210.83336</v>
      </c>
    </row>
    <row r="37" spans="1:13">
      <c r="A37" s="301">
        <v>28</v>
      </c>
      <c r="B37" s="277" t="s">
        <v>56</v>
      </c>
      <c r="C37" s="277">
        <v>2985.4</v>
      </c>
      <c r="D37" s="279">
        <v>3013.1166666666668</v>
      </c>
      <c r="E37" s="279">
        <v>2912.2833333333338</v>
      </c>
      <c r="F37" s="279">
        <v>2839.166666666667</v>
      </c>
      <c r="G37" s="279">
        <v>2738.3333333333339</v>
      </c>
      <c r="H37" s="279">
        <v>3086.2333333333336</v>
      </c>
      <c r="I37" s="279">
        <v>3187.0666666666666</v>
      </c>
      <c r="J37" s="279">
        <v>3260.1833333333334</v>
      </c>
      <c r="K37" s="277">
        <v>3113.95</v>
      </c>
      <c r="L37" s="277">
        <v>2940</v>
      </c>
      <c r="M37" s="277">
        <v>47.419589999999999</v>
      </c>
    </row>
    <row r="38" spans="1:13">
      <c r="A38" s="301">
        <v>29</v>
      </c>
      <c r="B38" s="277" t="s">
        <v>58</v>
      </c>
      <c r="C38" s="277">
        <v>6053.6</v>
      </c>
      <c r="D38" s="279">
        <v>6017.8166666666666</v>
      </c>
      <c r="E38" s="279">
        <v>5930.833333333333</v>
      </c>
      <c r="F38" s="279">
        <v>5808.0666666666666</v>
      </c>
      <c r="G38" s="279">
        <v>5721.083333333333</v>
      </c>
      <c r="H38" s="279">
        <v>6140.583333333333</v>
      </c>
      <c r="I38" s="279">
        <v>6227.5666666666666</v>
      </c>
      <c r="J38" s="279">
        <v>6350.333333333333</v>
      </c>
      <c r="K38" s="277">
        <v>6104.8</v>
      </c>
      <c r="L38" s="277">
        <v>5895.05</v>
      </c>
      <c r="M38" s="277">
        <v>6.8075700000000001</v>
      </c>
    </row>
    <row r="39" spans="1:13">
      <c r="A39" s="301">
        <v>30</v>
      </c>
      <c r="B39" s="277" t="s">
        <v>232</v>
      </c>
      <c r="C39" s="277">
        <v>2449.5</v>
      </c>
      <c r="D39" s="279">
        <v>2454.0499999999997</v>
      </c>
      <c r="E39" s="279">
        <v>2419.0999999999995</v>
      </c>
      <c r="F39" s="279">
        <v>2388.6999999999998</v>
      </c>
      <c r="G39" s="279">
        <v>2353.7499999999995</v>
      </c>
      <c r="H39" s="279">
        <v>2484.4499999999994</v>
      </c>
      <c r="I39" s="279">
        <v>2519.3999999999992</v>
      </c>
      <c r="J39" s="279">
        <v>2549.7999999999993</v>
      </c>
      <c r="K39" s="277">
        <v>2489</v>
      </c>
      <c r="L39" s="277">
        <v>2423.65</v>
      </c>
      <c r="M39" s="277">
        <v>0.38866000000000001</v>
      </c>
    </row>
    <row r="40" spans="1:13">
      <c r="A40" s="301">
        <v>31</v>
      </c>
      <c r="B40" s="277" t="s">
        <v>59</v>
      </c>
      <c r="C40" s="277">
        <v>3442.8</v>
      </c>
      <c r="D40" s="279">
        <v>3405.9500000000003</v>
      </c>
      <c r="E40" s="279">
        <v>3351.9000000000005</v>
      </c>
      <c r="F40" s="279">
        <v>3261.0000000000005</v>
      </c>
      <c r="G40" s="279">
        <v>3206.9500000000007</v>
      </c>
      <c r="H40" s="279">
        <v>3496.8500000000004</v>
      </c>
      <c r="I40" s="279">
        <v>3550.9000000000005</v>
      </c>
      <c r="J40" s="279">
        <v>3641.8</v>
      </c>
      <c r="K40" s="277">
        <v>3460</v>
      </c>
      <c r="L40" s="277">
        <v>3315.05</v>
      </c>
      <c r="M40" s="277">
        <v>53.821060000000003</v>
      </c>
    </row>
    <row r="41" spans="1:13">
      <c r="A41" s="301">
        <v>32</v>
      </c>
      <c r="B41" s="277" t="s">
        <v>60</v>
      </c>
      <c r="C41" s="277">
        <v>1463.05</v>
      </c>
      <c r="D41" s="279">
        <v>1473.0166666666667</v>
      </c>
      <c r="E41" s="279">
        <v>1446.0333333333333</v>
      </c>
      <c r="F41" s="279">
        <v>1429.0166666666667</v>
      </c>
      <c r="G41" s="279">
        <v>1402.0333333333333</v>
      </c>
      <c r="H41" s="279">
        <v>1490.0333333333333</v>
      </c>
      <c r="I41" s="279">
        <v>1517.0166666666664</v>
      </c>
      <c r="J41" s="279">
        <v>1534.0333333333333</v>
      </c>
      <c r="K41" s="277">
        <v>1500</v>
      </c>
      <c r="L41" s="277">
        <v>1456</v>
      </c>
      <c r="M41" s="277">
        <v>6.40381</v>
      </c>
    </row>
    <row r="42" spans="1:13">
      <c r="A42" s="301">
        <v>33</v>
      </c>
      <c r="B42" s="277" t="s">
        <v>233</v>
      </c>
      <c r="C42" s="277">
        <v>285.75</v>
      </c>
      <c r="D42" s="279">
        <v>282.93333333333334</v>
      </c>
      <c r="E42" s="279">
        <v>278.86666666666667</v>
      </c>
      <c r="F42" s="279">
        <v>271.98333333333335</v>
      </c>
      <c r="G42" s="279">
        <v>267.91666666666669</v>
      </c>
      <c r="H42" s="279">
        <v>289.81666666666666</v>
      </c>
      <c r="I42" s="279">
        <v>293.88333333333338</v>
      </c>
      <c r="J42" s="279">
        <v>300.76666666666665</v>
      </c>
      <c r="K42" s="277">
        <v>287</v>
      </c>
      <c r="L42" s="277">
        <v>276.05</v>
      </c>
      <c r="M42" s="277">
        <v>92.992810000000006</v>
      </c>
    </row>
    <row r="43" spans="1:13">
      <c r="A43" s="301">
        <v>34</v>
      </c>
      <c r="B43" s="277" t="s">
        <v>61</v>
      </c>
      <c r="C43" s="277">
        <v>41.95</v>
      </c>
      <c r="D43" s="279">
        <v>41.966666666666669</v>
      </c>
      <c r="E43" s="279">
        <v>41.333333333333336</v>
      </c>
      <c r="F43" s="279">
        <v>40.716666666666669</v>
      </c>
      <c r="G43" s="279">
        <v>40.083333333333336</v>
      </c>
      <c r="H43" s="279">
        <v>42.583333333333336</v>
      </c>
      <c r="I43" s="279">
        <v>43.216666666666661</v>
      </c>
      <c r="J43" s="279">
        <v>43.833333333333336</v>
      </c>
      <c r="K43" s="277">
        <v>42.6</v>
      </c>
      <c r="L43" s="277">
        <v>41.35</v>
      </c>
      <c r="M43" s="277">
        <v>219.69216</v>
      </c>
    </row>
    <row r="44" spans="1:13">
      <c r="A44" s="301">
        <v>35</v>
      </c>
      <c r="B44" s="277" t="s">
        <v>62</v>
      </c>
      <c r="C44" s="277">
        <v>40.85</v>
      </c>
      <c r="D44" s="279">
        <v>41</v>
      </c>
      <c r="E44" s="279">
        <v>40.35</v>
      </c>
      <c r="F44" s="279">
        <v>39.85</v>
      </c>
      <c r="G44" s="279">
        <v>39.200000000000003</v>
      </c>
      <c r="H44" s="279">
        <v>41.5</v>
      </c>
      <c r="I44" s="279">
        <v>42.150000000000006</v>
      </c>
      <c r="J44" s="279">
        <v>42.65</v>
      </c>
      <c r="K44" s="277">
        <v>41.65</v>
      </c>
      <c r="L44" s="277">
        <v>40.5</v>
      </c>
      <c r="M44" s="277">
        <v>14.21405</v>
      </c>
    </row>
    <row r="45" spans="1:13">
      <c r="A45" s="301">
        <v>36</v>
      </c>
      <c r="B45" s="277" t="s">
        <v>63</v>
      </c>
      <c r="C45" s="277">
        <v>1342.35</v>
      </c>
      <c r="D45" s="279">
        <v>1340.6166666666666</v>
      </c>
      <c r="E45" s="279">
        <v>1331.7333333333331</v>
      </c>
      <c r="F45" s="279">
        <v>1321.1166666666666</v>
      </c>
      <c r="G45" s="279">
        <v>1312.2333333333331</v>
      </c>
      <c r="H45" s="279">
        <v>1351.2333333333331</v>
      </c>
      <c r="I45" s="279">
        <v>1360.1166666666668</v>
      </c>
      <c r="J45" s="279">
        <v>1370.7333333333331</v>
      </c>
      <c r="K45" s="277">
        <v>1349.5</v>
      </c>
      <c r="L45" s="277">
        <v>1330</v>
      </c>
      <c r="M45" s="277">
        <v>5.5763100000000003</v>
      </c>
    </row>
    <row r="46" spans="1:13">
      <c r="A46" s="301">
        <v>37</v>
      </c>
      <c r="B46" s="277" t="s">
        <v>234</v>
      </c>
      <c r="C46" s="277">
        <v>1310</v>
      </c>
      <c r="D46" s="279">
        <v>1313.05</v>
      </c>
      <c r="E46" s="279">
        <v>1301.0999999999999</v>
      </c>
      <c r="F46" s="279">
        <v>1292.2</v>
      </c>
      <c r="G46" s="279">
        <v>1280.25</v>
      </c>
      <c r="H46" s="279">
        <v>1321.9499999999998</v>
      </c>
      <c r="I46" s="279">
        <v>1333.9</v>
      </c>
      <c r="J46" s="279">
        <v>1342.7999999999997</v>
      </c>
      <c r="K46" s="277">
        <v>1325</v>
      </c>
      <c r="L46" s="277">
        <v>1304.1500000000001</v>
      </c>
      <c r="M46" s="277">
        <v>0.4143</v>
      </c>
    </row>
    <row r="47" spans="1:13">
      <c r="A47" s="301">
        <v>38</v>
      </c>
      <c r="B47" s="277" t="s">
        <v>65</v>
      </c>
      <c r="C47" s="277">
        <v>96.1</v>
      </c>
      <c r="D47" s="279">
        <v>96.233333333333334</v>
      </c>
      <c r="E47" s="279">
        <v>94.866666666666674</v>
      </c>
      <c r="F47" s="279">
        <v>93.63333333333334</v>
      </c>
      <c r="G47" s="279">
        <v>92.26666666666668</v>
      </c>
      <c r="H47" s="279">
        <v>97.466666666666669</v>
      </c>
      <c r="I47" s="279">
        <v>98.833333333333314</v>
      </c>
      <c r="J47" s="279">
        <v>100.06666666666666</v>
      </c>
      <c r="K47" s="277">
        <v>97.6</v>
      </c>
      <c r="L47" s="277">
        <v>95</v>
      </c>
      <c r="M47" s="277">
        <v>42.126269999999998</v>
      </c>
    </row>
    <row r="48" spans="1:13">
      <c r="A48" s="301">
        <v>39</v>
      </c>
      <c r="B48" s="277" t="s">
        <v>66</v>
      </c>
      <c r="C48" s="277">
        <v>590.54999999999995</v>
      </c>
      <c r="D48" s="279">
        <v>588.59999999999991</v>
      </c>
      <c r="E48" s="279">
        <v>584.29999999999984</v>
      </c>
      <c r="F48" s="279">
        <v>578.04999999999995</v>
      </c>
      <c r="G48" s="279">
        <v>573.74999999999989</v>
      </c>
      <c r="H48" s="279">
        <v>594.8499999999998</v>
      </c>
      <c r="I48" s="279">
        <v>599.15</v>
      </c>
      <c r="J48" s="279">
        <v>605.39999999999975</v>
      </c>
      <c r="K48" s="277">
        <v>592.9</v>
      </c>
      <c r="L48" s="277">
        <v>582.35</v>
      </c>
      <c r="M48" s="277">
        <v>9.0786999999999995</v>
      </c>
    </row>
    <row r="49" spans="1:13">
      <c r="A49" s="301">
        <v>40</v>
      </c>
      <c r="B49" s="277" t="s">
        <v>67</v>
      </c>
      <c r="C49" s="277">
        <v>448.15</v>
      </c>
      <c r="D49" s="279">
        <v>449.86666666666662</v>
      </c>
      <c r="E49" s="279">
        <v>443.93333333333322</v>
      </c>
      <c r="F49" s="279">
        <v>439.71666666666658</v>
      </c>
      <c r="G49" s="279">
        <v>433.78333333333319</v>
      </c>
      <c r="H49" s="279">
        <v>454.08333333333326</v>
      </c>
      <c r="I49" s="279">
        <v>460.01666666666665</v>
      </c>
      <c r="J49" s="279">
        <v>464.23333333333329</v>
      </c>
      <c r="K49" s="277">
        <v>455.8</v>
      </c>
      <c r="L49" s="277">
        <v>445.65</v>
      </c>
      <c r="M49" s="277">
        <v>10.611520000000001</v>
      </c>
    </row>
    <row r="50" spans="1:13">
      <c r="A50" s="301">
        <v>41</v>
      </c>
      <c r="B50" s="277" t="s">
        <v>69</v>
      </c>
      <c r="C50" s="277">
        <v>432.35</v>
      </c>
      <c r="D50" s="279">
        <v>430.2</v>
      </c>
      <c r="E50" s="279">
        <v>425.79999999999995</v>
      </c>
      <c r="F50" s="279">
        <v>419.24999999999994</v>
      </c>
      <c r="G50" s="279">
        <v>414.84999999999991</v>
      </c>
      <c r="H50" s="279">
        <v>436.75</v>
      </c>
      <c r="I50" s="279">
        <v>441.15</v>
      </c>
      <c r="J50" s="279">
        <v>447.70000000000005</v>
      </c>
      <c r="K50" s="277">
        <v>434.6</v>
      </c>
      <c r="L50" s="277">
        <v>423.65</v>
      </c>
      <c r="M50" s="277">
        <v>133.44280000000001</v>
      </c>
    </row>
    <row r="51" spans="1:13">
      <c r="A51" s="301">
        <v>42</v>
      </c>
      <c r="B51" s="277" t="s">
        <v>70</v>
      </c>
      <c r="C51" s="277">
        <v>29.6</v>
      </c>
      <c r="D51" s="279">
        <v>29.566666666666666</v>
      </c>
      <c r="E51" s="279">
        <v>29.233333333333334</v>
      </c>
      <c r="F51" s="279">
        <v>28.866666666666667</v>
      </c>
      <c r="G51" s="279">
        <v>28.533333333333335</v>
      </c>
      <c r="H51" s="279">
        <v>29.933333333333334</v>
      </c>
      <c r="I51" s="279">
        <v>30.266666666666669</v>
      </c>
      <c r="J51" s="279">
        <v>30.633333333333333</v>
      </c>
      <c r="K51" s="277">
        <v>29.9</v>
      </c>
      <c r="L51" s="277">
        <v>29.2</v>
      </c>
      <c r="M51" s="277">
        <v>297.81189000000001</v>
      </c>
    </row>
    <row r="52" spans="1:13">
      <c r="A52" s="301">
        <v>43</v>
      </c>
      <c r="B52" s="277" t="s">
        <v>71</v>
      </c>
      <c r="C52" s="277">
        <v>452.65</v>
      </c>
      <c r="D52" s="279">
        <v>451.29999999999995</v>
      </c>
      <c r="E52" s="279">
        <v>445.64999999999992</v>
      </c>
      <c r="F52" s="279">
        <v>438.65</v>
      </c>
      <c r="G52" s="279">
        <v>432.99999999999994</v>
      </c>
      <c r="H52" s="279">
        <v>458.2999999999999</v>
      </c>
      <c r="I52" s="279">
        <v>463.95</v>
      </c>
      <c r="J52" s="279">
        <v>470.94999999999987</v>
      </c>
      <c r="K52" s="277">
        <v>456.95</v>
      </c>
      <c r="L52" s="277">
        <v>444.3</v>
      </c>
      <c r="M52" s="277">
        <v>27.969650000000001</v>
      </c>
    </row>
    <row r="53" spans="1:13">
      <c r="A53" s="301">
        <v>44</v>
      </c>
      <c r="B53" s="277" t="s">
        <v>72</v>
      </c>
      <c r="C53" s="277">
        <v>13551.5</v>
      </c>
      <c r="D53" s="279">
        <v>13685.916666666666</v>
      </c>
      <c r="E53" s="279">
        <v>13326.383333333331</v>
      </c>
      <c r="F53" s="279">
        <v>13101.266666666665</v>
      </c>
      <c r="G53" s="279">
        <v>12741.73333333333</v>
      </c>
      <c r="H53" s="279">
        <v>13911.033333333333</v>
      </c>
      <c r="I53" s="279">
        <v>14270.566666666669</v>
      </c>
      <c r="J53" s="279">
        <v>14495.683333333334</v>
      </c>
      <c r="K53" s="277">
        <v>14045.45</v>
      </c>
      <c r="L53" s="277">
        <v>13460.8</v>
      </c>
      <c r="M53" s="277">
        <v>0.39876</v>
      </c>
    </row>
    <row r="54" spans="1:13">
      <c r="A54" s="301">
        <v>45</v>
      </c>
      <c r="B54" s="277" t="s">
        <v>74</v>
      </c>
      <c r="C54" s="277">
        <v>353.3</v>
      </c>
      <c r="D54" s="279">
        <v>354.11666666666662</v>
      </c>
      <c r="E54" s="279">
        <v>346.68333333333322</v>
      </c>
      <c r="F54" s="279">
        <v>340.06666666666661</v>
      </c>
      <c r="G54" s="279">
        <v>332.63333333333321</v>
      </c>
      <c r="H54" s="279">
        <v>360.73333333333323</v>
      </c>
      <c r="I54" s="279">
        <v>368.16666666666663</v>
      </c>
      <c r="J54" s="279">
        <v>374.78333333333325</v>
      </c>
      <c r="K54" s="277">
        <v>361.55</v>
      </c>
      <c r="L54" s="277">
        <v>347.5</v>
      </c>
      <c r="M54" s="277">
        <v>162.12565000000001</v>
      </c>
    </row>
    <row r="55" spans="1:13">
      <c r="A55" s="301">
        <v>46</v>
      </c>
      <c r="B55" s="277" t="s">
        <v>75</v>
      </c>
      <c r="C55" s="277">
        <v>3808.6</v>
      </c>
      <c r="D55" s="279">
        <v>3799.5166666666664</v>
      </c>
      <c r="E55" s="279">
        <v>3771.083333333333</v>
      </c>
      <c r="F55" s="279">
        <v>3733.5666666666666</v>
      </c>
      <c r="G55" s="279">
        <v>3705.1333333333332</v>
      </c>
      <c r="H55" s="279">
        <v>3837.0333333333328</v>
      </c>
      <c r="I55" s="279">
        <v>3865.4666666666662</v>
      </c>
      <c r="J55" s="279">
        <v>3902.9833333333327</v>
      </c>
      <c r="K55" s="277">
        <v>3827.95</v>
      </c>
      <c r="L55" s="277">
        <v>3762</v>
      </c>
      <c r="M55" s="277">
        <v>3.3632200000000001</v>
      </c>
    </row>
    <row r="56" spans="1:13">
      <c r="A56" s="301">
        <v>47</v>
      </c>
      <c r="B56" s="277" t="s">
        <v>76</v>
      </c>
      <c r="C56" s="277">
        <v>398.25</v>
      </c>
      <c r="D56" s="279">
        <v>397.06666666666666</v>
      </c>
      <c r="E56" s="279">
        <v>391.93333333333334</v>
      </c>
      <c r="F56" s="279">
        <v>385.61666666666667</v>
      </c>
      <c r="G56" s="279">
        <v>380.48333333333335</v>
      </c>
      <c r="H56" s="279">
        <v>403.38333333333333</v>
      </c>
      <c r="I56" s="279">
        <v>408.51666666666665</v>
      </c>
      <c r="J56" s="279">
        <v>414.83333333333331</v>
      </c>
      <c r="K56" s="277">
        <v>402.2</v>
      </c>
      <c r="L56" s="277">
        <v>390.75</v>
      </c>
      <c r="M56" s="277">
        <v>45.317210000000003</v>
      </c>
    </row>
    <row r="57" spans="1:13">
      <c r="A57" s="301">
        <v>48</v>
      </c>
      <c r="B57" s="277" t="s">
        <v>77</v>
      </c>
      <c r="C57" s="277">
        <v>89.7</v>
      </c>
      <c r="D57" s="279">
        <v>90.25</v>
      </c>
      <c r="E57" s="279">
        <v>88.45</v>
      </c>
      <c r="F57" s="279">
        <v>87.2</v>
      </c>
      <c r="G57" s="279">
        <v>85.4</v>
      </c>
      <c r="H57" s="279">
        <v>91.5</v>
      </c>
      <c r="I57" s="279">
        <v>93.300000000000011</v>
      </c>
      <c r="J57" s="279">
        <v>94.55</v>
      </c>
      <c r="K57" s="277">
        <v>92.05</v>
      </c>
      <c r="L57" s="277">
        <v>89</v>
      </c>
      <c r="M57" s="277">
        <v>68.714680000000001</v>
      </c>
    </row>
    <row r="58" spans="1:13">
      <c r="A58" s="301">
        <v>49</v>
      </c>
      <c r="B58" s="277" t="s">
        <v>78</v>
      </c>
      <c r="C58" s="277">
        <v>109.9</v>
      </c>
      <c r="D58" s="279">
        <v>109.98333333333335</v>
      </c>
      <c r="E58" s="279">
        <v>109.26666666666669</v>
      </c>
      <c r="F58" s="279">
        <v>108.63333333333334</v>
      </c>
      <c r="G58" s="279">
        <v>107.91666666666669</v>
      </c>
      <c r="H58" s="279">
        <v>110.6166666666667</v>
      </c>
      <c r="I58" s="279">
        <v>111.33333333333334</v>
      </c>
      <c r="J58" s="279">
        <v>111.96666666666671</v>
      </c>
      <c r="K58" s="277">
        <v>110.7</v>
      </c>
      <c r="L58" s="277">
        <v>109.35</v>
      </c>
      <c r="M58" s="277">
        <v>6.5177699999999996</v>
      </c>
    </row>
    <row r="59" spans="1:13">
      <c r="A59" s="301">
        <v>50</v>
      </c>
      <c r="B59" s="277" t="s">
        <v>81</v>
      </c>
      <c r="C59" s="277">
        <v>619.15</v>
      </c>
      <c r="D59" s="279">
        <v>617.7166666666667</v>
      </c>
      <c r="E59" s="279">
        <v>611.43333333333339</v>
      </c>
      <c r="F59" s="279">
        <v>603.7166666666667</v>
      </c>
      <c r="G59" s="279">
        <v>597.43333333333339</v>
      </c>
      <c r="H59" s="279">
        <v>625.43333333333339</v>
      </c>
      <c r="I59" s="279">
        <v>631.7166666666667</v>
      </c>
      <c r="J59" s="279">
        <v>639.43333333333339</v>
      </c>
      <c r="K59" s="277">
        <v>624</v>
      </c>
      <c r="L59" s="277">
        <v>610</v>
      </c>
      <c r="M59" s="277">
        <v>1.1818500000000001</v>
      </c>
    </row>
    <row r="60" spans="1:13">
      <c r="A60" s="301">
        <v>51</v>
      </c>
      <c r="B60" s="277" t="s">
        <v>82</v>
      </c>
      <c r="C60" s="277">
        <v>257.5</v>
      </c>
      <c r="D60" s="279">
        <v>255.81666666666669</v>
      </c>
      <c r="E60" s="279">
        <v>251.63333333333338</v>
      </c>
      <c r="F60" s="279">
        <v>245.76666666666668</v>
      </c>
      <c r="G60" s="279">
        <v>241.58333333333337</v>
      </c>
      <c r="H60" s="279">
        <v>261.68333333333339</v>
      </c>
      <c r="I60" s="279">
        <v>265.86666666666673</v>
      </c>
      <c r="J60" s="279">
        <v>271.73333333333341</v>
      </c>
      <c r="K60" s="277">
        <v>260</v>
      </c>
      <c r="L60" s="277">
        <v>249.95</v>
      </c>
      <c r="M60" s="277">
        <v>62.584809999999997</v>
      </c>
    </row>
    <row r="61" spans="1:13">
      <c r="A61" s="301">
        <v>52</v>
      </c>
      <c r="B61" s="277" t="s">
        <v>83</v>
      </c>
      <c r="C61" s="277">
        <v>773</v>
      </c>
      <c r="D61" s="279">
        <v>773.25</v>
      </c>
      <c r="E61" s="279">
        <v>765.5</v>
      </c>
      <c r="F61" s="279">
        <v>758</v>
      </c>
      <c r="G61" s="279">
        <v>750.25</v>
      </c>
      <c r="H61" s="279">
        <v>780.75</v>
      </c>
      <c r="I61" s="279">
        <v>788.5</v>
      </c>
      <c r="J61" s="279">
        <v>796</v>
      </c>
      <c r="K61" s="277">
        <v>781</v>
      </c>
      <c r="L61" s="277">
        <v>765.75</v>
      </c>
      <c r="M61" s="277">
        <v>58.52563</v>
      </c>
    </row>
    <row r="62" spans="1:13">
      <c r="A62" s="301">
        <v>53</v>
      </c>
      <c r="B62" s="277" t="s">
        <v>84</v>
      </c>
      <c r="C62" s="277">
        <v>117.25</v>
      </c>
      <c r="D62" s="279">
        <v>117.76666666666665</v>
      </c>
      <c r="E62" s="279">
        <v>115.8333333333333</v>
      </c>
      <c r="F62" s="279">
        <v>114.41666666666664</v>
      </c>
      <c r="G62" s="279">
        <v>112.48333333333329</v>
      </c>
      <c r="H62" s="279">
        <v>119.18333333333331</v>
      </c>
      <c r="I62" s="279">
        <v>121.11666666666665</v>
      </c>
      <c r="J62" s="279">
        <v>122.53333333333332</v>
      </c>
      <c r="K62" s="277">
        <v>119.7</v>
      </c>
      <c r="L62" s="277">
        <v>116.35</v>
      </c>
      <c r="M62" s="277">
        <v>99.637159999999994</v>
      </c>
    </row>
    <row r="63" spans="1:13">
      <c r="A63" s="301">
        <v>54</v>
      </c>
      <c r="B63" s="277" t="s">
        <v>3634</v>
      </c>
      <c r="C63" s="277">
        <v>2335.8000000000002</v>
      </c>
      <c r="D63" s="279">
        <v>2332.2666666666669</v>
      </c>
      <c r="E63" s="279">
        <v>2308.5333333333338</v>
      </c>
      <c r="F63" s="279">
        <v>2281.2666666666669</v>
      </c>
      <c r="G63" s="279">
        <v>2257.5333333333338</v>
      </c>
      <c r="H63" s="279">
        <v>2359.5333333333338</v>
      </c>
      <c r="I63" s="279">
        <v>2383.2666666666664</v>
      </c>
      <c r="J63" s="279">
        <v>2410.5333333333338</v>
      </c>
      <c r="K63" s="277">
        <v>2356</v>
      </c>
      <c r="L63" s="277">
        <v>2305</v>
      </c>
      <c r="M63" s="277">
        <v>3.05728</v>
      </c>
    </row>
    <row r="64" spans="1:13">
      <c r="A64" s="301">
        <v>55</v>
      </c>
      <c r="B64" s="277" t="s">
        <v>85</v>
      </c>
      <c r="C64" s="277">
        <v>1440</v>
      </c>
      <c r="D64" s="279">
        <v>1434.6833333333334</v>
      </c>
      <c r="E64" s="279">
        <v>1421.3666666666668</v>
      </c>
      <c r="F64" s="279">
        <v>1402.7333333333333</v>
      </c>
      <c r="G64" s="279">
        <v>1389.4166666666667</v>
      </c>
      <c r="H64" s="279">
        <v>1453.3166666666668</v>
      </c>
      <c r="I64" s="279">
        <v>1466.6333333333334</v>
      </c>
      <c r="J64" s="279">
        <v>1485.2666666666669</v>
      </c>
      <c r="K64" s="277">
        <v>1448</v>
      </c>
      <c r="L64" s="277">
        <v>1416.05</v>
      </c>
      <c r="M64" s="277">
        <v>6.5716200000000002</v>
      </c>
    </row>
    <row r="65" spans="1:13">
      <c r="A65" s="301">
        <v>56</v>
      </c>
      <c r="B65" s="277" t="s">
        <v>86</v>
      </c>
      <c r="C65" s="277">
        <v>356.25</v>
      </c>
      <c r="D65" s="279">
        <v>360.36666666666662</v>
      </c>
      <c r="E65" s="279">
        <v>351.18333333333322</v>
      </c>
      <c r="F65" s="279">
        <v>346.11666666666662</v>
      </c>
      <c r="G65" s="279">
        <v>336.93333333333322</v>
      </c>
      <c r="H65" s="279">
        <v>365.43333333333322</v>
      </c>
      <c r="I65" s="279">
        <v>374.61666666666662</v>
      </c>
      <c r="J65" s="279">
        <v>379.68333333333322</v>
      </c>
      <c r="K65" s="277">
        <v>369.55</v>
      </c>
      <c r="L65" s="277">
        <v>355.3</v>
      </c>
      <c r="M65" s="277">
        <v>22.421610000000001</v>
      </c>
    </row>
    <row r="66" spans="1:13">
      <c r="A66" s="301">
        <v>57</v>
      </c>
      <c r="B66" s="277" t="s">
        <v>236</v>
      </c>
      <c r="C66" s="277">
        <v>792.8</v>
      </c>
      <c r="D66" s="279">
        <v>791.73333333333323</v>
      </c>
      <c r="E66" s="279">
        <v>781.56666666666649</v>
      </c>
      <c r="F66" s="279">
        <v>770.33333333333326</v>
      </c>
      <c r="G66" s="279">
        <v>760.16666666666652</v>
      </c>
      <c r="H66" s="279">
        <v>802.96666666666647</v>
      </c>
      <c r="I66" s="279">
        <v>813.13333333333321</v>
      </c>
      <c r="J66" s="279">
        <v>824.36666666666645</v>
      </c>
      <c r="K66" s="277">
        <v>801.9</v>
      </c>
      <c r="L66" s="277">
        <v>780.5</v>
      </c>
      <c r="M66" s="277">
        <v>2.1808100000000001</v>
      </c>
    </row>
    <row r="67" spans="1:13">
      <c r="A67" s="301">
        <v>58</v>
      </c>
      <c r="B67" s="277" t="s">
        <v>237</v>
      </c>
      <c r="C67" s="277">
        <v>289.64999999999998</v>
      </c>
      <c r="D67" s="279">
        <v>291.88333333333333</v>
      </c>
      <c r="E67" s="279">
        <v>283.26666666666665</v>
      </c>
      <c r="F67" s="279">
        <v>276.88333333333333</v>
      </c>
      <c r="G67" s="279">
        <v>268.26666666666665</v>
      </c>
      <c r="H67" s="279">
        <v>298.26666666666665</v>
      </c>
      <c r="I67" s="279">
        <v>306.88333333333333</v>
      </c>
      <c r="J67" s="279">
        <v>313.26666666666665</v>
      </c>
      <c r="K67" s="277">
        <v>300.5</v>
      </c>
      <c r="L67" s="277">
        <v>285.5</v>
      </c>
      <c r="M67" s="277">
        <v>13.54698</v>
      </c>
    </row>
    <row r="68" spans="1:13">
      <c r="A68" s="301">
        <v>59</v>
      </c>
      <c r="B68" s="277" t="s">
        <v>235</v>
      </c>
      <c r="C68" s="277">
        <v>141.44999999999999</v>
      </c>
      <c r="D68" s="279">
        <v>141.44999999999999</v>
      </c>
      <c r="E68" s="279">
        <v>140.19999999999999</v>
      </c>
      <c r="F68" s="279">
        <v>138.94999999999999</v>
      </c>
      <c r="G68" s="279">
        <v>137.69999999999999</v>
      </c>
      <c r="H68" s="279">
        <v>142.69999999999999</v>
      </c>
      <c r="I68" s="279">
        <v>143.94999999999999</v>
      </c>
      <c r="J68" s="279">
        <v>145.19999999999999</v>
      </c>
      <c r="K68" s="277">
        <v>142.69999999999999</v>
      </c>
      <c r="L68" s="277">
        <v>140.19999999999999</v>
      </c>
      <c r="M68" s="277">
        <v>7.2874400000000001</v>
      </c>
    </row>
    <row r="69" spans="1:13">
      <c r="A69" s="301">
        <v>60</v>
      </c>
      <c r="B69" s="277" t="s">
        <v>87</v>
      </c>
      <c r="C69" s="277">
        <v>447.9</v>
      </c>
      <c r="D69" s="279">
        <v>450.93333333333339</v>
      </c>
      <c r="E69" s="279">
        <v>443.56666666666678</v>
      </c>
      <c r="F69" s="279">
        <v>439.23333333333341</v>
      </c>
      <c r="G69" s="279">
        <v>431.86666666666679</v>
      </c>
      <c r="H69" s="279">
        <v>455.26666666666677</v>
      </c>
      <c r="I69" s="279">
        <v>462.63333333333333</v>
      </c>
      <c r="J69" s="279">
        <v>466.96666666666675</v>
      </c>
      <c r="K69" s="277">
        <v>458.3</v>
      </c>
      <c r="L69" s="277">
        <v>446.6</v>
      </c>
      <c r="M69" s="277">
        <v>12.04806</v>
      </c>
    </row>
    <row r="70" spans="1:13">
      <c r="A70" s="301">
        <v>61</v>
      </c>
      <c r="B70" s="277" t="s">
        <v>88</v>
      </c>
      <c r="C70" s="277">
        <v>513.79999999999995</v>
      </c>
      <c r="D70" s="279">
        <v>513.86666666666667</v>
      </c>
      <c r="E70" s="279">
        <v>510.33333333333337</v>
      </c>
      <c r="F70" s="279">
        <v>506.86666666666667</v>
      </c>
      <c r="G70" s="279">
        <v>503.33333333333337</v>
      </c>
      <c r="H70" s="279">
        <v>517.33333333333337</v>
      </c>
      <c r="I70" s="279">
        <v>520.86666666666667</v>
      </c>
      <c r="J70" s="279">
        <v>524.33333333333337</v>
      </c>
      <c r="K70" s="277">
        <v>517.4</v>
      </c>
      <c r="L70" s="277">
        <v>510.4</v>
      </c>
      <c r="M70" s="277">
        <v>37.036900000000003</v>
      </c>
    </row>
    <row r="71" spans="1:13">
      <c r="A71" s="301">
        <v>62</v>
      </c>
      <c r="B71" s="277" t="s">
        <v>238</v>
      </c>
      <c r="C71" s="277">
        <v>772.2</v>
      </c>
      <c r="D71" s="279">
        <v>778.75</v>
      </c>
      <c r="E71" s="279">
        <v>761.5</v>
      </c>
      <c r="F71" s="279">
        <v>750.8</v>
      </c>
      <c r="G71" s="279">
        <v>733.55</v>
      </c>
      <c r="H71" s="279">
        <v>789.45</v>
      </c>
      <c r="I71" s="279">
        <v>806.7</v>
      </c>
      <c r="J71" s="279">
        <v>817.40000000000009</v>
      </c>
      <c r="K71" s="277">
        <v>796</v>
      </c>
      <c r="L71" s="277">
        <v>768.05</v>
      </c>
      <c r="M71" s="277">
        <v>0.82091999999999998</v>
      </c>
    </row>
    <row r="72" spans="1:13">
      <c r="A72" s="301">
        <v>63</v>
      </c>
      <c r="B72" s="277" t="s">
        <v>91</v>
      </c>
      <c r="C72" s="277">
        <v>3064.9</v>
      </c>
      <c r="D72" s="279">
        <v>3071.5833333333335</v>
      </c>
      <c r="E72" s="279">
        <v>3045.4666666666672</v>
      </c>
      <c r="F72" s="279">
        <v>3026.0333333333338</v>
      </c>
      <c r="G72" s="279">
        <v>2999.9166666666674</v>
      </c>
      <c r="H72" s="279">
        <v>3091.0166666666669</v>
      </c>
      <c r="I72" s="279">
        <v>3117.1333333333328</v>
      </c>
      <c r="J72" s="279">
        <v>3136.5666666666666</v>
      </c>
      <c r="K72" s="277">
        <v>3097.7</v>
      </c>
      <c r="L72" s="277">
        <v>3052.15</v>
      </c>
      <c r="M72" s="277">
        <v>7.4084700000000003</v>
      </c>
    </row>
    <row r="73" spans="1:13">
      <c r="A73" s="301">
        <v>64</v>
      </c>
      <c r="B73" s="277" t="s">
        <v>93</v>
      </c>
      <c r="C73" s="277">
        <v>155.9</v>
      </c>
      <c r="D73" s="279">
        <v>156.03333333333333</v>
      </c>
      <c r="E73" s="279">
        <v>153.36666666666667</v>
      </c>
      <c r="F73" s="279">
        <v>150.83333333333334</v>
      </c>
      <c r="G73" s="279">
        <v>148.16666666666669</v>
      </c>
      <c r="H73" s="279">
        <v>158.56666666666666</v>
      </c>
      <c r="I73" s="279">
        <v>161.23333333333335</v>
      </c>
      <c r="J73" s="279">
        <v>163.76666666666665</v>
      </c>
      <c r="K73" s="277">
        <v>158.69999999999999</v>
      </c>
      <c r="L73" s="277">
        <v>153.5</v>
      </c>
      <c r="M73" s="277">
        <v>93.362089999999995</v>
      </c>
    </row>
    <row r="74" spans="1:13">
      <c r="A74" s="301">
        <v>65</v>
      </c>
      <c r="B74" s="277" t="s">
        <v>231</v>
      </c>
      <c r="C74" s="277">
        <v>2184.8000000000002</v>
      </c>
      <c r="D74" s="279">
        <v>2199.2999999999997</v>
      </c>
      <c r="E74" s="279">
        <v>2156.5999999999995</v>
      </c>
      <c r="F74" s="279">
        <v>2128.3999999999996</v>
      </c>
      <c r="G74" s="279">
        <v>2085.6999999999994</v>
      </c>
      <c r="H74" s="279">
        <v>2227.4999999999995</v>
      </c>
      <c r="I74" s="279">
        <v>2270.1999999999994</v>
      </c>
      <c r="J74" s="279">
        <v>2298.3999999999996</v>
      </c>
      <c r="K74" s="277">
        <v>2242</v>
      </c>
      <c r="L74" s="277">
        <v>2171.1</v>
      </c>
      <c r="M74" s="277">
        <v>5.5144299999999999</v>
      </c>
    </row>
    <row r="75" spans="1:13">
      <c r="A75" s="301">
        <v>66</v>
      </c>
      <c r="B75" s="277" t="s">
        <v>94</v>
      </c>
      <c r="C75" s="277">
        <v>5112.05</v>
      </c>
      <c r="D75" s="279">
        <v>5152.1499999999996</v>
      </c>
      <c r="E75" s="279">
        <v>5048.2999999999993</v>
      </c>
      <c r="F75" s="279">
        <v>4984.5499999999993</v>
      </c>
      <c r="G75" s="279">
        <v>4880.6999999999989</v>
      </c>
      <c r="H75" s="279">
        <v>5215.8999999999996</v>
      </c>
      <c r="I75" s="279">
        <v>5319.75</v>
      </c>
      <c r="J75" s="279">
        <v>5383.5</v>
      </c>
      <c r="K75" s="277">
        <v>5256</v>
      </c>
      <c r="L75" s="277">
        <v>5088.3999999999996</v>
      </c>
      <c r="M75" s="277">
        <v>22.771370000000001</v>
      </c>
    </row>
    <row r="76" spans="1:13">
      <c r="A76" s="301">
        <v>67</v>
      </c>
      <c r="B76" s="277" t="s">
        <v>239</v>
      </c>
      <c r="C76" s="277">
        <v>58.75</v>
      </c>
      <c r="D76" s="279">
        <v>58.966666666666669</v>
      </c>
      <c r="E76" s="279">
        <v>58.033333333333339</v>
      </c>
      <c r="F76" s="279">
        <v>57.31666666666667</v>
      </c>
      <c r="G76" s="279">
        <v>56.38333333333334</v>
      </c>
      <c r="H76" s="279">
        <v>59.683333333333337</v>
      </c>
      <c r="I76" s="279">
        <v>60.616666666666674</v>
      </c>
      <c r="J76" s="279">
        <v>61.333333333333336</v>
      </c>
      <c r="K76" s="277">
        <v>59.9</v>
      </c>
      <c r="L76" s="277">
        <v>58.25</v>
      </c>
      <c r="M76" s="277">
        <v>4.8651</v>
      </c>
    </row>
    <row r="77" spans="1:13">
      <c r="A77" s="301">
        <v>68</v>
      </c>
      <c r="B77" s="277" t="s">
        <v>95</v>
      </c>
      <c r="C77" s="277">
        <v>2197.65</v>
      </c>
      <c r="D77" s="279">
        <v>2202.8333333333335</v>
      </c>
      <c r="E77" s="279">
        <v>2175.666666666667</v>
      </c>
      <c r="F77" s="279">
        <v>2153.6833333333334</v>
      </c>
      <c r="G77" s="279">
        <v>2126.5166666666669</v>
      </c>
      <c r="H77" s="279">
        <v>2224.8166666666671</v>
      </c>
      <c r="I77" s="279">
        <v>2251.983333333334</v>
      </c>
      <c r="J77" s="279">
        <v>2273.9666666666672</v>
      </c>
      <c r="K77" s="277">
        <v>2230</v>
      </c>
      <c r="L77" s="277">
        <v>2180.85</v>
      </c>
      <c r="M77" s="277">
        <v>9.9989100000000004</v>
      </c>
    </row>
    <row r="78" spans="1:13">
      <c r="A78" s="301">
        <v>69</v>
      </c>
      <c r="B78" s="277" t="s">
        <v>240</v>
      </c>
      <c r="C78" s="277">
        <v>350.35</v>
      </c>
      <c r="D78" s="279">
        <v>351.58333333333331</v>
      </c>
      <c r="E78" s="279">
        <v>347.86666666666662</v>
      </c>
      <c r="F78" s="279">
        <v>345.38333333333333</v>
      </c>
      <c r="G78" s="279">
        <v>341.66666666666663</v>
      </c>
      <c r="H78" s="279">
        <v>354.06666666666661</v>
      </c>
      <c r="I78" s="279">
        <v>357.7833333333333</v>
      </c>
      <c r="J78" s="279">
        <v>360.26666666666659</v>
      </c>
      <c r="K78" s="277">
        <v>355.3</v>
      </c>
      <c r="L78" s="277">
        <v>349.1</v>
      </c>
      <c r="M78" s="277">
        <v>3.5431300000000001</v>
      </c>
    </row>
    <row r="79" spans="1:13">
      <c r="A79" s="301">
        <v>70</v>
      </c>
      <c r="B79" s="277" t="s">
        <v>241</v>
      </c>
      <c r="C79" s="277">
        <v>1133.45</v>
      </c>
      <c r="D79" s="279">
        <v>1143.9166666666667</v>
      </c>
      <c r="E79" s="279">
        <v>1109.5333333333335</v>
      </c>
      <c r="F79" s="279">
        <v>1085.6166666666668</v>
      </c>
      <c r="G79" s="279">
        <v>1051.2333333333336</v>
      </c>
      <c r="H79" s="279">
        <v>1167.8333333333335</v>
      </c>
      <c r="I79" s="279">
        <v>1202.2166666666667</v>
      </c>
      <c r="J79" s="279">
        <v>1226.1333333333334</v>
      </c>
      <c r="K79" s="277">
        <v>1178.3</v>
      </c>
      <c r="L79" s="277">
        <v>1120</v>
      </c>
      <c r="M79" s="277">
        <v>3.24302</v>
      </c>
    </row>
    <row r="80" spans="1:13">
      <c r="A80" s="301">
        <v>71</v>
      </c>
      <c r="B80" s="277" t="s">
        <v>97</v>
      </c>
      <c r="C80" s="277">
        <v>1283.5</v>
      </c>
      <c r="D80" s="279">
        <v>1285.2666666666667</v>
      </c>
      <c r="E80" s="279">
        <v>1260.5333333333333</v>
      </c>
      <c r="F80" s="279">
        <v>1237.5666666666666</v>
      </c>
      <c r="G80" s="279">
        <v>1212.8333333333333</v>
      </c>
      <c r="H80" s="279">
        <v>1308.2333333333333</v>
      </c>
      <c r="I80" s="279">
        <v>1332.9666666666665</v>
      </c>
      <c r="J80" s="279">
        <v>1355.9333333333334</v>
      </c>
      <c r="K80" s="277">
        <v>1310</v>
      </c>
      <c r="L80" s="277">
        <v>1262.3</v>
      </c>
      <c r="M80" s="277">
        <v>26.03135</v>
      </c>
    </row>
    <row r="81" spans="1:13">
      <c r="A81" s="301">
        <v>72</v>
      </c>
      <c r="B81" s="277" t="s">
        <v>98</v>
      </c>
      <c r="C81" s="277">
        <v>163</v>
      </c>
      <c r="D81" s="279">
        <v>164.06666666666669</v>
      </c>
      <c r="E81" s="279">
        <v>160.83333333333337</v>
      </c>
      <c r="F81" s="279">
        <v>158.66666666666669</v>
      </c>
      <c r="G81" s="279">
        <v>155.43333333333337</v>
      </c>
      <c r="H81" s="279">
        <v>166.23333333333338</v>
      </c>
      <c r="I81" s="279">
        <v>169.46666666666667</v>
      </c>
      <c r="J81" s="279">
        <v>171.63333333333338</v>
      </c>
      <c r="K81" s="277">
        <v>167.3</v>
      </c>
      <c r="L81" s="277">
        <v>161.9</v>
      </c>
      <c r="M81" s="277">
        <v>31.599679999999999</v>
      </c>
    </row>
    <row r="82" spans="1:13">
      <c r="A82" s="301">
        <v>73</v>
      </c>
      <c r="B82" s="277" t="s">
        <v>99</v>
      </c>
      <c r="C82" s="277">
        <v>50.5</v>
      </c>
      <c r="D82" s="279">
        <v>50.066666666666663</v>
      </c>
      <c r="E82" s="279">
        <v>49.483333333333327</v>
      </c>
      <c r="F82" s="279">
        <v>48.466666666666661</v>
      </c>
      <c r="G82" s="279">
        <v>47.883333333333326</v>
      </c>
      <c r="H82" s="279">
        <v>51.083333333333329</v>
      </c>
      <c r="I82" s="279">
        <v>51.666666666666671</v>
      </c>
      <c r="J82" s="279">
        <v>52.68333333333333</v>
      </c>
      <c r="K82" s="277">
        <v>50.65</v>
      </c>
      <c r="L82" s="277">
        <v>49.05</v>
      </c>
      <c r="M82" s="277">
        <v>307.41975000000002</v>
      </c>
    </row>
    <row r="83" spans="1:13">
      <c r="A83" s="301">
        <v>74</v>
      </c>
      <c r="B83" s="277" t="s">
        <v>370</v>
      </c>
      <c r="C83" s="277">
        <v>135.30000000000001</v>
      </c>
      <c r="D83" s="279">
        <v>135.53333333333333</v>
      </c>
      <c r="E83" s="279">
        <v>134.76666666666665</v>
      </c>
      <c r="F83" s="279">
        <v>134.23333333333332</v>
      </c>
      <c r="G83" s="279">
        <v>133.46666666666664</v>
      </c>
      <c r="H83" s="279">
        <v>136.06666666666666</v>
      </c>
      <c r="I83" s="279">
        <v>136.83333333333337</v>
      </c>
      <c r="J83" s="279">
        <v>137.36666666666667</v>
      </c>
      <c r="K83" s="277">
        <v>136.30000000000001</v>
      </c>
      <c r="L83" s="277">
        <v>135</v>
      </c>
      <c r="M83" s="277">
        <v>4.6009900000000004</v>
      </c>
    </row>
    <row r="84" spans="1:13">
      <c r="A84" s="301">
        <v>75</v>
      </c>
      <c r="B84" s="277" t="s">
        <v>244</v>
      </c>
      <c r="C84" s="277">
        <v>90.2</v>
      </c>
      <c r="D84" s="279">
        <v>89.516666666666666</v>
      </c>
      <c r="E84" s="279">
        <v>87.233333333333334</v>
      </c>
      <c r="F84" s="279">
        <v>84.266666666666666</v>
      </c>
      <c r="G84" s="279">
        <v>81.983333333333334</v>
      </c>
      <c r="H84" s="279">
        <v>92.483333333333334</v>
      </c>
      <c r="I84" s="279">
        <v>94.766666666666666</v>
      </c>
      <c r="J84" s="279">
        <v>97.733333333333334</v>
      </c>
      <c r="K84" s="277">
        <v>91.8</v>
      </c>
      <c r="L84" s="277">
        <v>86.55</v>
      </c>
      <c r="M84" s="277">
        <v>56.453189999999999</v>
      </c>
    </row>
    <row r="85" spans="1:13">
      <c r="A85" s="301">
        <v>76</v>
      </c>
      <c r="B85" s="277" t="s">
        <v>100</v>
      </c>
      <c r="C85" s="277">
        <v>88.4</v>
      </c>
      <c r="D85" s="279">
        <v>87.866666666666674</v>
      </c>
      <c r="E85" s="279">
        <v>86.983333333333348</v>
      </c>
      <c r="F85" s="279">
        <v>85.566666666666677</v>
      </c>
      <c r="G85" s="279">
        <v>84.683333333333351</v>
      </c>
      <c r="H85" s="279">
        <v>89.283333333333346</v>
      </c>
      <c r="I85" s="279">
        <v>90.166666666666671</v>
      </c>
      <c r="J85" s="279">
        <v>91.583333333333343</v>
      </c>
      <c r="K85" s="277">
        <v>88.75</v>
      </c>
      <c r="L85" s="277">
        <v>86.45</v>
      </c>
      <c r="M85" s="277">
        <v>76.876769999999993</v>
      </c>
    </row>
    <row r="86" spans="1:13">
      <c r="A86" s="301">
        <v>77</v>
      </c>
      <c r="B86" s="277" t="s">
        <v>245</v>
      </c>
      <c r="C86" s="277">
        <v>121.95</v>
      </c>
      <c r="D86" s="279">
        <v>121.95</v>
      </c>
      <c r="E86" s="279">
        <v>121</v>
      </c>
      <c r="F86" s="279">
        <v>120.05</v>
      </c>
      <c r="G86" s="279">
        <v>119.1</v>
      </c>
      <c r="H86" s="279">
        <v>122.9</v>
      </c>
      <c r="I86" s="279">
        <v>123.85000000000002</v>
      </c>
      <c r="J86" s="279">
        <v>124.80000000000001</v>
      </c>
      <c r="K86" s="277">
        <v>122.9</v>
      </c>
      <c r="L86" s="277">
        <v>121</v>
      </c>
      <c r="M86" s="277">
        <v>0.92774999999999996</v>
      </c>
    </row>
    <row r="87" spans="1:13">
      <c r="A87" s="301">
        <v>78</v>
      </c>
      <c r="B87" s="277" t="s">
        <v>101</v>
      </c>
      <c r="C87" s="277">
        <v>491.05</v>
      </c>
      <c r="D87" s="279">
        <v>488.90000000000003</v>
      </c>
      <c r="E87" s="279">
        <v>484.20000000000005</v>
      </c>
      <c r="F87" s="279">
        <v>477.35</v>
      </c>
      <c r="G87" s="279">
        <v>472.65000000000003</v>
      </c>
      <c r="H87" s="279">
        <v>495.75000000000006</v>
      </c>
      <c r="I87" s="279">
        <v>500.45</v>
      </c>
      <c r="J87" s="279">
        <v>507.30000000000007</v>
      </c>
      <c r="K87" s="277">
        <v>493.6</v>
      </c>
      <c r="L87" s="277">
        <v>482.05</v>
      </c>
      <c r="M87" s="277">
        <v>17.554639999999999</v>
      </c>
    </row>
    <row r="88" spans="1:13">
      <c r="A88" s="301">
        <v>79</v>
      </c>
      <c r="B88" s="277" t="s">
        <v>103</v>
      </c>
      <c r="C88" s="277">
        <v>23.7</v>
      </c>
      <c r="D88" s="279">
        <v>23.766666666666666</v>
      </c>
      <c r="E88" s="279">
        <v>23.083333333333332</v>
      </c>
      <c r="F88" s="279">
        <v>22.466666666666665</v>
      </c>
      <c r="G88" s="279">
        <v>21.783333333333331</v>
      </c>
      <c r="H88" s="279">
        <v>24.383333333333333</v>
      </c>
      <c r="I88" s="279">
        <v>25.06666666666667</v>
      </c>
      <c r="J88" s="279">
        <v>25.683333333333334</v>
      </c>
      <c r="K88" s="277">
        <v>24.45</v>
      </c>
      <c r="L88" s="277">
        <v>23.15</v>
      </c>
      <c r="M88" s="277">
        <v>265.69567999999998</v>
      </c>
    </row>
    <row r="89" spans="1:13">
      <c r="A89" s="301">
        <v>80</v>
      </c>
      <c r="B89" s="277" t="s">
        <v>246</v>
      </c>
      <c r="C89" s="277">
        <v>509.2</v>
      </c>
      <c r="D89" s="279">
        <v>508.78333333333336</v>
      </c>
      <c r="E89" s="279">
        <v>505.11666666666667</v>
      </c>
      <c r="F89" s="279">
        <v>501.0333333333333</v>
      </c>
      <c r="G89" s="279">
        <v>497.36666666666662</v>
      </c>
      <c r="H89" s="279">
        <v>512.86666666666679</v>
      </c>
      <c r="I89" s="279">
        <v>516.5333333333333</v>
      </c>
      <c r="J89" s="279">
        <v>520.61666666666679</v>
      </c>
      <c r="K89" s="277">
        <v>512.45000000000005</v>
      </c>
      <c r="L89" s="277">
        <v>504.7</v>
      </c>
      <c r="M89" s="277">
        <v>0.39440999999999998</v>
      </c>
    </row>
    <row r="90" spans="1:13">
      <c r="A90" s="301">
        <v>81</v>
      </c>
      <c r="B90" s="277" t="s">
        <v>104</v>
      </c>
      <c r="C90" s="277">
        <v>734.05</v>
      </c>
      <c r="D90" s="279">
        <v>734.41666666666663</v>
      </c>
      <c r="E90" s="279">
        <v>727.83333333333326</v>
      </c>
      <c r="F90" s="279">
        <v>721.61666666666667</v>
      </c>
      <c r="G90" s="279">
        <v>715.0333333333333</v>
      </c>
      <c r="H90" s="279">
        <v>740.63333333333321</v>
      </c>
      <c r="I90" s="279">
        <v>747.21666666666647</v>
      </c>
      <c r="J90" s="279">
        <v>753.43333333333317</v>
      </c>
      <c r="K90" s="277">
        <v>741</v>
      </c>
      <c r="L90" s="277">
        <v>728.2</v>
      </c>
      <c r="M90" s="277">
        <v>17.696169999999999</v>
      </c>
    </row>
    <row r="91" spans="1:13">
      <c r="A91" s="301">
        <v>82</v>
      </c>
      <c r="B91" s="277" t="s">
        <v>247</v>
      </c>
      <c r="C91" s="277">
        <v>409.5</v>
      </c>
      <c r="D91" s="279">
        <v>410.48333333333335</v>
      </c>
      <c r="E91" s="279">
        <v>405.01666666666671</v>
      </c>
      <c r="F91" s="279">
        <v>400.53333333333336</v>
      </c>
      <c r="G91" s="279">
        <v>395.06666666666672</v>
      </c>
      <c r="H91" s="279">
        <v>414.9666666666667</v>
      </c>
      <c r="I91" s="279">
        <v>420.43333333333339</v>
      </c>
      <c r="J91" s="279">
        <v>424.91666666666669</v>
      </c>
      <c r="K91" s="277">
        <v>415.95</v>
      </c>
      <c r="L91" s="277">
        <v>406</v>
      </c>
      <c r="M91" s="277">
        <v>0.47627000000000003</v>
      </c>
    </row>
    <row r="92" spans="1:13">
      <c r="A92" s="301">
        <v>83</v>
      </c>
      <c r="B92" s="277" t="s">
        <v>248</v>
      </c>
      <c r="C92" s="277">
        <v>866.65</v>
      </c>
      <c r="D92" s="279">
        <v>869.98333333333323</v>
      </c>
      <c r="E92" s="279">
        <v>859.06666666666649</v>
      </c>
      <c r="F92" s="279">
        <v>851.48333333333323</v>
      </c>
      <c r="G92" s="279">
        <v>840.56666666666649</v>
      </c>
      <c r="H92" s="279">
        <v>877.56666666666649</v>
      </c>
      <c r="I92" s="279">
        <v>888.48333333333323</v>
      </c>
      <c r="J92" s="279">
        <v>896.06666666666649</v>
      </c>
      <c r="K92" s="277">
        <v>880.9</v>
      </c>
      <c r="L92" s="277">
        <v>862.4</v>
      </c>
      <c r="M92" s="277">
        <v>3.0087600000000001</v>
      </c>
    </row>
    <row r="93" spans="1:13">
      <c r="A93" s="301">
        <v>84</v>
      </c>
      <c r="B93" s="277" t="s">
        <v>105</v>
      </c>
      <c r="C93" s="277">
        <v>754.55</v>
      </c>
      <c r="D93" s="279">
        <v>748.86666666666667</v>
      </c>
      <c r="E93" s="279">
        <v>741.73333333333335</v>
      </c>
      <c r="F93" s="279">
        <v>728.91666666666663</v>
      </c>
      <c r="G93" s="279">
        <v>721.7833333333333</v>
      </c>
      <c r="H93" s="279">
        <v>761.68333333333339</v>
      </c>
      <c r="I93" s="279">
        <v>768.81666666666683</v>
      </c>
      <c r="J93" s="279">
        <v>781.63333333333344</v>
      </c>
      <c r="K93" s="277">
        <v>756</v>
      </c>
      <c r="L93" s="277">
        <v>736.05</v>
      </c>
      <c r="M93" s="277">
        <v>24.037199999999999</v>
      </c>
    </row>
    <row r="94" spans="1:13">
      <c r="A94" s="301">
        <v>85</v>
      </c>
      <c r="B94" s="277" t="s">
        <v>250</v>
      </c>
      <c r="C94" s="277">
        <v>203.7</v>
      </c>
      <c r="D94" s="279">
        <v>205.1</v>
      </c>
      <c r="E94" s="279">
        <v>200.2</v>
      </c>
      <c r="F94" s="279">
        <v>196.7</v>
      </c>
      <c r="G94" s="279">
        <v>191.79999999999998</v>
      </c>
      <c r="H94" s="279">
        <v>208.6</v>
      </c>
      <c r="I94" s="279">
        <v>213.50000000000003</v>
      </c>
      <c r="J94" s="279">
        <v>217</v>
      </c>
      <c r="K94" s="277">
        <v>210</v>
      </c>
      <c r="L94" s="277">
        <v>201.6</v>
      </c>
      <c r="M94" s="277">
        <v>1.9657</v>
      </c>
    </row>
    <row r="95" spans="1:13">
      <c r="A95" s="301">
        <v>86</v>
      </c>
      <c r="B95" s="277" t="s">
        <v>386</v>
      </c>
      <c r="C95" s="277">
        <v>310.85000000000002</v>
      </c>
      <c r="D95" s="279">
        <v>312.39999999999998</v>
      </c>
      <c r="E95" s="279">
        <v>308.09999999999997</v>
      </c>
      <c r="F95" s="279">
        <v>305.34999999999997</v>
      </c>
      <c r="G95" s="279">
        <v>301.04999999999995</v>
      </c>
      <c r="H95" s="279">
        <v>315.14999999999998</v>
      </c>
      <c r="I95" s="279">
        <v>319.44999999999993</v>
      </c>
      <c r="J95" s="279">
        <v>322.2</v>
      </c>
      <c r="K95" s="277">
        <v>316.7</v>
      </c>
      <c r="L95" s="277">
        <v>309.64999999999998</v>
      </c>
      <c r="M95" s="277">
        <v>6.0578000000000003</v>
      </c>
    </row>
    <row r="96" spans="1:13">
      <c r="A96" s="301">
        <v>87</v>
      </c>
      <c r="B96" s="277" t="s">
        <v>106</v>
      </c>
      <c r="C96" s="277">
        <v>666.05</v>
      </c>
      <c r="D96" s="279">
        <v>671.55000000000007</v>
      </c>
      <c r="E96" s="279">
        <v>658.35000000000014</v>
      </c>
      <c r="F96" s="279">
        <v>650.65000000000009</v>
      </c>
      <c r="G96" s="279">
        <v>637.45000000000016</v>
      </c>
      <c r="H96" s="279">
        <v>679.25000000000011</v>
      </c>
      <c r="I96" s="279">
        <v>692.45000000000016</v>
      </c>
      <c r="J96" s="279">
        <v>700.15000000000009</v>
      </c>
      <c r="K96" s="277">
        <v>684.75</v>
      </c>
      <c r="L96" s="277">
        <v>663.85</v>
      </c>
      <c r="M96" s="277">
        <v>8.6875300000000006</v>
      </c>
    </row>
    <row r="97" spans="1:13">
      <c r="A97" s="301">
        <v>88</v>
      </c>
      <c r="B97" s="277" t="s">
        <v>108</v>
      </c>
      <c r="C97" s="277">
        <v>812.95</v>
      </c>
      <c r="D97" s="279">
        <v>815.03333333333342</v>
      </c>
      <c r="E97" s="279">
        <v>809.11666666666679</v>
      </c>
      <c r="F97" s="279">
        <v>805.28333333333342</v>
      </c>
      <c r="G97" s="279">
        <v>799.36666666666679</v>
      </c>
      <c r="H97" s="279">
        <v>818.86666666666679</v>
      </c>
      <c r="I97" s="279">
        <v>824.78333333333353</v>
      </c>
      <c r="J97" s="279">
        <v>828.61666666666679</v>
      </c>
      <c r="K97" s="277">
        <v>820.95</v>
      </c>
      <c r="L97" s="277">
        <v>811.2</v>
      </c>
      <c r="M97" s="277">
        <v>43.213500000000003</v>
      </c>
    </row>
    <row r="98" spans="1:13">
      <c r="A98" s="301">
        <v>89</v>
      </c>
      <c r="B98" s="277" t="s">
        <v>109</v>
      </c>
      <c r="C98" s="277">
        <v>1790.65</v>
      </c>
      <c r="D98" s="279">
        <v>1780.1666666666667</v>
      </c>
      <c r="E98" s="279">
        <v>1760.4833333333336</v>
      </c>
      <c r="F98" s="279">
        <v>1730.3166666666668</v>
      </c>
      <c r="G98" s="279">
        <v>1710.6333333333337</v>
      </c>
      <c r="H98" s="279">
        <v>1810.3333333333335</v>
      </c>
      <c r="I98" s="279">
        <v>1830.0166666666664</v>
      </c>
      <c r="J98" s="279">
        <v>1860.1833333333334</v>
      </c>
      <c r="K98" s="277">
        <v>1799.85</v>
      </c>
      <c r="L98" s="277">
        <v>1750</v>
      </c>
      <c r="M98" s="277">
        <v>37.062060000000002</v>
      </c>
    </row>
    <row r="99" spans="1:13">
      <c r="A99" s="301">
        <v>90</v>
      </c>
      <c r="B99" s="277" t="s">
        <v>252</v>
      </c>
      <c r="C99" s="277">
        <v>2275.1</v>
      </c>
      <c r="D99" s="279">
        <v>2269.0333333333333</v>
      </c>
      <c r="E99" s="279">
        <v>2254.0666666666666</v>
      </c>
      <c r="F99" s="279">
        <v>2233.0333333333333</v>
      </c>
      <c r="G99" s="279">
        <v>2218.0666666666666</v>
      </c>
      <c r="H99" s="279">
        <v>2290.0666666666666</v>
      </c>
      <c r="I99" s="279">
        <v>2305.0333333333328</v>
      </c>
      <c r="J99" s="279">
        <v>2326.0666666666666</v>
      </c>
      <c r="K99" s="277">
        <v>2284</v>
      </c>
      <c r="L99" s="277">
        <v>2248</v>
      </c>
      <c r="M99" s="277">
        <v>1.9113599999999999</v>
      </c>
    </row>
    <row r="100" spans="1:13">
      <c r="A100" s="301">
        <v>91</v>
      </c>
      <c r="B100" s="277" t="s">
        <v>110</v>
      </c>
      <c r="C100" s="277">
        <v>1106.95</v>
      </c>
      <c r="D100" s="279">
        <v>1102.3499999999999</v>
      </c>
      <c r="E100" s="279">
        <v>1094.6999999999998</v>
      </c>
      <c r="F100" s="279">
        <v>1082.4499999999998</v>
      </c>
      <c r="G100" s="279">
        <v>1074.7999999999997</v>
      </c>
      <c r="H100" s="279">
        <v>1114.5999999999999</v>
      </c>
      <c r="I100" s="279">
        <v>1122.25</v>
      </c>
      <c r="J100" s="279">
        <v>1134.5</v>
      </c>
      <c r="K100" s="277">
        <v>1110</v>
      </c>
      <c r="L100" s="277">
        <v>1090.0999999999999</v>
      </c>
      <c r="M100" s="277">
        <v>106.01566</v>
      </c>
    </row>
    <row r="101" spans="1:13">
      <c r="A101" s="301">
        <v>92</v>
      </c>
      <c r="B101" s="277" t="s">
        <v>253</v>
      </c>
      <c r="C101" s="277">
        <v>569.20000000000005</v>
      </c>
      <c r="D101" s="279">
        <v>567.81666666666672</v>
      </c>
      <c r="E101" s="279">
        <v>563.63333333333344</v>
      </c>
      <c r="F101" s="279">
        <v>558.06666666666672</v>
      </c>
      <c r="G101" s="279">
        <v>553.88333333333344</v>
      </c>
      <c r="H101" s="279">
        <v>573.38333333333344</v>
      </c>
      <c r="I101" s="279">
        <v>577.56666666666661</v>
      </c>
      <c r="J101" s="279">
        <v>583.13333333333344</v>
      </c>
      <c r="K101" s="277">
        <v>572</v>
      </c>
      <c r="L101" s="277">
        <v>562.25</v>
      </c>
      <c r="M101" s="277">
        <v>14.773820000000001</v>
      </c>
    </row>
    <row r="102" spans="1:13">
      <c r="A102" s="301">
        <v>93</v>
      </c>
      <c r="B102" s="277" t="s">
        <v>111</v>
      </c>
      <c r="C102" s="277">
        <v>3151.45</v>
      </c>
      <c r="D102" s="279">
        <v>3154.0499999999997</v>
      </c>
      <c r="E102" s="279">
        <v>3109.0999999999995</v>
      </c>
      <c r="F102" s="279">
        <v>3066.7499999999995</v>
      </c>
      <c r="G102" s="279">
        <v>3021.7999999999993</v>
      </c>
      <c r="H102" s="279">
        <v>3196.3999999999996</v>
      </c>
      <c r="I102" s="279">
        <v>3241.3499999999995</v>
      </c>
      <c r="J102" s="279">
        <v>3283.7</v>
      </c>
      <c r="K102" s="277">
        <v>3199</v>
      </c>
      <c r="L102" s="277">
        <v>3111.7</v>
      </c>
      <c r="M102" s="277">
        <v>14.59005</v>
      </c>
    </row>
    <row r="103" spans="1:13">
      <c r="A103" s="301">
        <v>94</v>
      </c>
      <c r="B103" s="277" t="s">
        <v>112</v>
      </c>
      <c r="C103" s="277">
        <v>465.5</v>
      </c>
      <c r="D103" s="279">
        <v>466.23333333333335</v>
      </c>
      <c r="E103" s="279">
        <v>464.4666666666667</v>
      </c>
      <c r="F103" s="279">
        <v>463.43333333333334</v>
      </c>
      <c r="G103" s="279">
        <v>461.66666666666669</v>
      </c>
      <c r="H103" s="279">
        <v>467.26666666666671</v>
      </c>
      <c r="I103" s="279">
        <v>469.03333333333336</v>
      </c>
      <c r="J103" s="279">
        <v>470.06666666666672</v>
      </c>
      <c r="K103" s="277">
        <v>468</v>
      </c>
      <c r="L103" s="277">
        <v>465.2</v>
      </c>
      <c r="M103" s="277">
        <v>1.84494</v>
      </c>
    </row>
    <row r="104" spans="1:13">
      <c r="A104" s="301">
        <v>95</v>
      </c>
      <c r="B104" s="277" t="s">
        <v>114</v>
      </c>
      <c r="C104" s="277">
        <v>174.1</v>
      </c>
      <c r="D104" s="279">
        <v>175.61666666666667</v>
      </c>
      <c r="E104" s="279">
        <v>171.98333333333335</v>
      </c>
      <c r="F104" s="279">
        <v>169.86666666666667</v>
      </c>
      <c r="G104" s="279">
        <v>166.23333333333335</v>
      </c>
      <c r="H104" s="279">
        <v>177.73333333333335</v>
      </c>
      <c r="I104" s="279">
        <v>181.36666666666667</v>
      </c>
      <c r="J104" s="279">
        <v>183.48333333333335</v>
      </c>
      <c r="K104" s="277">
        <v>179.25</v>
      </c>
      <c r="L104" s="277">
        <v>173.5</v>
      </c>
      <c r="M104" s="277">
        <v>126.63081</v>
      </c>
    </row>
    <row r="105" spans="1:13">
      <c r="A105" s="301">
        <v>96</v>
      </c>
      <c r="B105" s="277" t="s">
        <v>115</v>
      </c>
      <c r="C105" s="277">
        <v>175.5</v>
      </c>
      <c r="D105" s="279">
        <v>177.71666666666667</v>
      </c>
      <c r="E105" s="279">
        <v>172.68333333333334</v>
      </c>
      <c r="F105" s="279">
        <v>169.86666666666667</v>
      </c>
      <c r="G105" s="279">
        <v>164.83333333333334</v>
      </c>
      <c r="H105" s="279">
        <v>180.53333333333333</v>
      </c>
      <c r="I105" s="279">
        <v>185.56666666666669</v>
      </c>
      <c r="J105" s="279">
        <v>188.38333333333333</v>
      </c>
      <c r="K105" s="277">
        <v>182.75</v>
      </c>
      <c r="L105" s="277">
        <v>174.9</v>
      </c>
      <c r="M105" s="277">
        <v>98.916700000000006</v>
      </c>
    </row>
    <row r="106" spans="1:13">
      <c r="A106" s="301">
        <v>97</v>
      </c>
      <c r="B106" s="277" t="s">
        <v>116</v>
      </c>
      <c r="C106" s="277">
        <v>2095</v>
      </c>
      <c r="D106" s="279">
        <v>2091.2999999999997</v>
      </c>
      <c r="E106" s="279">
        <v>2073.6999999999994</v>
      </c>
      <c r="F106" s="279">
        <v>2052.3999999999996</v>
      </c>
      <c r="G106" s="279">
        <v>2034.7999999999993</v>
      </c>
      <c r="H106" s="279">
        <v>2112.5999999999995</v>
      </c>
      <c r="I106" s="279">
        <v>2130.1999999999998</v>
      </c>
      <c r="J106" s="279">
        <v>2151.4999999999995</v>
      </c>
      <c r="K106" s="277">
        <v>2108.9</v>
      </c>
      <c r="L106" s="277">
        <v>2070</v>
      </c>
      <c r="M106" s="277">
        <v>21.315930000000002</v>
      </c>
    </row>
    <row r="107" spans="1:13">
      <c r="A107" s="301">
        <v>98</v>
      </c>
      <c r="B107" s="277" t="s">
        <v>254</v>
      </c>
      <c r="C107" s="277">
        <v>208.25</v>
      </c>
      <c r="D107" s="279">
        <v>209.61666666666667</v>
      </c>
      <c r="E107" s="279">
        <v>206.28333333333336</v>
      </c>
      <c r="F107" s="279">
        <v>204.31666666666669</v>
      </c>
      <c r="G107" s="279">
        <v>200.98333333333338</v>
      </c>
      <c r="H107" s="279">
        <v>211.58333333333334</v>
      </c>
      <c r="I107" s="279">
        <v>214.91666666666666</v>
      </c>
      <c r="J107" s="279">
        <v>216.88333333333333</v>
      </c>
      <c r="K107" s="277">
        <v>212.95</v>
      </c>
      <c r="L107" s="277">
        <v>207.65</v>
      </c>
      <c r="M107" s="277">
        <v>3.5232999999999999</v>
      </c>
    </row>
    <row r="108" spans="1:13">
      <c r="A108" s="301">
        <v>99</v>
      </c>
      <c r="B108" s="277" t="s">
        <v>255</v>
      </c>
      <c r="C108" s="277">
        <v>32.75</v>
      </c>
      <c r="D108" s="279">
        <v>32.800000000000004</v>
      </c>
      <c r="E108" s="279">
        <v>32.400000000000006</v>
      </c>
      <c r="F108" s="279">
        <v>32.050000000000004</v>
      </c>
      <c r="G108" s="279">
        <v>31.650000000000006</v>
      </c>
      <c r="H108" s="279">
        <v>33.150000000000006</v>
      </c>
      <c r="I108" s="279">
        <v>33.549999999999997</v>
      </c>
      <c r="J108" s="279">
        <v>33.900000000000006</v>
      </c>
      <c r="K108" s="277">
        <v>33.200000000000003</v>
      </c>
      <c r="L108" s="277">
        <v>32.450000000000003</v>
      </c>
      <c r="M108" s="277">
        <v>8.4699200000000001</v>
      </c>
    </row>
    <row r="109" spans="1:13">
      <c r="A109" s="301">
        <v>100</v>
      </c>
      <c r="B109" s="277" t="s">
        <v>117</v>
      </c>
      <c r="C109" s="277">
        <v>156.5</v>
      </c>
      <c r="D109" s="279">
        <v>158.01666666666668</v>
      </c>
      <c r="E109" s="279">
        <v>154.23333333333335</v>
      </c>
      <c r="F109" s="279">
        <v>151.96666666666667</v>
      </c>
      <c r="G109" s="279">
        <v>148.18333333333334</v>
      </c>
      <c r="H109" s="279">
        <v>160.28333333333336</v>
      </c>
      <c r="I109" s="279">
        <v>164.06666666666672</v>
      </c>
      <c r="J109" s="279">
        <v>166.33333333333337</v>
      </c>
      <c r="K109" s="277">
        <v>161.80000000000001</v>
      </c>
      <c r="L109" s="277">
        <v>155.75</v>
      </c>
      <c r="M109" s="277">
        <v>176.85499999999999</v>
      </c>
    </row>
    <row r="110" spans="1:13">
      <c r="A110" s="301">
        <v>101</v>
      </c>
      <c r="B110" s="277" t="s">
        <v>258</v>
      </c>
      <c r="C110" s="277">
        <v>264.89999999999998</v>
      </c>
      <c r="D110" s="279">
        <v>260.99999999999994</v>
      </c>
      <c r="E110" s="279">
        <v>254.5499999999999</v>
      </c>
      <c r="F110" s="279">
        <v>244.19999999999996</v>
      </c>
      <c r="G110" s="279">
        <v>237.74999999999991</v>
      </c>
      <c r="H110" s="279">
        <v>271.34999999999991</v>
      </c>
      <c r="I110" s="279">
        <v>277.79999999999995</v>
      </c>
      <c r="J110" s="279">
        <v>288.14999999999986</v>
      </c>
      <c r="K110" s="277">
        <v>267.45</v>
      </c>
      <c r="L110" s="277">
        <v>250.65</v>
      </c>
      <c r="M110" s="277">
        <v>25.587250000000001</v>
      </c>
    </row>
    <row r="111" spans="1:13">
      <c r="A111" s="301">
        <v>102</v>
      </c>
      <c r="B111" s="277" t="s">
        <v>118</v>
      </c>
      <c r="C111" s="277">
        <v>369.2</v>
      </c>
      <c r="D111" s="279">
        <v>366.2166666666667</v>
      </c>
      <c r="E111" s="279">
        <v>361.23333333333341</v>
      </c>
      <c r="F111" s="279">
        <v>353.26666666666671</v>
      </c>
      <c r="G111" s="279">
        <v>348.28333333333342</v>
      </c>
      <c r="H111" s="279">
        <v>374.18333333333339</v>
      </c>
      <c r="I111" s="279">
        <v>379.16666666666674</v>
      </c>
      <c r="J111" s="279">
        <v>387.13333333333338</v>
      </c>
      <c r="K111" s="277">
        <v>371.2</v>
      </c>
      <c r="L111" s="277">
        <v>358.25</v>
      </c>
      <c r="M111" s="277">
        <v>232.37126000000001</v>
      </c>
    </row>
    <row r="112" spans="1:13">
      <c r="A112" s="301">
        <v>103</v>
      </c>
      <c r="B112" s="277" t="s">
        <v>256</v>
      </c>
      <c r="C112" s="277">
        <v>1301.3</v>
      </c>
      <c r="D112" s="279">
        <v>1298.55</v>
      </c>
      <c r="E112" s="279">
        <v>1287.75</v>
      </c>
      <c r="F112" s="279">
        <v>1274.2</v>
      </c>
      <c r="G112" s="279">
        <v>1263.4000000000001</v>
      </c>
      <c r="H112" s="279">
        <v>1312.1</v>
      </c>
      <c r="I112" s="279">
        <v>1322.8999999999996</v>
      </c>
      <c r="J112" s="279">
        <v>1336.4499999999998</v>
      </c>
      <c r="K112" s="277">
        <v>1309.3499999999999</v>
      </c>
      <c r="L112" s="277">
        <v>1285</v>
      </c>
      <c r="M112" s="277">
        <v>2.3711000000000002</v>
      </c>
    </row>
    <row r="113" spans="1:13">
      <c r="A113" s="301">
        <v>104</v>
      </c>
      <c r="B113" s="277" t="s">
        <v>119</v>
      </c>
      <c r="C113" s="277">
        <v>423.4</v>
      </c>
      <c r="D113" s="279">
        <v>425.95</v>
      </c>
      <c r="E113" s="279">
        <v>419.45</v>
      </c>
      <c r="F113" s="279">
        <v>415.5</v>
      </c>
      <c r="G113" s="279">
        <v>409</v>
      </c>
      <c r="H113" s="279">
        <v>429.9</v>
      </c>
      <c r="I113" s="279">
        <v>436.4</v>
      </c>
      <c r="J113" s="279">
        <v>440.34999999999997</v>
      </c>
      <c r="K113" s="277">
        <v>432.45</v>
      </c>
      <c r="L113" s="277">
        <v>422</v>
      </c>
      <c r="M113" s="277">
        <v>10.64236</v>
      </c>
    </row>
    <row r="114" spans="1:13">
      <c r="A114" s="301">
        <v>105</v>
      </c>
      <c r="B114" s="277" t="s">
        <v>257</v>
      </c>
      <c r="C114" s="277">
        <v>34.799999999999997</v>
      </c>
      <c r="D114" s="279">
        <v>34.65</v>
      </c>
      <c r="E114" s="279">
        <v>33.799999999999997</v>
      </c>
      <c r="F114" s="279">
        <v>32.799999999999997</v>
      </c>
      <c r="G114" s="279">
        <v>31.949999999999996</v>
      </c>
      <c r="H114" s="279">
        <v>35.65</v>
      </c>
      <c r="I114" s="279">
        <v>36.500000000000007</v>
      </c>
      <c r="J114" s="279">
        <v>37.5</v>
      </c>
      <c r="K114" s="277">
        <v>35.5</v>
      </c>
      <c r="L114" s="277">
        <v>33.65</v>
      </c>
      <c r="M114" s="277">
        <v>6.0404</v>
      </c>
    </row>
    <row r="115" spans="1:13">
      <c r="A115" s="301">
        <v>106</v>
      </c>
      <c r="B115" s="277" t="s">
        <v>120</v>
      </c>
      <c r="C115" s="277">
        <v>9.25</v>
      </c>
      <c r="D115" s="279">
        <v>9.2833333333333332</v>
      </c>
      <c r="E115" s="279">
        <v>9.0666666666666664</v>
      </c>
      <c r="F115" s="279">
        <v>8.8833333333333329</v>
      </c>
      <c r="G115" s="279">
        <v>8.6666666666666661</v>
      </c>
      <c r="H115" s="279">
        <v>9.4666666666666668</v>
      </c>
      <c r="I115" s="279">
        <v>9.6833333333333318</v>
      </c>
      <c r="J115" s="279">
        <v>9.8666666666666671</v>
      </c>
      <c r="K115" s="277">
        <v>9.5</v>
      </c>
      <c r="L115" s="277">
        <v>9.1</v>
      </c>
      <c r="M115" s="277">
        <v>2156.3188100000002</v>
      </c>
    </row>
    <row r="116" spans="1:13">
      <c r="A116" s="301">
        <v>107</v>
      </c>
      <c r="B116" s="277" t="s">
        <v>121</v>
      </c>
      <c r="C116" s="277">
        <v>30.35</v>
      </c>
      <c r="D116" s="279">
        <v>30.349999999999998</v>
      </c>
      <c r="E116" s="279">
        <v>29.999999999999996</v>
      </c>
      <c r="F116" s="279">
        <v>29.65</v>
      </c>
      <c r="G116" s="279">
        <v>29.299999999999997</v>
      </c>
      <c r="H116" s="279">
        <v>30.699999999999996</v>
      </c>
      <c r="I116" s="279">
        <v>31.049999999999997</v>
      </c>
      <c r="J116" s="279">
        <v>31.399999999999995</v>
      </c>
      <c r="K116" s="277">
        <v>30.7</v>
      </c>
      <c r="L116" s="277">
        <v>30</v>
      </c>
      <c r="M116" s="277">
        <v>553.55538000000001</v>
      </c>
    </row>
    <row r="117" spans="1:13">
      <c r="A117" s="301">
        <v>108</v>
      </c>
      <c r="B117" s="277" t="s">
        <v>122</v>
      </c>
      <c r="C117" s="277">
        <v>401.1</v>
      </c>
      <c r="D117" s="279">
        <v>398.33333333333331</v>
      </c>
      <c r="E117" s="279">
        <v>394.26666666666665</v>
      </c>
      <c r="F117" s="279">
        <v>387.43333333333334</v>
      </c>
      <c r="G117" s="279">
        <v>383.36666666666667</v>
      </c>
      <c r="H117" s="279">
        <v>405.16666666666663</v>
      </c>
      <c r="I117" s="279">
        <v>409.23333333333335</v>
      </c>
      <c r="J117" s="279">
        <v>416.06666666666661</v>
      </c>
      <c r="K117" s="277">
        <v>402.4</v>
      </c>
      <c r="L117" s="277">
        <v>391.5</v>
      </c>
      <c r="M117" s="277">
        <v>43.531649999999999</v>
      </c>
    </row>
    <row r="118" spans="1:13">
      <c r="A118" s="301">
        <v>109</v>
      </c>
      <c r="B118" s="277" t="s">
        <v>260</v>
      </c>
      <c r="C118" s="277">
        <v>97</v>
      </c>
      <c r="D118" s="279">
        <v>97.399999999999991</v>
      </c>
      <c r="E118" s="279">
        <v>93.09999999999998</v>
      </c>
      <c r="F118" s="279">
        <v>89.199999999999989</v>
      </c>
      <c r="G118" s="279">
        <v>84.899999999999977</v>
      </c>
      <c r="H118" s="279">
        <v>101.29999999999998</v>
      </c>
      <c r="I118" s="279">
        <v>105.6</v>
      </c>
      <c r="J118" s="279">
        <v>109.49999999999999</v>
      </c>
      <c r="K118" s="277">
        <v>101.7</v>
      </c>
      <c r="L118" s="277">
        <v>93.5</v>
      </c>
      <c r="M118" s="277">
        <v>133.20447999999999</v>
      </c>
    </row>
    <row r="119" spans="1:13">
      <c r="A119" s="301">
        <v>110</v>
      </c>
      <c r="B119" s="277" t="s">
        <v>123</v>
      </c>
      <c r="C119" s="277">
        <v>1269.4000000000001</v>
      </c>
      <c r="D119" s="279">
        <v>1267.9666666666667</v>
      </c>
      <c r="E119" s="279">
        <v>1252.4333333333334</v>
      </c>
      <c r="F119" s="279">
        <v>1235.4666666666667</v>
      </c>
      <c r="G119" s="279">
        <v>1219.9333333333334</v>
      </c>
      <c r="H119" s="279">
        <v>1284.9333333333334</v>
      </c>
      <c r="I119" s="279">
        <v>1300.4666666666667</v>
      </c>
      <c r="J119" s="279">
        <v>1317.4333333333334</v>
      </c>
      <c r="K119" s="277">
        <v>1283.5</v>
      </c>
      <c r="L119" s="277">
        <v>1251</v>
      </c>
      <c r="M119" s="277">
        <v>10.365790000000001</v>
      </c>
    </row>
    <row r="120" spans="1:13">
      <c r="A120" s="301">
        <v>111</v>
      </c>
      <c r="B120" s="277" t="s">
        <v>124</v>
      </c>
      <c r="C120" s="277">
        <v>592.20000000000005</v>
      </c>
      <c r="D120" s="279">
        <v>575.41666666666663</v>
      </c>
      <c r="E120" s="279">
        <v>553.7833333333333</v>
      </c>
      <c r="F120" s="279">
        <v>515.36666666666667</v>
      </c>
      <c r="G120" s="279">
        <v>493.73333333333335</v>
      </c>
      <c r="H120" s="279">
        <v>613.83333333333326</v>
      </c>
      <c r="I120" s="279">
        <v>635.4666666666667</v>
      </c>
      <c r="J120" s="279">
        <v>673.88333333333321</v>
      </c>
      <c r="K120" s="277">
        <v>597.04999999999995</v>
      </c>
      <c r="L120" s="277">
        <v>537</v>
      </c>
      <c r="M120" s="277">
        <v>498.58886999999999</v>
      </c>
    </row>
    <row r="121" spans="1:13">
      <c r="A121" s="301">
        <v>112</v>
      </c>
      <c r="B121" s="277" t="s">
        <v>125</v>
      </c>
      <c r="C121" s="277">
        <v>178.95</v>
      </c>
      <c r="D121" s="279">
        <v>178.9</v>
      </c>
      <c r="E121" s="279">
        <v>175.5</v>
      </c>
      <c r="F121" s="279">
        <v>172.04999999999998</v>
      </c>
      <c r="G121" s="279">
        <v>168.64999999999998</v>
      </c>
      <c r="H121" s="279">
        <v>182.35000000000002</v>
      </c>
      <c r="I121" s="279">
        <v>185.75000000000006</v>
      </c>
      <c r="J121" s="279">
        <v>189.20000000000005</v>
      </c>
      <c r="K121" s="277">
        <v>182.3</v>
      </c>
      <c r="L121" s="277">
        <v>175.45</v>
      </c>
      <c r="M121" s="277">
        <v>85.335449999999994</v>
      </c>
    </row>
    <row r="122" spans="1:13">
      <c r="A122" s="301">
        <v>113</v>
      </c>
      <c r="B122" s="277" t="s">
        <v>126</v>
      </c>
      <c r="C122" s="277">
        <v>1017.65</v>
      </c>
      <c r="D122" s="279">
        <v>1018.6333333333333</v>
      </c>
      <c r="E122" s="279">
        <v>1010.7666666666667</v>
      </c>
      <c r="F122" s="279">
        <v>1003.8833333333333</v>
      </c>
      <c r="G122" s="279">
        <v>996.01666666666665</v>
      </c>
      <c r="H122" s="279">
        <v>1025.5166666666667</v>
      </c>
      <c r="I122" s="279">
        <v>1033.3833333333332</v>
      </c>
      <c r="J122" s="279">
        <v>1040.2666666666667</v>
      </c>
      <c r="K122" s="277">
        <v>1026.5</v>
      </c>
      <c r="L122" s="277">
        <v>1011.75</v>
      </c>
      <c r="M122" s="277">
        <v>55.634320000000002</v>
      </c>
    </row>
    <row r="123" spans="1:13">
      <c r="A123" s="301">
        <v>114</v>
      </c>
      <c r="B123" s="277" t="s">
        <v>127</v>
      </c>
      <c r="C123" s="277">
        <v>74.099999999999994</v>
      </c>
      <c r="D123" s="279">
        <v>74.183333333333337</v>
      </c>
      <c r="E123" s="279">
        <v>73.366666666666674</v>
      </c>
      <c r="F123" s="279">
        <v>72.63333333333334</v>
      </c>
      <c r="G123" s="279">
        <v>71.816666666666677</v>
      </c>
      <c r="H123" s="279">
        <v>74.916666666666671</v>
      </c>
      <c r="I123" s="279">
        <v>75.733333333333334</v>
      </c>
      <c r="J123" s="279">
        <v>76.466666666666669</v>
      </c>
      <c r="K123" s="277">
        <v>75</v>
      </c>
      <c r="L123" s="277">
        <v>73.45</v>
      </c>
      <c r="M123" s="277">
        <v>142.56817000000001</v>
      </c>
    </row>
    <row r="124" spans="1:13">
      <c r="A124" s="301">
        <v>115</v>
      </c>
      <c r="B124" s="277" t="s">
        <v>262</v>
      </c>
      <c r="C124" s="277">
        <v>2253.6999999999998</v>
      </c>
      <c r="D124" s="279">
        <v>2229.8833333333332</v>
      </c>
      <c r="E124" s="279">
        <v>2191.8166666666666</v>
      </c>
      <c r="F124" s="279">
        <v>2129.9333333333334</v>
      </c>
      <c r="G124" s="279">
        <v>2091.8666666666668</v>
      </c>
      <c r="H124" s="279">
        <v>2291.7666666666664</v>
      </c>
      <c r="I124" s="279">
        <v>2329.833333333333</v>
      </c>
      <c r="J124" s="279">
        <v>2391.7166666666662</v>
      </c>
      <c r="K124" s="277">
        <v>2267.9499999999998</v>
      </c>
      <c r="L124" s="277">
        <v>2168</v>
      </c>
      <c r="M124" s="277">
        <v>3.0484499999999999</v>
      </c>
    </row>
    <row r="125" spans="1:13">
      <c r="A125" s="301">
        <v>116</v>
      </c>
      <c r="B125" s="277" t="s">
        <v>2931</v>
      </c>
      <c r="C125" s="277">
        <v>1379.3</v>
      </c>
      <c r="D125" s="279">
        <v>1386.4333333333334</v>
      </c>
      <c r="E125" s="279">
        <v>1362.8666666666668</v>
      </c>
      <c r="F125" s="279">
        <v>1346.4333333333334</v>
      </c>
      <c r="G125" s="279">
        <v>1322.8666666666668</v>
      </c>
      <c r="H125" s="279">
        <v>1402.8666666666668</v>
      </c>
      <c r="I125" s="279">
        <v>1426.4333333333334</v>
      </c>
      <c r="J125" s="279">
        <v>1442.8666666666668</v>
      </c>
      <c r="K125" s="277">
        <v>1410</v>
      </c>
      <c r="L125" s="277">
        <v>1370</v>
      </c>
      <c r="M125" s="277">
        <v>2.9719600000000002</v>
      </c>
    </row>
    <row r="126" spans="1:13">
      <c r="A126" s="301">
        <v>117</v>
      </c>
      <c r="B126" s="277" t="s">
        <v>128</v>
      </c>
      <c r="C126" s="277">
        <v>170.85</v>
      </c>
      <c r="D126" s="279">
        <v>171.85</v>
      </c>
      <c r="E126" s="279">
        <v>169.1</v>
      </c>
      <c r="F126" s="279">
        <v>167.35</v>
      </c>
      <c r="G126" s="279">
        <v>164.6</v>
      </c>
      <c r="H126" s="279">
        <v>173.6</v>
      </c>
      <c r="I126" s="279">
        <v>176.35</v>
      </c>
      <c r="J126" s="279">
        <v>178.1</v>
      </c>
      <c r="K126" s="277">
        <v>174.6</v>
      </c>
      <c r="L126" s="277">
        <v>170.1</v>
      </c>
      <c r="M126" s="277">
        <v>197.583</v>
      </c>
    </row>
    <row r="127" spans="1:13">
      <c r="A127" s="301">
        <v>118</v>
      </c>
      <c r="B127" s="277" t="s">
        <v>129</v>
      </c>
      <c r="C127" s="277">
        <v>190.3</v>
      </c>
      <c r="D127" s="279">
        <v>190.66666666666666</v>
      </c>
      <c r="E127" s="279">
        <v>186.43333333333331</v>
      </c>
      <c r="F127" s="279">
        <v>182.56666666666666</v>
      </c>
      <c r="G127" s="279">
        <v>178.33333333333331</v>
      </c>
      <c r="H127" s="279">
        <v>194.5333333333333</v>
      </c>
      <c r="I127" s="279">
        <v>198.76666666666665</v>
      </c>
      <c r="J127" s="279">
        <v>202.6333333333333</v>
      </c>
      <c r="K127" s="277">
        <v>194.9</v>
      </c>
      <c r="L127" s="277">
        <v>186.8</v>
      </c>
      <c r="M127" s="277">
        <v>119.95948</v>
      </c>
    </row>
    <row r="128" spans="1:13">
      <c r="A128" s="301">
        <v>119</v>
      </c>
      <c r="B128" s="277" t="s">
        <v>263</v>
      </c>
      <c r="C128" s="277">
        <v>55.95</v>
      </c>
      <c r="D128" s="279">
        <v>56.1</v>
      </c>
      <c r="E128" s="279">
        <v>54.900000000000006</v>
      </c>
      <c r="F128" s="279">
        <v>53.85</v>
      </c>
      <c r="G128" s="279">
        <v>52.650000000000006</v>
      </c>
      <c r="H128" s="279">
        <v>57.150000000000006</v>
      </c>
      <c r="I128" s="279">
        <v>58.350000000000009</v>
      </c>
      <c r="J128" s="279">
        <v>59.400000000000006</v>
      </c>
      <c r="K128" s="277">
        <v>57.3</v>
      </c>
      <c r="L128" s="277">
        <v>55.05</v>
      </c>
      <c r="M128" s="277">
        <v>17.598330000000001</v>
      </c>
    </row>
    <row r="129" spans="1:13">
      <c r="A129" s="301">
        <v>120</v>
      </c>
      <c r="B129" s="277" t="s">
        <v>130</v>
      </c>
      <c r="C129" s="277">
        <v>282.05</v>
      </c>
      <c r="D129" s="279">
        <v>282.31666666666666</v>
      </c>
      <c r="E129" s="279">
        <v>277.98333333333335</v>
      </c>
      <c r="F129" s="279">
        <v>273.91666666666669</v>
      </c>
      <c r="G129" s="279">
        <v>269.58333333333337</v>
      </c>
      <c r="H129" s="279">
        <v>286.38333333333333</v>
      </c>
      <c r="I129" s="279">
        <v>290.7166666666667</v>
      </c>
      <c r="J129" s="279">
        <v>294.7833333333333</v>
      </c>
      <c r="K129" s="277">
        <v>286.64999999999998</v>
      </c>
      <c r="L129" s="277">
        <v>278.25</v>
      </c>
      <c r="M129" s="277">
        <v>48.735990000000001</v>
      </c>
    </row>
    <row r="130" spans="1:13">
      <c r="A130" s="301">
        <v>121</v>
      </c>
      <c r="B130" s="277" t="s">
        <v>264</v>
      </c>
      <c r="C130" s="277">
        <v>734.3</v>
      </c>
      <c r="D130" s="279">
        <v>735.4</v>
      </c>
      <c r="E130" s="279">
        <v>728.9</v>
      </c>
      <c r="F130" s="279">
        <v>723.5</v>
      </c>
      <c r="G130" s="279">
        <v>717</v>
      </c>
      <c r="H130" s="279">
        <v>740.8</v>
      </c>
      <c r="I130" s="279">
        <v>747.3</v>
      </c>
      <c r="J130" s="279">
        <v>752.69999999999993</v>
      </c>
      <c r="K130" s="277">
        <v>741.9</v>
      </c>
      <c r="L130" s="277">
        <v>730</v>
      </c>
      <c r="M130" s="277">
        <v>1.6194200000000001</v>
      </c>
    </row>
    <row r="131" spans="1:13">
      <c r="A131" s="301">
        <v>122</v>
      </c>
      <c r="B131" s="277" t="s">
        <v>131</v>
      </c>
      <c r="C131" s="277">
        <v>2366.1999999999998</v>
      </c>
      <c r="D131" s="279">
        <v>2368.5</v>
      </c>
      <c r="E131" s="279">
        <v>2343.6999999999998</v>
      </c>
      <c r="F131" s="279">
        <v>2321.1999999999998</v>
      </c>
      <c r="G131" s="279">
        <v>2296.3999999999996</v>
      </c>
      <c r="H131" s="279">
        <v>2391</v>
      </c>
      <c r="I131" s="279">
        <v>2415.8000000000002</v>
      </c>
      <c r="J131" s="279">
        <v>2438.3000000000002</v>
      </c>
      <c r="K131" s="277">
        <v>2393.3000000000002</v>
      </c>
      <c r="L131" s="277">
        <v>2346</v>
      </c>
      <c r="M131" s="277">
        <v>3.79881</v>
      </c>
    </row>
    <row r="132" spans="1:13">
      <c r="A132" s="301">
        <v>123</v>
      </c>
      <c r="B132" s="277" t="s">
        <v>133</v>
      </c>
      <c r="C132" s="277">
        <v>1305.05</v>
      </c>
      <c r="D132" s="279">
        <v>1297.9166666666667</v>
      </c>
      <c r="E132" s="279">
        <v>1286.0333333333335</v>
      </c>
      <c r="F132" s="279">
        <v>1267.0166666666669</v>
      </c>
      <c r="G132" s="279">
        <v>1255.1333333333337</v>
      </c>
      <c r="H132" s="279">
        <v>1316.9333333333334</v>
      </c>
      <c r="I132" s="279">
        <v>1328.8166666666666</v>
      </c>
      <c r="J132" s="279">
        <v>1347.8333333333333</v>
      </c>
      <c r="K132" s="277">
        <v>1309.8</v>
      </c>
      <c r="L132" s="277">
        <v>1278.9000000000001</v>
      </c>
      <c r="M132" s="277">
        <v>31.62424</v>
      </c>
    </row>
    <row r="133" spans="1:13">
      <c r="A133" s="301">
        <v>124</v>
      </c>
      <c r="B133" s="277" t="s">
        <v>134</v>
      </c>
      <c r="C133" s="277">
        <v>64.45</v>
      </c>
      <c r="D133" s="279">
        <v>64.000000000000014</v>
      </c>
      <c r="E133" s="279">
        <v>63.100000000000023</v>
      </c>
      <c r="F133" s="279">
        <v>61.750000000000007</v>
      </c>
      <c r="G133" s="279">
        <v>60.850000000000016</v>
      </c>
      <c r="H133" s="279">
        <v>65.350000000000023</v>
      </c>
      <c r="I133" s="279">
        <v>66.250000000000028</v>
      </c>
      <c r="J133" s="279">
        <v>67.600000000000037</v>
      </c>
      <c r="K133" s="277">
        <v>64.900000000000006</v>
      </c>
      <c r="L133" s="277">
        <v>62.65</v>
      </c>
      <c r="M133" s="277">
        <v>179.09625</v>
      </c>
    </row>
    <row r="134" spans="1:13">
      <c r="A134" s="301">
        <v>125</v>
      </c>
      <c r="B134" s="277" t="s">
        <v>358</v>
      </c>
      <c r="C134" s="277">
        <v>1862.7</v>
      </c>
      <c r="D134" s="279">
        <v>1866.75</v>
      </c>
      <c r="E134" s="279">
        <v>1835.95</v>
      </c>
      <c r="F134" s="279">
        <v>1809.2</v>
      </c>
      <c r="G134" s="279">
        <v>1778.4</v>
      </c>
      <c r="H134" s="279">
        <v>1893.5</v>
      </c>
      <c r="I134" s="279">
        <v>1924.3000000000002</v>
      </c>
      <c r="J134" s="279">
        <v>1951.05</v>
      </c>
      <c r="K134" s="277">
        <v>1897.55</v>
      </c>
      <c r="L134" s="277">
        <v>1840</v>
      </c>
      <c r="M134" s="277">
        <v>1.9506699999999999</v>
      </c>
    </row>
    <row r="135" spans="1:13">
      <c r="A135" s="301">
        <v>126</v>
      </c>
      <c r="B135" s="277" t="s">
        <v>135</v>
      </c>
      <c r="C135" s="277">
        <v>280.55</v>
      </c>
      <c r="D135" s="279">
        <v>280.65000000000003</v>
      </c>
      <c r="E135" s="279">
        <v>277.20000000000005</v>
      </c>
      <c r="F135" s="279">
        <v>273.85000000000002</v>
      </c>
      <c r="G135" s="279">
        <v>270.40000000000003</v>
      </c>
      <c r="H135" s="279">
        <v>284.00000000000006</v>
      </c>
      <c r="I135" s="279">
        <v>287.45</v>
      </c>
      <c r="J135" s="279">
        <v>290.80000000000007</v>
      </c>
      <c r="K135" s="277">
        <v>284.10000000000002</v>
      </c>
      <c r="L135" s="277">
        <v>277.3</v>
      </c>
      <c r="M135" s="277">
        <v>17.84779</v>
      </c>
    </row>
    <row r="136" spans="1:13">
      <c r="A136" s="301">
        <v>127</v>
      </c>
      <c r="B136" s="277" t="s">
        <v>136</v>
      </c>
      <c r="C136" s="277">
        <v>902.8</v>
      </c>
      <c r="D136" s="279">
        <v>905.70000000000016</v>
      </c>
      <c r="E136" s="279">
        <v>897.8000000000003</v>
      </c>
      <c r="F136" s="279">
        <v>892.80000000000018</v>
      </c>
      <c r="G136" s="279">
        <v>884.90000000000032</v>
      </c>
      <c r="H136" s="279">
        <v>910.70000000000027</v>
      </c>
      <c r="I136" s="279">
        <v>918.60000000000014</v>
      </c>
      <c r="J136" s="279">
        <v>923.60000000000025</v>
      </c>
      <c r="K136" s="277">
        <v>913.6</v>
      </c>
      <c r="L136" s="277">
        <v>900.7</v>
      </c>
      <c r="M136" s="277">
        <v>25.06559</v>
      </c>
    </row>
    <row r="137" spans="1:13">
      <c r="A137" s="301">
        <v>128</v>
      </c>
      <c r="B137" s="277" t="s">
        <v>266</v>
      </c>
      <c r="C137" s="277">
        <v>2527.25</v>
      </c>
      <c r="D137" s="279">
        <v>2545.8166666666666</v>
      </c>
      <c r="E137" s="279">
        <v>2496.6333333333332</v>
      </c>
      <c r="F137" s="279">
        <v>2466.0166666666664</v>
      </c>
      <c r="G137" s="279">
        <v>2416.833333333333</v>
      </c>
      <c r="H137" s="279">
        <v>2576.4333333333334</v>
      </c>
      <c r="I137" s="279">
        <v>2625.6166666666668</v>
      </c>
      <c r="J137" s="279">
        <v>2656.2333333333336</v>
      </c>
      <c r="K137" s="277">
        <v>2595</v>
      </c>
      <c r="L137" s="277">
        <v>2515.1999999999998</v>
      </c>
      <c r="M137" s="277">
        <v>0.93535999999999997</v>
      </c>
    </row>
    <row r="138" spans="1:13">
      <c r="A138" s="301">
        <v>129</v>
      </c>
      <c r="B138" s="277" t="s">
        <v>265</v>
      </c>
      <c r="C138" s="277">
        <v>1586.95</v>
      </c>
      <c r="D138" s="279">
        <v>1601.1000000000001</v>
      </c>
      <c r="E138" s="279">
        <v>1566.3500000000004</v>
      </c>
      <c r="F138" s="279">
        <v>1545.7500000000002</v>
      </c>
      <c r="G138" s="279">
        <v>1511.0000000000005</v>
      </c>
      <c r="H138" s="279">
        <v>1621.7000000000003</v>
      </c>
      <c r="I138" s="279">
        <v>1656.4499999999998</v>
      </c>
      <c r="J138" s="279">
        <v>1677.0500000000002</v>
      </c>
      <c r="K138" s="277">
        <v>1635.85</v>
      </c>
      <c r="L138" s="277">
        <v>1580.5</v>
      </c>
      <c r="M138" s="277">
        <v>1.91025</v>
      </c>
    </row>
    <row r="139" spans="1:13">
      <c r="A139" s="301">
        <v>130</v>
      </c>
      <c r="B139" s="277" t="s">
        <v>137</v>
      </c>
      <c r="C139" s="277">
        <v>1027.8499999999999</v>
      </c>
      <c r="D139" s="279">
        <v>1022.2833333333333</v>
      </c>
      <c r="E139" s="279">
        <v>1012.5666666666666</v>
      </c>
      <c r="F139" s="279">
        <v>997.2833333333333</v>
      </c>
      <c r="G139" s="279">
        <v>987.56666666666661</v>
      </c>
      <c r="H139" s="279">
        <v>1037.5666666666666</v>
      </c>
      <c r="I139" s="279">
        <v>1047.2833333333333</v>
      </c>
      <c r="J139" s="279">
        <v>1062.5666666666666</v>
      </c>
      <c r="K139" s="277">
        <v>1032</v>
      </c>
      <c r="L139" s="277">
        <v>1007</v>
      </c>
      <c r="M139" s="277">
        <v>48.938130000000001</v>
      </c>
    </row>
    <row r="140" spans="1:13">
      <c r="A140" s="301">
        <v>131</v>
      </c>
      <c r="B140" s="277" t="s">
        <v>138</v>
      </c>
      <c r="C140" s="277">
        <v>610.15</v>
      </c>
      <c r="D140" s="279">
        <v>613.4</v>
      </c>
      <c r="E140" s="279">
        <v>604.9</v>
      </c>
      <c r="F140" s="279">
        <v>599.65</v>
      </c>
      <c r="G140" s="279">
        <v>591.15</v>
      </c>
      <c r="H140" s="279">
        <v>618.65</v>
      </c>
      <c r="I140" s="279">
        <v>627.15</v>
      </c>
      <c r="J140" s="279">
        <v>632.4</v>
      </c>
      <c r="K140" s="277">
        <v>621.9</v>
      </c>
      <c r="L140" s="277">
        <v>608.15</v>
      </c>
      <c r="M140" s="277">
        <v>38.423310000000001</v>
      </c>
    </row>
    <row r="141" spans="1:13">
      <c r="A141" s="301">
        <v>132</v>
      </c>
      <c r="B141" s="277" t="s">
        <v>139</v>
      </c>
      <c r="C141" s="277">
        <v>129.65</v>
      </c>
      <c r="D141" s="279">
        <v>128.26666666666668</v>
      </c>
      <c r="E141" s="279">
        <v>125.63333333333335</v>
      </c>
      <c r="F141" s="279">
        <v>121.61666666666667</v>
      </c>
      <c r="G141" s="279">
        <v>118.98333333333335</v>
      </c>
      <c r="H141" s="279">
        <v>132.28333333333336</v>
      </c>
      <c r="I141" s="279">
        <v>134.91666666666669</v>
      </c>
      <c r="J141" s="279">
        <v>138.93333333333337</v>
      </c>
      <c r="K141" s="277">
        <v>130.9</v>
      </c>
      <c r="L141" s="277">
        <v>124.25</v>
      </c>
      <c r="M141" s="277">
        <v>112.93263</v>
      </c>
    </row>
    <row r="142" spans="1:13">
      <c r="A142" s="301">
        <v>133</v>
      </c>
      <c r="B142" s="277" t="s">
        <v>140</v>
      </c>
      <c r="C142" s="277">
        <v>166.45</v>
      </c>
      <c r="D142" s="279">
        <v>163.56666666666666</v>
      </c>
      <c r="E142" s="279">
        <v>159.88333333333333</v>
      </c>
      <c r="F142" s="279">
        <v>153.31666666666666</v>
      </c>
      <c r="G142" s="279">
        <v>149.63333333333333</v>
      </c>
      <c r="H142" s="279">
        <v>170.13333333333333</v>
      </c>
      <c r="I142" s="279">
        <v>173.81666666666666</v>
      </c>
      <c r="J142" s="279">
        <v>180.38333333333333</v>
      </c>
      <c r="K142" s="277">
        <v>167.25</v>
      </c>
      <c r="L142" s="277">
        <v>157</v>
      </c>
      <c r="M142" s="277">
        <v>106.45838999999999</v>
      </c>
    </row>
    <row r="143" spans="1:13">
      <c r="A143" s="301">
        <v>134</v>
      </c>
      <c r="B143" s="277" t="s">
        <v>141</v>
      </c>
      <c r="C143" s="277">
        <v>361.9</v>
      </c>
      <c r="D143" s="279">
        <v>362.15000000000003</v>
      </c>
      <c r="E143" s="279">
        <v>359.20000000000005</v>
      </c>
      <c r="F143" s="279">
        <v>356.5</v>
      </c>
      <c r="G143" s="279">
        <v>353.55</v>
      </c>
      <c r="H143" s="279">
        <v>364.85000000000008</v>
      </c>
      <c r="I143" s="279">
        <v>367.8</v>
      </c>
      <c r="J143" s="279">
        <v>370.50000000000011</v>
      </c>
      <c r="K143" s="277">
        <v>365.1</v>
      </c>
      <c r="L143" s="277">
        <v>359.45</v>
      </c>
      <c r="M143" s="277">
        <v>23.698340000000002</v>
      </c>
    </row>
    <row r="144" spans="1:13">
      <c r="A144" s="301">
        <v>135</v>
      </c>
      <c r="B144" s="277" t="s">
        <v>142</v>
      </c>
      <c r="C144" s="277">
        <v>6796.3</v>
      </c>
      <c r="D144" s="279">
        <v>6826.8999999999987</v>
      </c>
      <c r="E144" s="279">
        <v>6744.7999999999975</v>
      </c>
      <c r="F144" s="279">
        <v>6693.2999999999984</v>
      </c>
      <c r="G144" s="279">
        <v>6611.1999999999971</v>
      </c>
      <c r="H144" s="279">
        <v>6878.3999999999978</v>
      </c>
      <c r="I144" s="279">
        <v>6960.4999999999982</v>
      </c>
      <c r="J144" s="279">
        <v>7011.9999999999982</v>
      </c>
      <c r="K144" s="277">
        <v>6909</v>
      </c>
      <c r="L144" s="277">
        <v>6775.4</v>
      </c>
      <c r="M144" s="277">
        <v>12.560029999999999</v>
      </c>
    </row>
    <row r="145" spans="1:13">
      <c r="A145" s="301">
        <v>136</v>
      </c>
      <c r="B145" s="277" t="s">
        <v>143</v>
      </c>
      <c r="C145" s="277">
        <v>522.79999999999995</v>
      </c>
      <c r="D145" s="279">
        <v>523.43333333333328</v>
      </c>
      <c r="E145" s="279">
        <v>518.46666666666658</v>
      </c>
      <c r="F145" s="279">
        <v>514.13333333333333</v>
      </c>
      <c r="G145" s="279">
        <v>509.16666666666663</v>
      </c>
      <c r="H145" s="279">
        <v>527.76666666666654</v>
      </c>
      <c r="I145" s="279">
        <v>532.73333333333323</v>
      </c>
      <c r="J145" s="279">
        <v>537.06666666666649</v>
      </c>
      <c r="K145" s="277">
        <v>528.4</v>
      </c>
      <c r="L145" s="277">
        <v>519.1</v>
      </c>
      <c r="M145" s="277">
        <v>20.547000000000001</v>
      </c>
    </row>
    <row r="146" spans="1:13">
      <c r="A146" s="301">
        <v>137</v>
      </c>
      <c r="B146" s="277" t="s">
        <v>144</v>
      </c>
      <c r="C146" s="277">
        <v>618.29999999999995</v>
      </c>
      <c r="D146" s="279">
        <v>617.56666666666661</v>
      </c>
      <c r="E146" s="279">
        <v>613.08333333333326</v>
      </c>
      <c r="F146" s="279">
        <v>607.86666666666667</v>
      </c>
      <c r="G146" s="279">
        <v>603.38333333333333</v>
      </c>
      <c r="H146" s="279">
        <v>622.78333333333319</v>
      </c>
      <c r="I146" s="279">
        <v>627.26666666666654</v>
      </c>
      <c r="J146" s="279">
        <v>632.48333333333312</v>
      </c>
      <c r="K146" s="277">
        <v>622.04999999999995</v>
      </c>
      <c r="L146" s="277">
        <v>612.35</v>
      </c>
      <c r="M146" s="277">
        <v>6.4774799999999999</v>
      </c>
    </row>
    <row r="147" spans="1:13">
      <c r="A147" s="301">
        <v>138</v>
      </c>
      <c r="B147" s="277" t="s">
        <v>145</v>
      </c>
      <c r="C147" s="277">
        <v>864.05</v>
      </c>
      <c r="D147" s="279">
        <v>859.2833333333333</v>
      </c>
      <c r="E147" s="279">
        <v>843.86666666666656</v>
      </c>
      <c r="F147" s="279">
        <v>823.68333333333328</v>
      </c>
      <c r="G147" s="279">
        <v>808.26666666666654</v>
      </c>
      <c r="H147" s="279">
        <v>879.46666666666658</v>
      </c>
      <c r="I147" s="279">
        <v>894.88333333333333</v>
      </c>
      <c r="J147" s="279">
        <v>915.06666666666661</v>
      </c>
      <c r="K147" s="277">
        <v>874.7</v>
      </c>
      <c r="L147" s="277">
        <v>839.1</v>
      </c>
      <c r="M147" s="277">
        <v>13.721399999999999</v>
      </c>
    </row>
    <row r="148" spans="1:13">
      <c r="A148" s="301">
        <v>139</v>
      </c>
      <c r="B148" s="277" t="s">
        <v>146</v>
      </c>
      <c r="C148" s="277">
        <v>1336.3</v>
      </c>
      <c r="D148" s="279">
        <v>1338.0666666666666</v>
      </c>
      <c r="E148" s="279">
        <v>1318.2333333333331</v>
      </c>
      <c r="F148" s="279">
        <v>1300.1666666666665</v>
      </c>
      <c r="G148" s="279">
        <v>1280.333333333333</v>
      </c>
      <c r="H148" s="279">
        <v>1356.1333333333332</v>
      </c>
      <c r="I148" s="279">
        <v>1375.9666666666667</v>
      </c>
      <c r="J148" s="279">
        <v>1394.0333333333333</v>
      </c>
      <c r="K148" s="277">
        <v>1357.9</v>
      </c>
      <c r="L148" s="277">
        <v>1320</v>
      </c>
      <c r="M148" s="277">
        <v>6.42225</v>
      </c>
    </row>
    <row r="149" spans="1:13">
      <c r="A149" s="301">
        <v>140</v>
      </c>
      <c r="B149" s="277" t="s">
        <v>147</v>
      </c>
      <c r="C149" s="277">
        <v>116.15</v>
      </c>
      <c r="D149" s="279">
        <v>116.26666666666667</v>
      </c>
      <c r="E149" s="279">
        <v>114.78333333333333</v>
      </c>
      <c r="F149" s="279">
        <v>113.41666666666667</v>
      </c>
      <c r="G149" s="279">
        <v>111.93333333333334</v>
      </c>
      <c r="H149" s="279">
        <v>117.63333333333333</v>
      </c>
      <c r="I149" s="279">
        <v>119.11666666666665</v>
      </c>
      <c r="J149" s="279">
        <v>120.48333333333332</v>
      </c>
      <c r="K149" s="277">
        <v>117.75</v>
      </c>
      <c r="L149" s="277">
        <v>114.9</v>
      </c>
      <c r="M149" s="277">
        <v>49.746360000000003</v>
      </c>
    </row>
    <row r="150" spans="1:13">
      <c r="A150" s="301">
        <v>141</v>
      </c>
      <c r="B150" s="277" t="s">
        <v>268</v>
      </c>
      <c r="C150" s="277">
        <v>1356.9</v>
      </c>
      <c r="D150" s="279">
        <v>1368.9333333333334</v>
      </c>
      <c r="E150" s="279">
        <v>1332.9666666666667</v>
      </c>
      <c r="F150" s="279">
        <v>1309.0333333333333</v>
      </c>
      <c r="G150" s="279">
        <v>1273.0666666666666</v>
      </c>
      <c r="H150" s="279">
        <v>1392.8666666666668</v>
      </c>
      <c r="I150" s="279">
        <v>1428.8333333333335</v>
      </c>
      <c r="J150" s="279">
        <v>1452.7666666666669</v>
      </c>
      <c r="K150" s="277">
        <v>1404.9</v>
      </c>
      <c r="L150" s="277">
        <v>1345</v>
      </c>
      <c r="M150" s="277">
        <v>2.6380400000000002</v>
      </c>
    </row>
    <row r="151" spans="1:13">
      <c r="A151" s="301">
        <v>142</v>
      </c>
      <c r="B151" s="277" t="s">
        <v>148</v>
      </c>
      <c r="C151" s="277">
        <v>60578.3</v>
      </c>
      <c r="D151" s="279">
        <v>60224.433333333327</v>
      </c>
      <c r="E151" s="279">
        <v>59753.866666666654</v>
      </c>
      <c r="F151" s="279">
        <v>58929.433333333327</v>
      </c>
      <c r="G151" s="279">
        <v>58458.866666666654</v>
      </c>
      <c r="H151" s="279">
        <v>61048.866666666654</v>
      </c>
      <c r="I151" s="279">
        <v>61519.43333333332</v>
      </c>
      <c r="J151" s="279">
        <v>62343.866666666654</v>
      </c>
      <c r="K151" s="277">
        <v>60695</v>
      </c>
      <c r="L151" s="277">
        <v>59400</v>
      </c>
      <c r="M151" s="277">
        <v>0.15856999999999999</v>
      </c>
    </row>
    <row r="152" spans="1:13">
      <c r="A152" s="301">
        <v>143</v>
      </c>
      <c r="B152" s="277" t="s">
        <v>267</v>
      </c>
      <c r="C152" s="277">
        <v>26.35</v>
      </c>
      <c r="D152" s="279">
        <v>26.133333333333336</v>
      </c>
      <c r="E152" s="279">
        <v>25.716666666666672</v>
      </c>
      <c r="F152" s="279">
        <v>25.083333333333336</v>
      </c>
      <c r="G152" s="279">
        <v>24.666666666666671</v>
      </c>
      <c r="H152" s="279">
        <v>26.766666666666673</v>
      </c>
      <c r="I152" s="279">
        <v>27.183333333333337</v>
      </c>
      <c r="J152" s="279">
        <v>27.816666666666674</v>
      </c>
      <c r="K152" s="277">
        <v>26.55</v>
      </c>
      <c r="L152" s="277">
        <v>25.5</v>
      </c>
      <c r="M152" s="277">
        <v>14.24873</v>
      </c>
    </row>
    <row r="153" spans="1:13">
      <c r="A153" s="301">
        <v>144</v>
      </c>
      <c r="B153" s="277" t="s">
        <v>149</v>
      </c>
      <c r="C153" s="277">
        <v>1153.75</v>
      </c>
      <c r="D153" s="279">
        <v>1146.6499999999999</v>
      </c>
      <c r="E153" s="279">
        <v>1133.2999999999997</v>
      </c>
      <c r="F153" s="279">
        <v>1112.8499999999999</v>
      </c>
      <c r="G153" s="279">
        <v>1099.4999999999998</v>
      </c>
      <c r="H153" s="279">
        <v>1167.0999999999997</v>
      </c>
      <c r="I153" s="279">
        <v>1180.4499999999996</v>
      </c>
      <c r="J153" s="279">
        <v>1200.8999999999996</v>
      </c>
      <c r="K153" s="277">
        <v>1160</v>
      </c>
      <c r="L153" s="277">
        <v>1126.2</v>
      </c>
      <c r="M153" s="277">
        <v>18.810739999999999</v>
      </c>
    </row>
    <row r="154" spans="1:13">
      <c r="A154" s="301">
        <v>145</v>
      </c>
      <c r="B154" s="277" t="s">
        <v>3161</v>
      </c>
      <c r="C154" s="277">
        <v>266.10000000000002</v>
      </c>
      <c r="D154" s="279">
        <v>266.05</v>
      </c>
      <c r="E154" s="279">
        <v>263.25</v>
      </c>
      <c r="F154" s="279">
        <v>260.39999999999998</v>
      </c>
      <c r="G154" s="279">
        <v>257.59999999999997</v>
      </c>
      <c r="H154" s="279">
        <v>268.90000000000003</v>
      </c>
      <c r="I154" s="279">
        <v>271.7000000000001</v>
      </c>
      <c r="J154" s="279">
        <v>274.55000000000007</v>
      </c>
      <c r="K154" s="277">
        <v>268.85000000000002</v>
      </c>
      <c r="L154" s="277">
        <v>263.2</v>
      </c>
      <c r="M154" s="277">
        <v>4.8825900000000004</v>
      </c>
    </row>
    <row r="155" spans="1:13">
      <c r="A155" s="301">
        <v>146</v>
      </c>
      <c r="B155" s="277" t="s">
        <v>269</v>
      </c>
      <c r="C155" s="277">
        <v>937.85</v>
      </c>
      <c r="D155" s="279">
        <v>944.31666666666661</v>
      </c>
      <c r="E155" s="279">
        <v>915.13333333333321</v>
      </c>
      <c r="F155" s="279">
        <v>892.41666666666663</v>
      </c>
      <c r="G155" s="279">
        <v>863.23333333333323</v>
      </c>
      <c r="H155" s="279">
        <v>967.03333333333319</v>
      </c>
      <c r="I155" s="279">
        <v>996.21666666666658</v>
      </c>
      <c r="J155" s="279">
        <v>1018.9333333333332</v>
      </c>
      <c r="K155" s="277">
        <v>973.5</v>
      </c>
      <c r="L155" s="277">
        <v>921.6</v>
      </c>
      <c r="M155" s="277">
        <v>6.3120099999999999</v>
      </c>
    </row>
    <row r="156" spans="1:13">
      <c r="A156" s="301">
        <v>147</v>
      </c>
      <c r="B156" s="277" t="s">
        <v>150</v>
      </c>
      <c r="C156" s="277">
        <v>32.15</v>
      </c>
      <c r="D156" s="279">
        <v>32.466666666666661</v>
      </c>
      <c r="E156" s="279">
        <v>31.633333333333326</v>
      </c>
      <c r="F156" s="279">
        <v>31.116666666666664</v>
      </c>
      <c r="G156" s="279">
        <v>30.283333333333328</v>
      </c>
      <c r="H156" s="279">
        <v>32.98333333333332</v>
      </c>
      <c r="I156" s="279">
        <v>33.816666666666649</v>
      </c>
      <c r="J156" s="279">
        <v>34.333333333333321</v>
      </c>
      <c r="K156" s="277">
        <v>33.299999999999997</v>
      </c>
      <c r="L156" s="277">
        <v>31.95</v>
      </c>
      <c r="M156" s="277">
        <v>124.98033</v>
      </c>
    </row>
    <row r="157" spans="1:13">
      <c r="A157" s="301">
        <v>148</v>
      </c>
      <c r="B157" s="277" t="s">
        <v>261</v>
      </c>
      <c r="C157" s="277">
        <v>3609.15</v>
      </c>
      <c r="D157" s="279">
        <v>3622.8833333333337</v>
      </c>
      <c r="E157" s="279">
        <v>3572.8166666666675</v>
      </c>
      <c r="F157" s="279">
        <v>3536.483333333334</v>
      </c>
      <c r="G157" s="279">
        <v>3486.4166666666679</v>
      </c>
      <c r="H157" s="279">
        <v>3659.2166666666672</v>
      </c>
      <c r="I157" s="279">
        <v>3709.2833333333338</v>
      </c>
      <c r="J157" s="279">
        <v>3745.6166666666668</v>
      </c>
      <c r="K157" s="277">
        <v>3672.95</v>
      </c>
      <c r="L157" s="277">
        <v>3586.55</v>
      </c>
      <c r="M157" s="277">
        <v>2.8943300000000001</v>
      </c>
    </row>
    <row r="158" spans="1:13">
      <c r="A158" s="301">
        <v>149</v>
      </c>
      <c r="B158" s="277" t="s">
        <v>153</v>
      </c>
      <c r="C158" s="277">
        <v>16000.5</v>
      </c>
      <c r="D158" s="279">
        <v>15949.366666666667</v>
      </c>
      <c r="E158" s="279">
        <v>15848.733333333334</v>
      </c>
      <c r="F158" s="279">
        <v>15696.966666666667</v>
      </c>
      <c r="G158" s="279">
        <v>15596.333333333334</v>
      </c>
      <c r="H158" s="279">
        <v>16101.133333333333</v>
      </c>
      <c r="I158" s="279">
        <v>16201.766666666668</v>
      </c>
      <c r="J158" s="279">
        <v>16353.533333333333</v>
      </c>
      <c r="K158" s="277">
        <v>16050</v>
      </c>
      <c r="L158" s="277">
        <v>15797.6</v>
      </c>
      <c r="M158" s="277">
        <v>0.62638000000000005</v>
      </c>
    </row>
    <row r="159" spans="1:13">
      <c r="A159" s="301">
        <v>150</v>
      </c>
      <c r="B159" s="277" t="s">
        <v>270</v>
      </c>
      <c r="C159" s="277">
        <v>20.25</v>
      </c>
      <c r="D159" s="279">
        <v>20.25</v>
      </c>
      <c r="E159" s="279">
        <v>20.149999999999999</v>
      </c>
      <c r="F159" s="279">
        <v>20.049999999999997</v>
      </c>
      <c r="G159" s="279">
        <v>19.949999999999996</v>
      </c>
      <c r="H159" s="279">
        <v>20.350000000000001</v>
      </c>
      <c r="I159" s="279">
        <v>20.450000000000003</v>
      </c>
      <c r="J159" s="279">
        <v>20.550000000000004</v>
      </c>
      <c r="K159" s="277">
        <v>20.350000000000001</v>
      </c>
      <c r="L159" s="277">
        <v>20.149999999999999</v>
      </c>
      <c r="M159" s="277">
        <v>15.522410000000001</v>
      </c>
    </row>
    <row r="160" spans="1:13">
      <c r="A160" s="301">
        <v>151</v>
      </c>
      <c r="B160" s="277" t="s">
        <v>155</v>
      </c>
      <c r="C160" s="277">
        <v>82.6</v>
      </c>
      <c r="D160" s="279">
        <v>82.916666666666671</v>
      </c>
      <c r="E160" s="279">
        <v>81.983333333333348</v>
      </c>
      <c r="F160" s="279">
        <v>81.366666666666674</v>
      </c>
      <c r="G160" s="279">
        <v>80.433333333333351</v>
      </c>
      <c r="H160" s="279">
        <v>83.533333333333346</v>
      </c>
      <c r="I160" s="279">
        <v>84.466666666666654</v>
      </c>
      <c r="J160" s="279">
        <v>85.083333333333343</v>
      </c>
      <c r="K160" s="277">
        <v>83.85</v>
      </c>
      <c r="L160" s="277">
        <v>82.3</v>
      </c>
      <c r="M160" s="277">
        <v>34.336500000000001</v>
      </c>
    </row>
    <row r="161" spans="1:13">
      <c r="A161" s="301">
        <v>152</v>
      </c>
      <c r="B161" s="277" t="s">
        <v>156</v>
      </c>
      <c r="C161" s="277">
        <v>84.9</v>
      </c>
      <c r="D161" s="279">
        <v>85.066666666666663</v>
      </c>
      <c r="E161" s="279">
        <v>84.333333333333329</v>
      </c>
      <c r="F161" s="279">
        <v>83.766666666666666</v>
      </c>
      <c r="G161" s="279">
        <v>83.033333333333331</v>
      </c>
      <c r="H161" s="279">
        <v>85.633333333333326</v>
      </c>
      <c r="I161" s="279">
        <v>86.366666666666674</v>
      </c>
      <c r="J161" s="279">
        <v>86.933333333333323</v>
      </c>
      <c r="K161" s="277">
        <v>85.8</v>
      </c>
      <c r="L161" s="277">
        <v>84.5</v>
      </c>
      <c r="M161" s="277">
        <v>182.44685000000001</v>
      </c>
    </row>
    <row r="162" spans="1:13">
      <c r="A162" s="301">
        <v>153</v>
      </c>
      <c r="B162" s="277" t="s">
        <v>271</v>
      </c>
      <c r="C162" s="277">
        <v>408.3</v>
      </c>
      <c r="D162" s="279">
        <v>405.40000000000003</v>
      </c>
      <c r="E162" s="279">
        <v>398.85000000000008</v>
      </c>
      <c r="F162" s="279">
        <v>389.40000000000003</v>
      </c>
      <c r="G162" s="279">
        <v>382.85000000000008</v>
      </c>
      <c r="H162" s="279">
        <v>414.85000000000008</v>
      </c>
      <c r="I162" s="279">
        <v>421.40000000000003</v>
      </c>
      <c r="J162" s="279">
        <v>430.85000000000008</v>
      </c>
      <c r="K162" s="277">
        <v>411.95</v>
      </c>
      <c r="L162" s="277">
        <v>395.95</v>
      </c>
      <c r="M162" s="277">
        <v>1.5259100000000001</v>
      </c>
    </row>
    <row r="163" spans="1:13">
      <c r="A163" s="301">
        <v>154</v>
      </c>
      <c r="B163" s="277" t="s">
        <v>272</v>
      </c>
      <c r="C163" s="277">
        <v>3040.95</v>
      </c>
      <c r="D163" s="279">
        <v>3052.6666666666665</v>
      </c>
      <c r="E163" s="279">
        <v>3010.2833333333328</v>
      </c>
      <c r="F163" s="279">
        <v>2979.6166666666663</v>
      </c>
      <c r="G163" s="279">
        <v>2937.2333333333327</v>
      </c>
      <c r="H163" s="279">
        <v>3083.333333333333</v>
      </c>
      <c r="I163" s="279">
        <v>3125.7166666666672</v>
      </c>
      <c r="J163" s="279">
        <v>3156.3833333333332</v>
      </c>
      <c r="K163" s="277">
        <v>3095.05</v>
      </c>
      <c r="L163" s="277">
        <v>3022</v>
      </c>
      <c r="M163" s="277">
        <v>0.17646999999999999</v>
      </c>
    </row>
    <row r="164" spans="1:13">
      <c r="A164" s="301">
        <v>155</v>
      </c>
      <c r="B164" s="277" t="s">
        <v>157</v>
      </c>
      <c r="C164" s="277">
        <v>88.7</v>
      </c>
      <c r="D164" s="279">
        <v>88.266666666666666</v>
      </c>
      <c r="E164" s="279">
        <v>87.433333333333337</v>
      </c>
      <c r="F164" s="279">
        <v>86.166666666666671</v>
      </c>
      <c r="G164" s="279">
        <v>85.333333333333343</v>
      </c>
      <c r="H164" s="279">
        <v>89.533333333333331</v>
      </c>
      <c r="I164" s="279">
        <v>90.366666666666674</v>
      </c>
      <c r="J164" s="279">
        <v>91.633333333333326</v>
      </c>
      <c r="K164" s="277">
        <v>89.1</v>
      </c>
      <c r="L164" s="277">
        <v>87</v>
      </c>
      <c r="M164" s="277">
        <v>4.51396</v>
      </c>
    </row>
    <row r="165" spans="1:13">
      <c r="A165" s="301">
        <v>156</v>
      </c>
      <c r="B165" s="277" t="s">
        <v>158</v>
      </c>
      <c r="C165" s="277">
        <v>69.150000000000006</v>
      </c>
      <c r="D165" s="279">
        <v>68.400000000000006</v>
      </c>
      <c r="E165" s="279">
        <v>67.400000000000006</v>
      </c>
      <c r="F165" s="279">
        <v>65.650000000000006</v>
      </c>
      <c r="G165" s="279">
        <v>64.650000000000006</v>
      </c>
      <c r="H165" s="279">
        <v>70.150000000000006</v>
      </c>
      <c r="I165" s="279">
        <v>71.150000000000006</v>
      </c>
      <c r="J165" s="279">
        <v>72.900000000000006</v>
      </c>
      <c r="K165" s="277">
        <v>69.400000000000006</v>
      </c>
      <c r="L165" s="277">
        <v>66.650000000000006</v>
      </c>
      <c r="M165" s="277">
        <v>208.69336000000001</v>
      </c>
    </row>
    <row r="166" spans="1:13">
      <c r="A166" s="301">
        <v>157</v>
      </c>
      <c r="B166" s="277" t="s">
        <v>159</v>
      </c>
      <c r="C166" s="277">
        <v>21422.400000000001</v>
      </c>
      <c r="D166" s="279">
        <v>21541.649999999998</v>
      </c>
      <c r="E166" s="279">
        <v>21225.749999999996</v>
      </c>
      <c r="F166" s="279">
        <v>21029.1</v>
      </c>
      <c r="G166" s="279">
        <v>20713.199999999997</v>
      </c>
      <c r="H166" s="279">
        <v>21738.299999999996</v>
      </c>
      <c r="I166" s="279">
        <v>22054.199999999997</v>
      </c>
      <c r="J166" s="279">
        <v>22250.849999999995</v>
      </c>
      <c r="K166" s="277">
        <v>21857.55</v>
      </c>
      <c r="L166" s="277">
        <v>21345</v>
      </c>
      <c r="M166" s="277">
        <v>0.84008000000000005</v>
      </c>
    </row>
    <row r="167" spans="1:13">
      <c r="A167" s="301">
        <v>158</v>
      </c>
      <c r="B167" s="277" t="s">
        <v>160</v>
      </c>
      <c r="C167" s="277">
        <v>1297.2</v>
      </c>
      <c r="D167" s="279">
        <v>1289.7</v>
      </c>
      <c r="E167" s="279">
        <v>1263.5</v>
      </c>
      <c r="F167" s="279">
        <v>1229.8</v>
      </c>
      <c r="G167" s="279">
        <v>1203.5999999999999</v>
      </c>
      <c r="H167" s="279">
        <v>1323.4</v>
      </c>
      <c r="I167" s="279">
        <v>1349.6000000000004</v>
      </c>
      <c r="J167" s="279">
        <v>1383.3000000000002</v>
      </c>
      <c r="K167" s="277">
        <v>1315.9</v>
      </c>
      <c r="L167" s="277">
        <v>1256</v>
      </c>
      <c r="M167" s="277">
        <v>20.485109999999999</v>
      </c>
    </row>
    <row r="168" spans="1:13">
      <c r="A168" s="301">
        <v>159</v>
      </c>
      <c r="B168" s="277" t="s">
        <v>161</v>
      </c>
      <c r="C168" s="277">
        <v>220.7</v>
      </c>
      <c r="D168" s="279">
        <v>221.31666666666669</v>
      </c>
      <c r="E168" s="279">
        <v>218.73333333333338</v>
      </c>
      <c r="F168" s="279">
        <v>216.76666666666668</v>
      </c>
      <c r="G168" s="279">
        <v>214.18333333333337</v>
      </c>
      <c r="H168" s="279">
        <v>223.28333333333339</v>
      </c>
      <c r="I168" s="279">
        <v>225.8666666666667</v>
      </c>
      <c r="J168" s="279">
        <v>227.8333333333334</v>
      </c>
      <c r="K168" s="277">
        <v>223.9</v>
      </c>
      <c r="L168" s="277">
        <v>219.35</v>
      </c>
      <c r="M168" s="277">
        <v>45.081650000000003</v>
      </c>
    </row>
    <row r="169" spans="1:13">
      <c r="A169" s="301">
        <v>160</v>
      </c>
      <c r="B169" s="277" t="s">
        <v>162</v>
      </c>
      <c r="C169" s="277">
        <v>88.65</v>
      </c>
      <c r="D169" s="279">
        <v>88.083333333333329</v>
      </c>
      <c r="E169" s="279">
        <v>87.216666666666654</v>
      </c>
      <c r="F169" s="279">
        <v>85.783333333333331</v>
      </c>
      <c r="G169" s="279">
        <v>84.916666666666657</v>
      </c>
      <c r="H169" s="279">
        <v>89.516666666666652</v>
      </c>
      <c r="I169" s="279">
        <v>90.383333333333326</v>
      </c>
      <c r="J169" s="279">
        <v>91.816666666666649</v>
      </c>
      <c r="K169" s="277">
        <v>88.95</v>
      </c>
      <c r="L169" s="277">
        <v>86.65</v>
      </c>
      <c r="M169" s="277">
        <v>40.055019999999999</v>
      </c>
    </row>
    <row r="170" spans="1:13">
      <c r="A170" s="301">
        <v>161</v>
      </c>
      <c r="B170" s="277" t="s">
        <v>275</v>
      </c>
      <c r="C170" s="277">
        <v>4901.75</v>
      </c>
      <c r="D170" s="279">
        <v>4897.916666666667</v>
      </c>
      <c r="E170" s="279">
        <v>4863.8333333333339</v>
      </c>
      <c r="F170" s="279">
        <v>4825.916666666667</v>
      </c>
      <c r="G170" s="279">
        <v>4791.8333333333339</v>
      </c>
      <c r="H170" s="279">
        <v>4935.8333333333339</v>
      </c>
      <c r="I170" s="279">
        <v>4969.9166666666679</v>
      </c>
      <c r="J170" s="279">
        <v>5007.8333333333339</v>
      </c>
      <c r="K170" s="277">
        <v>4932</v>
      </c>
      <c r="L170" s="277">
        <v>4860</v>
      </c>
      <c r="M170" s="277">
        <v>0.33230999999999999</v>
      </c>
    </row>
    <row r="171" spans="1:13">
      <c r="A171" s="301">
        <v>162</v>
      </c>
      <c r="B171" s="277" t="s">
        <v>277</v>
      </c>
      <c r="C171" s="277">
        <v>9866.5</v>
      </c>
      <c r="D171" s="279">
        <v>9878.3166666666675</v>
      </c>
      <c r="E171" s="279">
        <v>9768.7333333333354</v>
      </c>
      <c r="F171" s="279">
        <v>9670.9666666666672</v>
      </c>
      <c r="G171" s="279">
        <v>9561.383333333335</v>
      </c>
      <c r="H171" s="279">
        <v>9976.0833333333358</v>
      </c>
      <c r="I171" s="279">
        <v>10085.666666666668</v>
      </c>
      <c r="J171" s="279">
        <v>10183.433333333336</v>
      </c>
      <c r="K171" s="277">
        <v>9987.9</v>
      </c>
      <c r="L171" s="277">
        <v>9780.5499999999993</v>
      </c>
      <c r="M171" s="277">
        <v>7.6980000000000007E-2</v>
      </c>
    </row>
    <row r="172" spans="1:13">
      <c r="A172" s="301">
        <v>163</v>
      </c>
      <c r="B172" s="277" t="s">
        <v>163</v>
      </c>
      <c r="C172" s="277">
        <v>1463</v>
      </c>
      <c r="D172" s="279">
        <v>1454.8999999999999</v>
      </c>
      <c r="E172" s="279">
        <v>1442.0999999999997</v>
      </c>
      <c r="F172" s="279">
        <v>1421.1999999999998</v>
      </c>
      <c r="G172" s="279">
        <v>1408.3999999999996</v>
      </c>
      <c r="H172" s="279">
        <v>1475.7999999999997</v>
      </c>
      <c r="I172" s="279">
        <v>1488.6</v>
      </c>
      <c r="J172" s="279">
        <v>1509.4999999999998</v>
      </c>
      <c r="K172" s="277">
        <v>1467.7</v>
      </c>
      <c r="L172" s="277">
        <v>1434</v>
      </c>
      <c r="M172" s="277">
        <v>6.7005499999999998</v>
      </c>
    </row>
    <row r="173" spans="1:13">
      <c r="A173" s="301">
        <v>164</v>
      </c>
      <c r="B173" s="277" t="s">
        <v>273</v>
      </c>
      <c r="C173" s="277">
        <v>1945.3</v>
      </c>
      <c r="D173" s="279">
        <v>1959.1333333333332</v>
      </c>
      <c r="E173" s="279">
        <v>1919.1666666666665</v>
      </c>
      <c r="F173" s="279">
        <v>1893.0333333333333</v>
      </c>
      <c r="G173" s="279">
        <v>1853.0666666666666</v>
      </c>
      <c r="H173" s="279">
        <v>1985.2666666666664</v>
      </c>
      <c r="I173" s="279">
        <v>2025.2333333333331</v>
      </c>
      <c r="J173" s="279">
        <v>2051.3666666666663</v>
      </c>
      <c r="K173" s="277">
        <v>1999.1</v>
      </c>
      <c r="L173" s="277">
        <v>1933</v>
      </c>
      <c r="M173" s="277">
        <v>0.95828000000000002</v>
      </c>
    </row>
    <row r="174" spans="1:13">
      <c r="A174" s="301">
        <v>165</v>
      </c>
      <c r="B174" s="277" t="s">
        <v>164</v>
      </c>
      <c r="C174" s="277">
        <v>28</v>
      </c>
      <c r="D174" s="279">
        <v>28.233333333333334</v>
      </c>
      <c r="E174" s="279">
        <v>27.466666666666669</v>
      </c>
      <c r="F174" s="279">
        <v>26.933333333333334</v>
      </c>
      <c r="G174" s="279">
        <v>26.166666666666668</v>
      </c>
      <c r="H174" s="279">
        <v>28.766666666666669</v>
      </c>
      <c r="I174" s="279">
        <v>29.533333333333335</v>
      </c>
      <c r="J174" s="279">
        <v>30.06666666666667</v>
      </c>
      <c r="K174" s="277">
        <v>29</v>
      </c>
      <c r="L174" s="277">
        <v>27.7</v>
      </c>
      <c r="M174" s="277">
        <v>621.80749000000003</v>
      </c>
    </row>
    <row r="175" spans="1:13">
      <c r="A175" s="301">
        <v>166</v>
      </c>
      <c r="B175" s="277" t="s">
        <v>274</v>
      </c>
      <c r="C175" s="277">
        <v>335.55</v>
      </c>
      <c r="D175" s="279">
        <v>337.84999999999997</v>
      </c>
      <c r="E175" s="279">
        <v>329.69999999999993</v>
      </c>
      <c r="F175" s="279">
        <v>323.84999999999997</v>
      </c>
      <c r="G175" s="279">
        <v>315.69999999999993</v>
      </c>
      <c r="H175" s="279">
        <v>343.69999999999993</v>
      </c>
      <c r="I175" s="279">
        <v>351.84999999999991</v>
      </c>
      <c r="J175" s="279">
        <v>357.69999999999993</v>
      </c>
      <c r="K175" s="277">
        <v>346</v>
      </c>
      <c r="L175" s="277">
        <v>332</v>
      </c>
      <c r="M175" s="277">
        <v>2.0796000000000001</v>
      </c>
    </row>
    <row r="176" spans="1:13">
      <c r="A176" s="301">
        <v>167</v>
      </c>
      <c r="B176" s="277" t="s">
        <v>491</v>
      </c>
      <c r="C176" s="277">
        <v>820.15</v>
      </c>
      <c r="D176" s="279">
        <v>823.11666666666667</v>
      </c>
      <c r="E176" s="279">
        <v>812.0333333333333</v>
      </c>
      <c r="F176" s="279">
        <v>803.91666666666663</v>
      </c>
      <c r="G176" s="279">
        <v>792.83333333333326</v>
      </c>
      <c r="H176" s="279">
        <v>831.23333333333335</v>
      </c>
      <c r="I176" s="279">
        <v>842.31666666666661</v>
      </c>
      <c r="J176" s="279">
        <v>850.43333333333339</v>
      </c>
      <c r="K176" s="277">
        <v>834.2</v>
      </c>
      <c r="L176" s="277">
        <v>815</v>
      </c>
      <c r="M176" s="277">
        <v>1.18171</v>
      </c>
    </row>
    <row r="177" spans="1:13">
      <c r="A177" s="301">
        <v>168</v>
      </c>
      <c r="B177" s="277" t="s">
        <v>165</v>
      </c>
      <c r="C177" s="277">
        <v>164.6</v>
      </c>
      <c r="D177" s="279">
        <v>164.46666666666667</v>
      </c>
      <c r="E177" s="279">
        <v>162.93333333333334</v>
      </c>
      <c r="F177" s="279">
        <v>161.26666666666668</v>
      </c>
      <c r="G177" s="279">
        <v>159.73333333333335</v>
      </c>
      <c r="H177" s="279">
        <v>166.13333333333333</v>
      </c>
      <c r="I177" s="279">
        <v>167.66666666666669</v>
      </c>
      <c r="J177" s="279">
        <v>169.33333333333331</v>
      </c>
      <c r="K177" s="277">
        <v>166</v>
      </c>
      <c r="L177" s="277">
        <v>162.80000000000001</v>
      </c>
      <c r="M177" s="277">
        <v>83.569730000000007</v>
      </c>
    </row>
    <row r="178" spans="1:13">
      <c r="A178" s="301">
        <v>169</v>
      </c>
      <c r="B178" s="277" t="s">
        <v>276</v>
      </c>
      <c r="C178" s="277">
        <v>253.85</v>
      </c>
      <c r="D178" s="279">
        <v>257</v>
      </c>
      <c r="E178" s="279">
        <v>249</v>
      </c>
      <c r="F178" s="279">
        <v>244.15</v>
      </c>
      <c r="G178" s="279">
        <v>236.15</v>
      </c>
      <c r="H178" s="279">
        <v>261.85000000000002</v>
      </c>
      <c r="I178" s="279">
        <v>269.85000000000002</v>
      </c>
      <c r="J178" s="279">
        <v>274.7</v>
      </c>
      <c r="K178" s="277">
        <v>265</v>
      </c>
      <c r="L178" s="277">
        <v>252.15</v>
      </c>
      <c r="M178" s="277">
        <v>7.8382300000000003</v>
      </c>
    </row>
    <row r="179" spans="1:13">
      <c r="A179" s="301">
        <v>170</v>
      </c>
      <c r="B179" s="277" t="s">
        <v>278</v>
      </c>
      <c r="C179" s="277">
        <v>410.35</v>
      </c>
      <c r="D179" s="279">
        <v>411.4666666666667</v>
      </c>
      <c r="E179" s="279">
        <v>403.88333333333338</v>
      </c>
      <c r="F179" s="279">
        <v>397.41666666666669</v>
      </c>
      <c r="G179" s="279">
        <v>389.83333333333337</v>
      </c>
      <c r="H179" s="279">
        <v>417.93333333333339</v>
      </c>
      <c r="I179" s="279">
        <v>425.51666666666665</v>
      </c>
      <c r="J179" s="279">
        <v>431.98333333333341</v>
      </c>
      <c r="K179" s="277">
        <v>419.05</v>
      </c>
      <c r="L179" s="277">
        <v>405</v>
      </c>
      <c r="M179" s="277">
        <v>1.0572900000000001</v>
      </c>
    </row>
    <row r="180" spans="1:13">
      <c r="A180" s="301">
        <v>171</v>
      </c>
      <c r="B180" s="277" t="s">
        <v>279</v>
      </c>
      <c r="C180" s="277">
        <v>456.9</v>
      </c>
      <c r="D180" s="279">
        <v>459.2</v>
      </c>
      <c r="E180" s="279">
        <v>447.59999999999997</v>
      </c>
      <c r="F180" s="279">
        <v>438.29999999999995</v>
      </c>
      <c r="G180" s="279">
        <v>426.69999999999993</v>
      </c>
      <c r="H180" s="279">
        <v>468.5</v>
      </c>
      <c r="I180" s="279">
        <v>480.1</v>
      </c>
      <c r="J180" s="279">
        <v>489.40000000000003</v>
      </c>
      <c r="K180" s="277">
        <v>470.8</v>
      </c>
      <c r="L180" s="277">
        <v>449.9</v>
      </c>
      <c r="M180" s="277">
        <v>1.6663699999999999</v>
      </c>
    </row>
    <row r="181" spans="1:13">
      <c r="A181" s="301">
        <v>172</v>
      </c>
      <c r="B181" s="277" t="s">
        <v>167</v>
      </c>
      <c r="C181" s="277">
        <v>746</v>
      </c>
      <c r="D181" s="279">
        <v>750.86666666666667</v>
      </c>
      <c r="E181" s="279">
        <v>737.73333333333335</v>
      </c>
      <c r="F181" s="279">
        <v>729.4666666666667</v>
      </c>
      <c r="G181" s="279">
        <v>716.33333333333337</v>
      </c>
      <c r="H181" s="279">
        <v>759.13333333333333</v>
      </c>
      <c r="I181" s="279">
        <v>772.26666666666677</v>
      </c>
      <c r="J181" s="279">
        <v>780.5333333333333</v>
      </c>
      <c r="K181" s="277">
        <v>764</v>
      </c>
      <c r="L181" s="277">
        <v>742.6</v>
      </c>
      <c r="M181" s="277">
        <v>6.5651299999999999</v>
      </c>
    </row>
    <row r="182" spans="1:13">
      <c r="A182" s="301">
        <v>173</v>
      </c>
      <c r="B182" s="277" t="s">
        <v>168</v>
      </c>
      <c r="C182" s="277">
        <v>177.85</v>
      </c>
      <c r="D182" s="279">
        <v>176.16666666666666</v>
      </c>
      <c r="E182" s="279">
        <v>172.88333333333333</v>
      </c>
      <c r="F182" s="279">
        <v>167.91666666666666</v>
      </c>
      <c r="G182" s="279">
        <v>164.63333333333333</v>
      </c>
      <c r="H182" s="279">
        <v>181.13333333333333</v>
      </c>
      <c r="I182" s="279">
        <v>184.41666666666669</v>
      </c>
      <c r="J182" s="279">
        <v>189.38333333333333</v>
      </c>
      <c r="K182" s="277">
        <v>179.45</v>
      </c>
      <c r="L182" s="277">
        <v>171.2</v>
      </c>
      <c r="M182" s="277">
        <v>176.48911000000001</v>
      </c>
    </row>
    <row r="183" spans="1:13">
      <c r="A183" s="301">
        <v>174</v>
      </c>
      <c r="B183" s="277" t="s">
        <v>169</v>
      </c>
      <c r="C183" s="277">
        <v>102.45</v>
      </c>
      <c r="D183" s="279">
        <v>101.73333333333335</v>
      </c>
      <c r="E183" s="279">
        <v>100.3666666666667</v>
      </c>
      <c r="F183" s="279">
        <v>98.28333333333336</v>
      </c>
      <c r="G183" s="279">
        <v>96.916666666666714</v>
      </c>
      <c r="H183" s="279">
        <v>103.81666666666669</v>
      </c>
      <c r="I183" s="279">
        <v>105.18333333333334</v>
      </c>
      <c r="J183" s="279">
        <v>107.26666666666668</v>
      </c>
      <c r="K183" s="277">
        <v>103.1</v>
      </c>
      <c r="L183" s="277">
        <v>99.65</v>
      </c>
      <c r="M183" s="277">
        <v>41.4621</v>
      </c>
    </row>
    <row r="184" spans="1:13">
      <c r="A184" s="301">
        <v>175</v>
      </c>
      <c r="B184" s="277" t="s">
        <v>170</v>
      </c>
      <c r="C184" s="277">
        <v>2225.25</v>
      </c>
      <c r="D184" s="279">
        <v>2234.35</v>
      </c>
      <c r="E184" s="279">
        <v>2204.8999999999996</v>
      </c>
      <c r="F184" s="279">
        <v>2184.5499999999997</v>
      </c>
      <c r="G184" s="279">
        <v>2155.0999999999995</v>
      </c>
      <c r="H184" s="279">
        <v>2254.6999999999998</v>
      </c>
      <c r="I184" s="279">
        <v>2284.1499999999996</v>
      </c>
      <c r="J184" s="279">
        <v>2304.5</v>
      </c>
      <c r="K184" s="277">
        <v>2263.8000000000002</v>
      </c>
      <c r="L184" s="277">
        <v>2214</v>
      </c>
      <c r="M184" s="277">
        <v>95.914670000000001</v>
      </c>
    </row>
    <row r="185" spans="1:13">
      <c r="A185" s="301">
        <v>176</v>
      </c>
      <c r="B185" s="277" t="s">
        <v>171</v>
      </c>
      <c r="C185" s="277">
        <v>34.15</v>
      </c>
      <c r="D185" s="279">
        <v>34.333333333333336</v>
      </c>
      <c r="E185" s="279">
        <v>33.81666666666667</v>
      </c>
      <c r="F185" s="279">
        <v>33.483333333333334</v>
      </c>
      <c r="G185" s="279">
        <v>32.966666666666669</v>
      </c>
      <c r="H185" s="279">
        <v>34.666666666666671</v>
      </c>
      <c r="I185" s="279">
        <v>35.183333333333337</v>
      </c>
      <c r="J185" s="279">
        <v>35.516666666666673</v>
      </c>
      <c r="K185" s="277">
        <v>34.85</v>
      </c>
      <c r="L185" s="277">
        <v>34</v>
      </c>
      <c r="M185" s="277">
        <v>210.22800000000001</v>
      </c>
    </row>
    <row r="186" spans="1:13">
      <c r="A186" s="301">
        <v>177</v>
      </c>
      <c r="B186" s="277" t="s">
        <v>3523</v>
      </c>
      <c r="C186" s="277">
        <v>838.9</v>
      </c>
      <c r="D186" s="279">
        <v>843.53333333333342</v>
      </c>
      <c r="E186" s="279">
        <v>829.06666666666683</v>
      </c>
      <c r="F186" s="279">
        <v>819.23333333333346</v>
      </c>
      <c r="G186" s="279">
        <v>804.76666666666688</v>
      </c>
      <c r="H186" s="279">
        <v>853.36666666666679</v>
      </c>
      <c r="I186" s="279">
        <v>867.83333333333326</v>
      </c>
      <c r="J186" s="279">
        <v>877.66666666666674</v>
      </c>
      <c r="K186" s="277">
        <v>858</v>
      </c>
      <c r="L186" s="277">
        <v>833.7</v>
      </c>
      <c r="M186" s="277">
        <v>7.4623799999999996</v>
      </c>
    </row>
    <row r="187" spans="1:13">
      <c r="A187" s="301">
        <v>178</v>
      </c>
      <c r="B187" s="277" t="s">
        <v>280</v>
      </c>
      <c r="C187" s="277">
        <v>818.9</v>
      </c>
      <c r="D187" s="279">
        <v>817.16666666666663</v>
      </c>
      <c r="E187" s="279">
        <v>809.38333333333321</v>
      </c>
      <c r="F187" s="279">
        <v>799.86666666666656</v>
      </c>
      <c r="G187" s="279">
        <v>792.08333333333314</v>
      </c>
      <c r="H187" s="279">
        <v>826.68333333333328</v>
      </c>
      <c r="I187" s="279">
        <v>834.46666666666681</v>
      </c>
      <c r="J187" s="279">
        <v>843.98333333333335</v>
      </c>
      <c r="K187" s="277">
        <v>824.95</v>
      </c>
      <c r="L187" s="277">
        <v>807.65</v>
      </c>
      <c r="M187" s="277">
        <v>9.4106100000000001</v>
      </c>
    </row>
    <row r="188" spans="1:13">
      <c r="A188" s="301">
        <v>179</v>
      </c>
      <c r="B188" s="277" t="s">
        <v>172</v>
      </c>
      <c r="C188" s="277">
        <v>190.3</v>
      </c>
      <c r="D188" s="279">
        <v>189.46666666666667</v>
      </c>
      <c r="E188" s="279">
        <v>187.73333333333335</v>
      </c>
      <c r="F188" s="279">
        <v>185.16666666666669</v>
      </c>
      <c r="G188" s="279">
        <v>183.43333333333337</v>
      </c>
      <c r="H188" s="279">
        <v>192.03333333333333</v>
      </c>
      <c r="I188" s="279">
        <v>193.76666666666662</v>
      </c>
      <c r="J188" s="279">
        <v>196.33333333333331</v>
      </c>
      <c r="K188" s="277">
        <v>191.2</v>
      </c>
      <c r="L188" s="277">
        <v>186.9</v>
      </c>
      <c r="M188" s="277">
        <v>435.89040999999997</v>
      </c>
    </row>
    <row r="189" spans="1:13">
      <c r="A189" s="301">
        <v>180</v>
      </c>
      <c r="B189" s="277" t="s">
        <v>173</v>
      </c>
      <c r="C189" s="277">
        <v>20611</v>
      </c>
      <c r="D189" s="279">
        <v>20531.983333333334</v>
      </c>
      <c r="E189" s="279">
        <v>20404.016666666666</v>
      </c>
      <c r="F189" s="279">
        <v>20197.033333333333</v>
      </c>
      <c r="G189" s="279">
        <v>20069.066666666666</v>
      </c>
      <c r="H189" s="279">
        <v>20738.966666666667</v>
      </c>
      <c r="I189" s="279">
        <v>20866.933333333334</v>
      </c>
      <c r="J189" s="279">
        <v>21073.916666666668</v>
      </c>
      <c r="K189" s="277">
        <v>20659.95</v>
      </c>
      <c r="L189" s="277">
        <v>20325</v>
      </c>
      <c r="M189" s="277">
        <v>0.71914999999999996</v>
      </c>
    </row>
    <row r="190" spans="1:13">
      <c r="A190" s="301">
        <v>181</v>
      </c>
      <c r="B190" s="277" t="s">
        <v>174</v>
      </c>
      <c r="C190" s="277">
        <v>1261.25</v>
      </c>
      <c r="D190" s="279">
        <v>1264.45</v>
      </c>
      <c r="E190" s="279">
        <v>1251.9000000000001</v>
      </c>
      <c r="F190" s="279">
        <v>1242.55</v>
      </c>
      <c r="G190" s="279">
        <v>1230</v>
      </c>
      <c r="H190" s="279">
        <v>1273.8000000000002</v>
      </c>
      <c r="I190" s="279">
        <v>1286.3499999999999</v>
      </c>
      <c r="J190" s="279">
        <v>1295.7000000000003</v>
      </c>
      <c r="K190" s="277">
        <v>1277</v>
      </c>
      <c r="L190" s="277">
        <v>1255.0999999999999</v>
      </c>
      <c r="M190" s="277">
        <v>2.9086500000000002</v>
      </c>
    </row>
    <row r="191" spans="1:13">
      <c r="A191" s="301">
        <v>182</v>
      </c>
      <c r="B191" s="277" t="s">
        <v>175</v>
      </c>
      <c r="C191" s="277">
        <v>4113.45</v>
      </c>
      <c r="D191" s="279">
        <v>4135.833333333333</v>
      </c>
      <c r="E191" s="279">
        <v>4078.7166666666662</v>
      </c>
      <c r="F191" s="279">
        <v>4043.9833333333336</v>
      </c>
      <c r="G191" s="279">
        <v>3986.8666666666668</v>
      </c>
      <c r="H191" s="279">
        <v>4170.5666666666657</v>
      </c>
      <c r="I191" s="279">
        <v>4227.6833333333325</v>
      </c>
      <c r="J191" s="279">
        <v>4262.4166666666652</v>
      </c>
      <c r="K191" s="277">
        <v>4192.95</v>
      </c>
      <c r="L191" s="277">
        <v>4101.1000000000004</v>
      </c>
      <c r="M191" s="277">
        <v>1.21716</v>
      </c>
    </row>
    <row r="192" spans="1:13">
      <c r="A192" s="301">
        <v>183</v>
      </c>
      <c r="B192" s="277" t="s">
        <v>176</v>
      </c>
      <c r="C192" s="277">
        <v>658.7</v>
      </c>
      <c r="D192" s="279">
        <v>649.5</v>
      </c>
      <c r="E192" s="279">
        <v>634.35</v>
      </c>
      <c r="F192" s="279">
        <v>610</v>
      </c>
      <c r="G192" s="279">
        <v>594.85</v>
      </c>
      <c r="H192" s="279">
        <v>673.85</v>
      </c>
      <c r="I192" s="279">
        <v>689.00000000000011</v>
      </c>
      <c r="J192" s="279">
        <v>713.35</v>
      </c>
      <c r="K192" s="277">
        <v>664.65</v>
      </c>
      <c r="L192" s="277">
        <v>625.15</v>
      </c>
      <c r="M192" s="277">
        <v>62.063180000000003</v>
      </c>
    </row>
    <row r="193" spans="1:13">
      <c r="A193" s="301">
        <v>184</v>
      </c>
      <c r="B193" s="277" t="s">
        <v>178</v>
      </c>
      <c r="C193" s="277">
        <v>506.9</v>
      </c>
      <c r="D193" s="279">
        <v>506.23333333333335</v>
      </c>
      <c r="E193" s="279">
        <v>501.9666666666667</v>
      </c>
      <c r="F193" s="279">
        <v>497.03333333333336</v>
      </c>
      <c r="G193" s="279">
        <v>492.76666666666671</v>
      </c>
      <c r="H193" s="279">
        <v>511.16666666666669</v>
      </c>
      <c r="I193" s="279">
        <v>515.43333333333339</v>
      </c>
      <c r="J193" s="279">
        <v>520.36666666666667</v>
      </c>
      <c r="K193" s="277">
        <v>510.5</v>
      </c>
      <c r="L193" s="277">
        <v>501.3</v>
      </c>
      <c r="M193" s="277">
        <v>67.331549999999993</v>
      </c>
    </row>
    <row r="194" spans="1:13">
      <c r="A194" s="301">
        <v>185</v>
      </c>
      <c r="B194" s="277" t="s">
        <v>179</v>
      </c>
      <c r="C194" s="277">
        <v>466.25</v>
      </c>
      <c r="D194" s="279">
        <v>469.51666666666665</v>
      </c>
      <c r="E194" s="279">
        <v>459.73333333333329</v>
      </c>
      <c r="F194" s="279">
        <v>453.21666666666664</v>
      </c>
      <c r="G194" s="279">
        <v>443.43333333333328</v>
      </c>
      <c r="H194" s="279">
        <v>476.0333333333333</v>
      </c>
      <c r="I194" s="279">
        <v>485.81666666666661</v>
      </c>
      <c r="J194" s="279">
        <v>492.33333333333331</v>
      </c>
      <c r="K194" s="277">
        <v>479.3</v>
      </c>
      <c r="L194" s="277">
        <v>463</v>
      </c>
      <c r="M194" s="277">
        <v>15.928100000000001</v>
      </c>
    </row>
    <row r="195" spans="1:13">
      <c r="A195" s="301">
        <v>186</v>
      </c>
      <c r="B195" s="277" t="s">
        <v>282</v>
      </c>
      <c r="C195" s="277">
        <v>559.75</v>
      </c>
      <c r="D195" s="279">
        <v>561.44999999999993</v>
      </c>
      <c r="E195" s="279">
        <v>549.94999999999982</v>
      </c>
      <c r="F195" s="279">
        <v>540.14999999999986</v>
      </c>
      <c r="G195" s="279">
        <v>528.64999999999975</v>
      </c>
      <c r="H195" s="279">
        <v>571.24999999999989</v>
      </c>
      <c r="I195" s="279">
        <v>582.75000000000011</v>
      </c>
      <c r="J195" s="279">
        <v>592.54999999999995</v>
      </c>
      <c r="K195" s="277">
        <v>572.95000000000005</v>
      </c>
      <c r="L195" s="277">
        <v>551.65</v>
      </c>
      <c r="M195" s="277">
        <v>8.1244800000000001</v>
      </c>
    </row>
    <row r="196" spans="1:13">
      <c r="A196" s="301">
        <v>187</v>
      </c>
      <c r="B196" s="277" t="s">
        <v>3464</v>
      </c>
      <c r="C196" s="277">
        <v>509.1</v>
      </c>
      <c r="D196" s="279">
        <v>506.4666666666667</v>
      </c>
      <c r="E196" s="279">
        <v>501.73333333333341</v>
      </c>
      <c r="F196" s="279">
        <v>494.36666666666673</v>
      </c>
      <c r="G196" s="279">
        <v>489.63333333333344</v>
      </c>
      <c r="H196" s="279">
        <v>513.83333333333337</v>
      </c>
      <c r="I196" s="279">
        <v>518.56666666666672</v>
      </c>
      <c r="J196" s="279">
        <v>525.93333333333339</v>
      </c>
      <c r="K196" s="277">
        <v>511.2</v>
      </c>
      <c r="L196" s="277">
        <v>499.1</v>
      </c>
      <c r="M196" s="277">
        <v>30.703690000000002</v>
      </c>
    </row>
    <row r="197" spans="1:13">
      <c r="A197" s="301">
        <v>188</v>
      </c>
      <c r="B197" s="268" t="s">
        <v>183</v>
      </c>
      <c r="C197" s="268">
        <v>133.5</v>
      </c>
      <c r="D197" s="308">
        <v>134.18333333333334</v>
      </c>
      <c r="E197" s="308">
        <v>131.86666666666667</v>
      </c>
      <c r="F197" s="308">
        <v>130.23333333333335</v>
      </c>
      <c r="G197" s="308">
        <v>127.91666666666669</v>
      </c>
      <c r="H197" s="308">
        <v>135.81666666666666</v>
      </c>
      <c r="I197" s="308">
        <v>138.13333333333333</v>
      </c>
      <c r="J197" s="308">
        <v>139.76666666666665</v>
      </c>
      <c r="K197" s="268">
        <v>136.5</v>
      </c>
      <c r="L197" s="268">
        <v>132.55000000000001</v>
      </c>
      <c r="M197" s="268">
        <v>404.91786999999999</v>
      </c>
    </row>
    <row r="198" spans="1:13">
      <c r="A198" s="301">
        <v>189</v>
      </c>
      <c r="B198" s="268" t="s">
        <v>185</v>
      </c>
      <c r="C198" s="268">
        <v>54.45</v>
      </c>
      <c r="D198" s="308">
        <v>54.199999999999996</v>
      </c>
      <c r="E198" s="308">
        <v>53.749999999999993</v>
      </c>
      <c r="F198" s="308">
        <v>53.05</v>
      </c>
      <c r="G198" s="308">
        <v>52.599999999999994</v>
      </c>
      <c r="H198" s="308">
        <v>54.899999999999991</v>
      </c>
      <c r="I198" s="308">
        <v>55.349999999999994</v>
      </c>
      <c r="J198" s="308">
        <v>56.04999999999999</v>
      </c>
      <c r="K198" s="268">
        <v>54.65</v>
      </c>
      <c r="L198" s="268">
        <v>53.5</v>
      </c>
      <c r="M198" s="268">
        <v>139.13794999999999</v>
      </c>
    </row>
    <row r="199" spans="1:13">
      <c r="A199" s="301">
        <v>190</v>
      </c>
      <c r="B199" s="268" t="s">
        <v>186</v>
      </c>
      <c r="C199" s="268">
        <v>364.95</v>
      </c>
      <c r="D199" s="308">
        <v>366.13333333333338</v>
      </c>
      <c r="E199" s="308">
        <v>361.96666666666675</v>
      </c>
      <c r="F199" s="308">
        <v>358.98333333333335</v>
      </c>
      <c r="G199" s="308">
        <v>354.81666666666672</v>
      </c>
      <c r="H199" s="308">
        <v>369.11666666666679</v>
      </c>
      <c r="I199" s="308">
        <v>373.28333333333342</v>
      </c>
      <c r="J199" s="308">
        <v>376.26666666666682</v>
      </c>
      <c r="K199" s="268">
        <v>370.3</v>
      </c>
      <c r="L199" s="268">
        <v>363.15</v>
      </c>
      <c r="M199" s="268">
        <v>95.551230000000004</v>
      </c>
    </row>
    <row r="200" spans="1:13">
      <c r="A200" s="301">
        <v>191</v>
      </c>
      <c r="B200" s="268" t="s">
        <v>187</v>
      </c>
      <c r="C200" s="268">
        <v>2523.4499999999998</v>
      </c>
      <c r="D200" s="308">
        <v>2518.5833333333335</v>
      </c>
      <c r="E200" s="308">
        <v>2497.166666666667</v>
      </c>
      <c r="F200" s="308">
        <v>2470.8833333333337</v>
      </c>
      <c r="G200" s="308">
        <v>2449.4666666666672</v>
      </c>
      <c r="H200" s="308">
        <v>2544.8666666666668</v>
      </c>
      <c r="I200" s="308">
        <v>2566.2833333333338</v>
      </c>
      <c r="J200" s="308">
        <v>2592.5666666666666</v>
      </c>
      <c r="K200" s="268">
        <v>2540</v>
      </c>
      <c r="L200" s="268">
        <v>2492.3000000000002</v>
      </c>
      <c r="M200" s="268">
        <v>26.103380000000001</v>
      </c>
    </row>
    <row r="201" spans="1:13">
      <c r="A201" s="301">
        <v>192</v>
      </c>
      <c r="B201" s="268" t="s">
        <v>188</v>
      </c>
      <c r="C201" s="268">
        <v>822.5</v>
      </c>
      <c r="D201" s="308">
        <v>815.23333333333323</v>
      </c>
      <c r="E201" s="308">
        <v>805.11666666666645</v>
      </c>
      <c r="F201" s="308">
        <v>787.73333333333323</v>
      </c>
      <c r="G201" s="308">
        <v>777.61666666666645</v>
      </c>
      <c r="H201" s="308">
        <v>832.61666666666645</v>
      </c>
      <c r="I201" s="308">
        <v>842.73333333333323</v>
      </c>
      <c r="J201" s="308">
        <v>860.11666666666645</v>
      </c>
      <c r="K201" s="268">
        <v>825.35</v>
      </c>
      <c r="L201" s="268">
        <v>797.85</v>
      </c>
      <c r="M201" s="268">
        <v>101.04769</v>
      </c>
    </row>
    <row r="202" spans="1:13">
      <c r="A202" s="301">
        <v>193</v>
      </c>
      <c r="B202" s="268" t="s">
        <v>189</v>
      </c>
      <c r="C202" s="268">
        <v>1198.6500000000001</v>
      </c>
      <c r="D202" s="308">
        <v>1197.2166666666667</v>
      </c>
      <c r="E202" s="308">
        <v>1183.4333333333334</v>
      </c>
      <c r="F202" s="308">
        <v>1168.2166666666667</v>
      </c>
      <c r="G202" s="308">
        <v>1154.4333333333334</v>
      </c>
      <c r="H202" s="308">
        <v>1212.4333333333334</v>
      </c>
      <c r="I202" s="308">
        <v>1226.2166666666667</v>
      </c>
      <c r="J202" s="308">
        <v>1241.4333333333334</v>
      </c>
      <c r="K202" s="268">
        <v>1211</v>
      </c>
      <c r="L202" s="268">
        <v>1182</v>
      </c>
      <c r="M202" s="268">
        <v>29.902429999999999</v>
      </c>
    </row>
    <row r="203" spans="1:13">
      <c r="A203" s="301">
        <v>194</v>
      </c>
      <c r="B203" s="268" t="s">
        <v>190</v>
      </c>
      <c r="C203" s="268">
        <v>2817.2</v>
      </c>
      <c r="D203" s="308">
        <v>2817.7666666666664</v>
      </c>
      <c r="E203" s="308">
        <v>2786.5333333333328</v>
      </c>
      <c r="F203" s="308">
        <v>2755.8666666666663</v>
      </c>
      <c r="G203" s="308">
        <v>2724.6333333333328</v>
      </c>
      <c r="H203" s="308">
        <v>2848.4333333333329</v>
      </c>
      <c r="I203" s="308">
        <v>2879.6666666666665</v>
      </c>
      <c r="J203" s="308">
        <v>2910.333333333333</v>
      </c>
      <c r="K203" s="268">
        <v>2849</v>
      </c>
      <c r="L203" s="268">
        <v>2787.1</v>
      </c>
      <c r="M203" s="268">
        <v>5.7110399999999997</v>
      </c>
    </row>
    <row r="204" spans="1:13">
      <c r="A204" s="301">
        <v>195</v>
      </c>
      <c r="B204" s="268" t="s">
        <v>191</v>
      </c>
      <c r="C204" s="268">
        <v>309.5</v>
      </c>
      <c r="D204" s="308">
        <v>313.95</v>
      </c>
      <c r="E204" s="308">
        <v>303.59999999999997</v>
      </c>
      <c r="F204" s="308">
        <v>297.7</v>
      </c>
      <c r="G204" s="308">
        <v>287.34999999999997</v>
      </c>
      <c r="H204" s="308">
        <v>319.84999999999997</v>
      </c>
      <c r="I204" s="308">
        <v>330.2</v>
      </c>
      <c r="J204" s="308">
        <v>336.09999999999997</v>
      </c>
      <c r="K204" s="268">
        <v>324.3</v>
      </c>
      <c r="L204" s="268">
        <v>308.05</v>
      </c>
      <c r="M204" s="268">
        <v>14.713279999999999</v>
      </c>
    </row>
    <row r="205" spans="1:13">
      <c r="A205" s="301">
        <v>196</v>
      </c>
      <c r="B205" s="268" t="s">
        <v>550</v>
      </c>
      <c r="C205" s="268">
        <v>673.35</v>
      </c>
      <c r="D205" s="308">
        <v>672.66666666666663</v>
      </c>
      <c r="E205" s="308">
        <v>662.33333333333326</v>
      </c>
      <c r="F205" s="308">
        <v>651.31666666666661</v>
      </c>
      <c r="G205" s="308">
        <v>640.98333333333323</v>
      </c>
      <c r="H205" s="308">
        <v>683.68333333333328</v>
      </c>
      <c r="I205" s="308">
        <v>694.01666666666654</v>
      </c>
      <c r="J205" s="308">
        <v>705.0333333333333</v>
      </c>
      <c r="K205" s="268">
        <v>683</v>
      </c>
      <c r="L205" s="268">
        <v>661.65</v>
      </c>
      <c r="M205" s="268">
        <v>3.0740799999999999</v>
      </c>
    </row>
    <row r="206" spans="1:13">
      <c r="A206" s="301">
        <v>197</v>
      </c>
      <c r="B206" s="268" t="s">
        <v>192</v>
      </c>
      <c r="C206" s="268">
        <v>479.9</v>
      </c>
      <c r="D206" s="308">
        <v>480.59999999999997</v>
      </c>
      <c r="E206" s="308">
        <v>471.29999999999995</v>
      </c>
      <c r="F206" s="308">
        <v>462.7</v>
      </c>
      <c r="G206" s="308">
        <v>453.4</v>
      </c>
      <c r="H206" s="308">
        <v>489.19999999999993</v>
      </c>
      <c r="I206" s="308">
        <v>498.5</v>
      </c>
      <c r="J206" s="308">
        <v>507.09999999999991</v>
      </c>
      <c r="K206" s="268">
        <v>489.9</v>
      </c>
      <c r="L206" s="268">
        <v>472</v>
      </c>
      <c r="M206" s="268">
        <v>48.870739999999998</v>
      </c>
    </row>
    <row r="207" spans="1:13">
      <c r="A207" s="301">
        <v>198</v>
      </c>
      <c r="B207" s="268" t="s">
        <v>193</v>
      </c>
      <c r="C207" s="268">
        <v>962.15</v>
      </c>
      <c r="D207" s="308">
        <v>964.66666666666663</v>
      </c>
      <c r="E207" s="308">
        <v>952.5333333333333</v>
      </c>
      <c r="F207" s="308">
        <v>942.91666666666663</v>
      </c>
      <c r="G207" s="308">
        <v>930.7833333333333</v>
      </c>
      <c r="H207" s="308">
        <v>974.2833333333333</v>
      </c>
      <c r="I207" s="308">
        <v>986.41666666666674</v>
      </c>
      <c r="J207" s="308">
        <v>996.0333333333333</v>
      </c>
      <c r="K207" s="268">
        <v>976.8</v>
      </c>
      <c r="L207" s="268">
        <v>955.05</v>
      </c>
      <c r="M207" s="268">
        <v>7.2759099999999997</v>
      </c>
    </row>
    <row r="208" spans="1:13">
      <c r="A208" s="301">
        <v>199</v>
      </c>
      <c r="B208" s="268" t="s">
        <v>195</v>
      </c>
      <c r="C208" s="268">
        <v>4097.75</v>
      </c>
      <c r="D208" s="308">
        <v>4093.2833333333333</v>
      </c>
      <c r="E208" s="308">
        <v>4066.5666666666666</v>
      </c>
      <c r="F208" s="308">
        <v>4035.3833333333332</v>
      </c>
      <c r="G208" s="308">
        <v>4008.6666666666665</v>
      </c>
      <c r="H208" s="308">
        <v>4124.4666666666672</v>
      </c>
      <c r="I208" s="308">
        <v>4151.1833333333325</v>
      </c>
      <c r="J208" s="308">
        <v>4182.3666666666668</v>
      </c>
      <c r="K208" s="268">
        <v>4120</v>
      </c>
      <c r="L208" s="268">
        <v>4062.1</v>
      </c>
      <c r="M208" s="268">
        <v>4.0648299999999997</v>
      </c>
    </row>
    <row r="209" spans="1:13">
      <c r="A209" s="301">
        <v>200</v>
      </c>
      <c r="B209" s="268" t="s">
        <v>196</v>
      </c>
      <c r="C209" s="268">
        <v>24.25</v>
      </c>
      <c r="D209" s="308">
        <v>24.333333333333332</v>
      </c>
      <c r="E209" s="308">
        <v>23.816666666666663</v>
      </c>
      <c r="F209" s="308">
        <v>23.383333333333329</v>
      </c>
      <c r="G209" s="308">
        <v>22.86666666666666</v>
      </c>
      <c r="H209" s="308">
        <v>24.766666666666666</v>
      </c>
      <c r="I209" s="308">
        <v>25.283333333333339</v>
      </c>
      <c r="J209" s="308">
        <v>25.716666666666669</v>
      </c>
      <c r="K209" s="268">
        <v>24.85</v>
      </c>
      <c r="L209" s="268">
        <v>23.9</v>
      </c>
      <c r="M209" s="268">
        <v>25.842739999999999</v>
      </c>
    </row>
    <row r="210" spans="1:13">
      <c r="A210" s="301">
        <v>201</v>
      </c>
      <c r="B210" s="268" t="s">
        <v>197</v>
      </c>
      <c r="C210" s="268">
        <v>505.65</v>
      </c>
      <c r="D210" s="308">
        <v>507.2166666666667</v>
      </c>
      <c r="E210" s="308">
        <v>501.73333333333335</v>
      </c>
      <c r="F210" s="308">
        <v>497.81666666666666</v>
      </c>
      <c r="G210" s="308">
        <v>492.33333333333331</v>
      </c>
      <c r="H210" s="308">
        <v>511.13333333333338</v>
      </c>
      <c r="I210" s="308">
        <v>516.61666666666679</v>
      </c>
      <c r="J210" s="308">
        <v>520.53333333333342</v>
      </c>
      <c r="K210" s="268">
        <v>512.70000000000005</v>
      </c>
      <c r="L210" s="268">
        <v>503.3</v>
      </c>
      <c r="M210" s="268">
        <v>24.628150000000002</v>
      </c>
    </row>
    <row r="211" spans="1:13">
      <c r="A211" s="301">
        <v>202</v>
      </c>
      <c r="B211" s="268" t="s">
        <v>563</v>
      </c>
      <c r="C211" s="268">
        <v>699.35</v>
      </c>
      <c r="D211" s="308">
        <v>701.2166666666667</v>
      </c>
      <c r="E211" s="308">
        <v>694.13333333333344</v>
      </c>
      <c r="F211" s="308">
        <v>688.91666666666674</v>
      </c>
      <c r="G211" s="308">
        <v>681.83333333333348</v>
      </c>
      <c r="H211" s="308">
        <v>706.43333333333339</v>
      </c>
      <c r="I211" s="308">
        <v>713.51666666666665</v>
      </c>
      <c r="J211" s="308">
        <v>718.73333333333335</v>
      </c>
      <c r="K211" s="268">
        <v>708.3</v>
      </c>
      <c r="L211" s="268">
        <v>696</v>
      </c>
      <c r="M211" s="268">
        <v>0.90754999999999997</v>
      </c>
    </row>
    <row r="212" spans="1:13">
      <c r="A212" s="301">
        <v>203</v>
      </c>
      <c r="B212" s="268" t="s">
        <v>284</v>
      </c>
      <c r="C212" s="268">
        <v>168.8</v>
      </c>
      <c r="D212" s="308">
        <v>170.04999999999998</v>
      </c>
      <c r="E212" s="308">
        <v>166.74999999999997</v>
      </c>
      <c r="F212" s="308">
        <v>164.7</v>
      </c>
      <c r="G212" s="308">
        <v>161.39999999999998</v>
      </c>
      <c r="H212" s="308">
        <v>172.09999999999997</v>
      </c>
      <c r="I212" s="308">
        <v>175.39999999999998</v>
      </c>
      <c r="J212" s="308">
        <v>177.44999999999996</v>
      </c>
      <c r="K212" s="268">
        <v>173.35</v>
      </c>
      <c r="L212" s="268">
        <v>168</v>
      </c>
      <c r="M212" s="268">
        <v>3.1908500000000002</v>
      </c>
    </row>
    <row r="213" spans="1:13">
      <c r="A213" s="301">
        <v>204</v>
      </c>
      <c r="B213" s="268" t="s">
        <v>199</v>
      </c>
      <c r="C213" s="268">
        <v>678.15</v>
      </c>
      <c r="D213" s="308">
        <v>681.86666666666667</v>
      </c>
      <c r="E213" s="308">
        <v>672.48333333333335</v>
      </c>
      <c r="F213" s="308">
        <v>666.81666666666672</v>
      </c>
      <c r="G213" s="308">
        <v>657.43333333333339</v>
      </c>
      <c r="H213" s="308">
        <v>687.5333333333333</v>
      </c>
      <c r="I213" s="308">
        <v>696.91666666666674</v>
      </c>
      <c r="J213" s="308">
        <v>702.58333333333326</v>
      </c>
      <c r="K213" s="268">
        <v>691.25</v>
      </c>
      <c r="L213" s="268">
        <v>676.2</v>
      </c>
      <c r="M213" s="268">
        <v>14.377190000000001</v>
      </c>
    </row>
    <row r="214" spans="1:13">
      <c r="A214" s="301">
        <v>205</v>
      </c>
      <c r="B214" s="268" t="s">
        <v>569</v>
      </c>
      <c r="C214" s="268">
        <v>2201.1</v>
      </c>
      <c r="D214" s="308">
        <v>2198.1666666666665</v>
      </c>
      <c r="E214" s="308">
        <v>2179.9333333333329</v>
      </c>
      <c r="F214" s="308">
        <v>2158.7666666666664</v>
      </c>
      <c r="G214" s="308">
        <v>2140.5333333333328</v>
      </c>
      <c r="H214" s="308">
        <v>2219.333333333333</v>
      </c>
      <c r="I214" s="308">
        <v>2237.5666666666666</v>
      </c>
      <c r="J214" s="308">
        <v>2258.7333333333331</v>
      </c>
      <c r="K214" s="268">
        <v>2216.4</v>
      </c>
      <c r="L214" s="268">
        <v>2177</v>
      </c>
      <c r="M214" s="268">
        <v>0.29926999999999998</v>
      </c>
    </row>
    <row r="215" spans="1:13">
      <c r="A215" s="301">
        <v>206</v>
      </c>
      <c r="B215" s="268" t="s">
        <v>200</v>
      </c>
      <c r="C215" s="308">
        <v>313.05</v>
      </c>
      <c r="D215" s="308">
        <v>314.31666666666666</v>
      </c>
      <c r="E215" s="308">
        <v>310.7833333333333</v>
      </c>
      <c r="F215" s="308">
        <v>308.51666666666665</v>
      </c>
      <c r="G215" s="308">
        <v>304.98333333333329</v>
      </c>
      <c r="H215" s="308">
        <v>316.58333333333331</v>
      </c>
      <c r="I215" s="308">
        <v>320.11666666666673</v>
      </c>
      <c r="J215" s="308">
        <v>322.38333333333333</v>
      </c>
      <c r="K215" s="308">
        <v>317.85000000000002</v>
      </c>
      <c r="L215" s="308">
        <v>312.05</v>
      </c>
      <c r="M215" s="308">
        <v>92.573310000000006</v>
      </c>
    </row>
    <row r="216" spans="1:13">
      <c r="A216" s="301">
        <v>207</v>
      </c>
      <c r="B216" s="268" t="s">
        <v>202</v>
      </c>
      <c r="C216" s="308">
        <v>214</v>
      </c>
      <c r="D216" s="308">
        <v>213.16666666666666</v>
      </c>
      <c r="E216" s="308">
        <v>211.33333333333331</v>
      </c>
      <c r="F216" s="308">
        <v>208.66666666666666</v>
      </c>
      <c r="G216" s="308">
        <v>206.83333333333331</v>
      </c>
      <c r="H216" s="308">
        <v>215.83333333333331</v>
      </c>
      <c r="I216" s="308">
        <v>217.66666666666663</v>
      </c>
      <c r="J216" s="308">
        <v>220.33333333333331</v>
      </c>
      <c r="K216" s="308">
        <v>215</v>
      </c>
      <c r="L216" s="308">
        <v>210.5</v>
      </c>
      <c r="M216" s="308">
        <v>190.70023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9"/>
      <c r="B1" s="529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44109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26" t="s">
        <v>16</v>
      </c>
      <c r="B9" s="527" t="s">
        <v>18</v>
      </c>
      <c r="C9" s="525" t="s">
        <v>19</v>
      </c>
      <c r="D9" s="525" t="s">
        <v>20</v>
      </c>
      <c r="E9" s="525" t="s">
        <v>21</v>
      </c>
      <c r="F9" s="525"/>
      <c r="G9" s="525"/>
      <c r="H9" s="525" t="s">
        <v>22</v>
      </c>
      <c r="I9" s="525"/>
      <c r="J9" s="525"/>
      <c r="K9" s="274"/>
      <c r="L9" s="281"/>
      <c r="M9" s="282"/>
    </row>
    <row r="10" spans="1:15" ht="42.75" customHeight="1">
      <c r="A10" s="521"/>
      <c r="B10" s="523"/>
      <c r="C10" s="528" t="s">
        <v>23</v>
      </c>
      <c r="D10" s="528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18230.900000000001</v>
      </c>
      <c r="D11" s="279">
        <v>18293.983333333334</v>
      </c>
      <c r="E11" s="279">
        <v>18087.966666666667</v>
      </c>
      <c r="F11" s="279">
        <v>17945.033333333333</v>
      </c>
      <c r="G11" s="279">
        <v>17739.016666666666</v>
      </c>
      <c r="H11" s="279">
        <v>18436.916666666668</v>
      </c>
      <c r="I11" s="279">
        <v>18642.933333333338</v>
      </c>
      <c r="J11" s="279">
        <v>18785.866666666669</v>
      </c>
      <c r="K11" s="277">
        <v>18500</v>
      </c>
      <c r="L11" s="277">
        <v>18151.05</v>
      </c>
      <c r="M11" s="277">
        <v>1.9480000000000001E-2</v>
      </c>
    </row>
    <row r="12" spans="1:15" ht="12" customHeight="1">
      <c r="A12" s="268">
        <v>2</v>
      </c>
      <c r="B12" s="277" t="s">
        <v>802</v>
      </c>
      <c r="C12" s="278">
        <v>1015</v>
      </c>
      <c r="D12" s="279">
        <v>1017.6833333333334</v>
      </c>
      <c r="E12" s="279">
        <v>1005.3666666666668</v>
      </c>
      <c r="F12" s="279">
        <v>995.73333333333335</v>
      </c>
      <c r="G12" s="279">
        <v>983.41666666666674</v>
      </c>
      <c r="H12" s="279">
        <v>1027.3166666666668</v>
      </c>
      <c r="I12" s="279">
        <v>1039.6333333333334</v>
      </c>
      <c r="J12" s="279">
        <v>1049.2666666666669</v>
      </c>
      <c r="K12" s="277">
        <v>1030</v>
      </c>
      <c r="L12" s="277">
        <v>1008.05</v>
      </c>
      <c r="M12" s="277">
        <v>1.44417</v>
      </c>
    </row>
    <row r="13" spans="1:15" ht="12" customHeight="1">
      <c r="A13" s="268">
        <v>3</v>
      </c>
      <c r="B13" s="277" t="s">
        <v>294</v>
      </c>
      <c r="C13" s="278">
        <v>1420.85</v>
      </c>
      <c r="D13" s="279">
        <v>1431.4166666666667</v>
      </c>
      <c r="E13" s="279">
        <v>1374.9833333333336</v>
      </c>
      <c r="F13" s="279">
        <v>1329.1166666666668</v>
      </c>
      <c r="G13" s="279">
        <v>1272.6833333333336</v>
      </c>
      <c r="H13" s="279">
        <v>1477.2833333333335</v>
      </c>
      <c r="I13" s="279">
        <v>1533.7166666666665</v>
      </c>
      <c r="J13" s="279">
        <v>1579.5833333333335</v>
      </c>
      <c r="K13" s="277">
        <v>1487.85</v>
      </c>
      <c r="L13" s="277">
        <v>1385.55</v>
      </c>
      <c r="M13" s="277">
        <v>1.39869</v>
      </c>
    </row>
    <row r="14" spans="1:15" ht="12" customHeight="1">
      <c r="A14" s="268">
        <v>4</v>
      </c>
      <c r="B14" s="277" t="s">
        <v>3119</v>
      </c>
      <c r="C14" s="278">
        <v>861</v>
      </c>
      <c r="D14" s="279">
        <v>864.63333333333333</v>
      </c>
      <c r="E14" s="279">
        <v>856.26666666666665</v>
      </c>
      <c r="F14" s="279">
        <v>851.5333333333333</v>
      </c>
      <c r="G14" s="279">
        <v>843.16666666666663</v>
      </c>
      <c r="H14" s="279">
        <v>869.36666666666667</v>
      </c>
      <c r="I14" s="279">
        <v>877.73333333333323</v>
      </c>
      <c r="J14" s="279">
        <v>882.4666666666667</v>
      </c>
      <c r="K14" s="277">
        <v>873</v>
      </c>
      <c r="L14" s="277">
        <v>859.9</v>
      </c>
      <c r="M14" s="277">
        <v>2.2667899999999999</v>
      </c>
    </row>
    <row r="15" spans="1:15" ht="12" customHeight="1">
      <c r="A15" s="268">
        <v>5</v>
      </c>
      <c r="B15" s="277" t="s">
        <v>295</v>
      </c>
      <c r="C15" s="278">
        <v>16384.900000000001</v>
      </c>
      <c r="D15" s="279">
        <v>16434.966666666667</v>
      </c>
      <c r="E15" s="279">
        <v>16274.933333333334</v>
      </c>
      <c r="F15" s="279">
        <v>16164.966666666667</v>
      </c>
      <c r="G15" s="279">
        <v>16004.933333333334</v>
      </c>
      <c r="H15" s="279">
        <v>16544.933333333334</v>
      </c>
      <c r="I15" s="279">
        <v>16704.966666666667</v>
      </c>
      <c r="J15" s="279">
        <v>16814.933333333334</v>
      </c>
      <c r="K15" s="277">
        <v>16595</v>
      </c>
      <c r="L15" s="277">
        <v>16325</v>
      </c>
      <c r="M15" s="277">
        <v>6.1330000000000003E-2</v>
      </c>
    </row>
    <row r="16" spans="1:15" ht="12" customHeight="1">
      <c r="A16" s="268">
        <v>6</v>
      </c>
      <c r="B16" s="277" t="s">
        <v>227</v>
      </c>
      <c r="C16" s="278">
        <v>63.25</v>
      </c>
      <c r="D16" s="279">
        <v>63.333333333333336</v>
      </c>
      <c r="E16" s="279">
        <v>62.666666666666671</v>
      </c>
      <c r="F16" s="279">
        <v>62.083333333333336</v>
      </c>
      <c r="G16" s="279">
        <v>61.416666666666671</v>
      </c>
      <c r="H16" s="279">
        <v>63.916666666666671</v>
      </c>
      <c r="I16" s="279">
        <v>64.583333333333343</v>
      </c>
      <c r="J16" s="279">
        <v>65.166666666666671</v>
      </c>
      <c r="K16" s="277">
        <v>64</v>
      </c>
      <c r="L16" s="277">
        <v>62.75</v>
      </c>
      <c r="M16" s="277">
        <v>9.75</v>
      </c>
    </row>
    <row r="17" spans="1:13" ht="12" customHeight="1">
      <c r="A17" s="268">
        <v>7</v>
      </c>
      <c r="B17" s="277" t="s">
        <v>228</v>
      </c>
      <c r="C17" s="278">
        <v>132.6</v>
      </c>
      <c r="D17" s="279">
        <v>133.26666666666668</v>
      </c>
      <c r="E17" s="279">
        <v>131.03333333333336</v>
      </c>
      <c r="F17" s="279">
        <v>129.46666666666667</v>
      </c>
      <c r="G17" s="279">
        <v>127.23333333333335</v>
      </c>
      <c r="H17" s="279">
        <v>134.83333333333337</v>
      </c>
      <c r="I17" s="279">
        <v>137.06666666666666</v>
      </c>
      <c r="J17" s="279">
        <v>138.63333333333338</v>
      </c>
      <c r="K17" s="277">
        <v>135.5</v>
      </c>
      <c r="L17" s="277">
        <v>131.69999999999999</v>
      </c>
      <c r="M17" s="277">
        <v>6.6361699999999999</v>
      </c>
    </row>
    <row r="18" spans="1:13" ht="12" customHeight="1">
      <c r="A18" s="268">
        <v>8</v>
      </c>
      <c r="B18" s="277" t="s">
        <v>38</v>
      </c>
      <c r="C18" s="278">
        <v>1415.1</v>
      </c>
      <c r="D18" s="279">
        <v>1411.3666666666668</v>
      </c>
      <c r="E18" s="279">
        <v>1399.7333333333336</v>
      </c>
      <c r="F18" s="279">
        <v>1384.3666666666668</v>
      </c>
      <c r="G18" s="279">
        <v>1372.7333333333336</v>
      </c>
      <c r="H18" s="279">
        <v>1426.7333333333336</v>
      </c>
      <c r="I18" s="279">
        <v>1438.3666666666668</v>
      </c>
      <c r="J18" s="279">
        <v>1453.7333333333336</v>
      </c>
      <c r="K18" s="277">
        <v>1423</v>
      </c>
      <c r="L18" s="277">
        <v>1396</v>
      </c>
      <c r="M18" s="277">
        <v>8.5085899999999999</v>
      </c>
    </row>
    <row r="19" spans="1:13" ht="12" customHeight="1">
      <c r="A19" s="268">
        <v>9</v>
      </c>
      <c r="B19" s="277" t="s">
        <v>296</v>
      </c>
      <c r="C19" s="278">
        <v>193.35</v>
      </c>
      <c r="D19" s="279">
        <v>193</v>
      </c>
      <c r="E19" s="279">
        <v>191.45</v>
      </c>
      <c r="F19" s="279">
        <v>189.54999999999998</v>
      </c>
      <c r="G19" s="279">
        <v>187.99999999999997</v>
      </c>
      <c r="H19" s="279">
        <v>194.9</v>
      </c>
      <c r="I19" s="279">
        <v>196.45000000000002</v>
      </c>
      <c r="J19" s="279">
        <v>198.35000000000002</v>
      </c>
      <c r="K19" s="277">
        <v>194.55</v>
      </c>
      <c r="L19" s="277">
        <v>191.1</v>
      </c>
      <c r="M19" s="277">
        <v>9.3694000000000006</v>
      </c>
    </row>
    <row r="20" spans="1:13" ht="12" customHeight="1">
      <c r="A20" s="268">
        <v>10</v>
      </c>
      <c r="B20" s="277" t="s">
        <v>297</v>
      </c>
      <c r="C20" s="278">
        <v>747.1</v>
      </c>
      <c r="D20" s="279">
        <v>739.66666666666663</v>
      </c>
      <c r="E20" s="279">
        <v>722.43333333333328</v>
      </c>
      <c r="F20" s="279">
        <v>697.76666666666665</v>
      </c>
      <c r="G20" s="279">
        <v>680.5333333333333</v>
      </c>
      <c r="H20" s="279">
        <v>764.33333333333326</v>
      </c>
      <c r="I20" s="279">
        <v>781.56666666666661</v>
      </c>
      <c r="J20" s="279">
        <v>806.23333333333323</v>
      </c>
      <c r="K20" s="277">
        <v>756.9</v>
      </c>
      <c r="L20" s="277">
        <v>715</v>
      </c>
      <c r="M20" s="277">
        <v>8.90015</v>
      </c>
    </row>
    <row r="21" spans="1:13" ht="12" customHeight="1">
      <c r="A21" s="268">
        <v>11</v>
      </c>
      <c r="B21" s="277" t="s">
        <v>41</v>
      </c>
      <c r="C21" s="278">
        <v>353.3</v>
      </c>
      <c r="D21" s="279">
        <v>350.90000000000003</v>
      </c>
      <c r="E21" s="279">
        <v>346.90000000000009</v>
      </c>
      <c r="F21" s="279">
        <v>340.50000000000006</v>
      </c>
      <c r="G21" s="279">
        <v>336.50000000000011</v>
      </c>
      <c r="H21" s="279">
        <v>357.30000000000007</v>
      </c>
      <c r="I21" s="279">
        <v>361.29999999999995</v>
      </c>
      <c r="J21" s="279">
        <v>367.70000000000005</v>
      </c>
      <c r="K21" s="277">
        <v>354.9</v>
      </c>
      <c r="L21" s="277">
        <v>344.5</v>
      </c>
      <c r="M21" s="277">
        <v>30.040050000000001</v>
      </c>
    </row>
    <row r="22" spans="1:13" ht="12" customHeight="1">
      <c r="A22" s="268">
        <v>12</v>
      </c>
      <c r="B22" s="277" t="s">
        <v>43</v>
      </c>
      <c r="C22" s="278">
        <v>37.049999999999997</v>
      </c>
      <c r="D22" s="279">
        <v>37.083333333333336</v>
      </c>
      <c r="E22" s="279">
        <v>36.81666666666667</v>
      </c>
      <c r="F22" s="279">
        <v>36.583333333333336</v>
      </c>
      <c r="G22" s="279">
        <v>36.31666666666667</v>
      </c>
      <c r="H22" s="279">
        <v>37.31666666666667</v>
      </c>
      <c r="I22" s="279">
        <v>37.583333333333336</v>
      </c>
      <c r="J22" s="279">
        <v>37.81666666666667</v>
      </c>
      <c r="K22" s="277">
        <v>37.35</v>
      </c>
      <c r="L22" s="277">
        <v>36.85</v>
      </c>
      <c r="M22" s="277">
        <v>7.3323299999999998</v>
      </c>
    </row>
    <row r="23" spans="1:13">
      <c r="A23" s="268">
        <v>13</v>
      </c>
      <c r="B23" s="277" t="s">
        <v>298</v>
      </c>
      <c r="C23" s="278">
        <v>247.2</v>
      </c>
      <c r="D23" s="279">
        <v>246.4</v>
      </c>
      <c r="E23" s="279">
        <v>244.8</v>
      </c>
      <c r="F23" s="279">
        <v>242.4</v>
      </c>
      <c r="G23" s="279">
        <v>240.8</v>
      </c>
      <c r="H23" s="279">
        <v>248.8</v>
      </c>
      <c r="I23" s="279">
        <v>250.39999999999998</v>
      </c>
      <c r="J23" s="279">
        <v>252.8</v>
      </c>
      <c r="K23" s="277">
        <v>248</v>
      </c>
      <c r="L23" s="277">
        <v>244</v>
      </c>
      <c r="M23" s="277">
        <v>1.33131</v>
      </c>
    </row>
    <row r="24" spans="1:13">
      <c r="A24" s="268">
        <v>14</v>
      </c>
      <c r="B24" s="277" t="s">
        <v>299</v>
      </c>
      <c r="C24" s="278">
        <v>334.65</v>
      </c>
      <c r="D24" s="279">
        <v>333.68333333333334</v>
      </c>
      <c r="E24" s="279">
        <v>322.9666666666667</v>
      </c>
      <c r="F24" s="279">
        <v>311.28333333333336</v>
      </c>
      <c r="G24" s="279">
        <v>300.56666666666672</v>
      </c>
      <c r="H24" s="279">
        <v>345.36666666666667</v>
      </c>
      <c r="I24" s="279">
        <v>356.08333333333326</v>
      </c>
      <c r="J24" s="279">
        <v>367.76666666666665</v>
      </c>
      <c r="K24" s="277">
        <v>344.4</v>
      </c>
      <c r="L24" s="277">
        <v>322</v>
      </c>
      <c r="M24" s="277">
        <v>14.91344</v>
      </c>
    </row>
    <row r="25" spans="1:13">
      <c r="A25" s="268">
        <v>15</v>
      </c>
      <c r="B25" s="277" t="s">
        <v>300</v>
      </c>
      <c r="C25" s="278">
        <v>228.1</v>
      </c>
      <c r="D25" s="279">
        <v>230.66666666666666</v>
      </c>
      <c r="E25" s="279">
        <v>224.68333333333331</v>
      </c>
      <c r="F25" s="279">
        <v>221.26666666666665</v>
      </c>
      <c r="G25" s="279">
        <v>215.2833333333333</v>
      </c>
      <c r="H25" s="279">
        <v>234.08333333333331</v>
      </c>
      <c r="I25" s="279">
        <v>240.06666666666666</v>
      </c>
      <c r="J25" s="279">
        <v>243.48333333333332</v>
      </c>
      <c r="K25" s="277">
        <v>236.65</v>
      </c>
      <c r="L25" s="277">
        <v>227.25</v>
      </c>
      <c r="M25" s="277">
        <v>1.00162</v>
      </c>
    </row>
    <row r="26" spans="1:13">
      <c r="A26" s="268">
        <v>16</v>
      </c>
      <c r="B26" s="277" t="s">
        <v>832</v>
      </c>
      <c r="C26" s="278">
        <v>2860.1</v>
      </c>
      <c r="D26" s="279">
        <v>2884.3666666666668</v>
      </c>
      <c r="E26" s="279">
        <v>2818.7333333333336</v>
      </c>
      <c r="F26" s="279">
        <v>2777.3666666666668</v>
      </c>
      <c r="G26" s="279">
        <v>2711.7333333333336</v>
      </c>
      <c r="H26" s="279">
        <v>2925.7333333333336</v>
      </c>
      <c r="I26" s="279">
        <v>2991.3666666666668</v>
      </c>
      <c r="J26" s="279">
        <v>3032.7333333333336</v>
      </c>
      <c r="K26" s="277">
        <v>2950</v>
      </c>
      <c r="L26" s="277">
        <v>2843</v>
      </c>
      <c r="M26" s="277">
        <v>0.17233999999999999</v>
      </c>
    </row>
    <row r="27" spans="1:13">
      <c r="A27" s="268">
        <v>17</v>
      </c>
      <c r="B27" s="277" t="s">
        <v>292</v>
      </c>
      <c r="C27" s="278">
        <v>1841.8</v>
      </c>
      <c r="D27" s="279">
        <v>1835.3833333333332</v>
      </c>
      <c r="E27" s="279">
        <v>1784.4166666666665</v>
      </c>
      <c r="F27" s="279">
        <v>1727.0333333333333</v>
      </c>
      <c r="G27" s="279">
        <v>1676.0666666666666</v>
      </c>
      <c r="H27" s="279">
        <v>1892.7666666666664</v>
      </c>
      <c r="I27" s="279">
        <v>1943.7333333333331</v>
      </c>
      <c r="J27" s="279">
        <v>2001.1166666666663</v>
      </c>
      <c r="K27" s="277">
        <v>1886.35</v>
      </c>
      <c r="L27" s="277">
        <v>1778</v>
      </c>
      <c r="M27" s="277">
        <v>0.38391999999999998</v>
      </c>
    </row>
    <row r="28" spans="1:13">
      <c r="A28" s="268">
        <v>18</v>
      </c>
      <c r="B28" s="277" t="s">
        <v>229</v>
      </c>
      <c r="C28" s="278">
        <v>1588.55</v>
      </c>
      <c r="D28" s="279">
        <v>1592.0166666666667</v>
      </c>
      <c r="E28" s="279">
        <v>1556.5833333333333</v>
      </c>
      <c r="F28" s="279">
        <v>1524.6166666666666</v>
      </c>
      <c r="G28" s="279">
        <v>1489.1833333333332</v>
      </c>
      <c r="H28" s="279">
        <v>1623.9833333333333</v>
      </c>
      <c r="I28" s="279">
        <v>1659.4166666666667</v>
      </c>
      <c r="J28" s="279">
        <v>1691.3833333333334</v>
      </c>
      <c r="K28" s="277">
        <v>1627.45</v>
      </c>
      <c r="L28" s="277">
        <v>1560.05</v>
      </c>
      <c r="M28" s="277">
        <v>1.7557199999999999</v>
      </c>
    </row>
    <row r="29" spans="1:13">
      <c r="A29" s="268">
        <v>19</v>
      </c>
      <c r="B29" s="277" t="s">
        <v>301</v>
      </c>
      <c r="C29" s="278">
        <v>2179.3000000000002</v>
      </c>
      <c r="D29" s="279">
        <v>2166.2666666666669</v>
      </c>
      <c r="E29" s="279">
        <v>2133.5333333333338</v>
      </c>
      <c r="F29" s="279">
        <v>2087.7666666666669</v>
      </c>
      <c r="G29" s="279">
        <v>2055.0333333333338</v>
      </c>
      <c r="H29" s="279">
        <v>2212.0333333333338</v>
      </c>
      <c r="I29" s="279">
        <v>2244.7666666666664</v>
      </c>
      <c r="J29" s="279">
        <v>2290.5333333333338</v>
      </c>
      <c r="K29" s="277">
        <v>2199</v>
      </c>
      <c r="L29" s="277">
        <v>2120.5</v>
      </c>
      <c r="M29" s="277">
        <v>0.15837000000000001</v>
      </c>
    </row>
    <row r="30" spans="1:13">
      <c r="A30" s="268">
        <v>20</v>
      </c>
      <c r="B30" s="277" t="s">
        <v>230</v>
      </c>
      <c r="C30" s="278">
        <v>2742.1</v>
      </c>
      <c r="D30" s="279">
        <v>2756.4500000000003</v>
      </c>
      <c r="E30" s="279">
        <v>2712.9000000000005</v>
      </c>
      <c r="F30" s="279">
        <v>2683.7000000000003</v>
      </c>
      <c r="G30" s="279">
        <v>2640.1500000000005</v>
      </c>
      <c r="H30" s="279">
        <v>2785.6500000000005</v>
      </c>
      <c r="I30" s="279">
        <v>2829.2000000000007</v>
      </c>
      <c r="J30" s="279">
        <v>2858.4000000000005</v>
      </c>
      <c r="K30" s="277">
        <v>2800</v>
      </c>
      <c r="L30" s="277">
        <v>2727.25</v>
      </c>
      <c r="M30" s="277">
        <v>1.1065700000000001</v>
      </c>
    </row>
    <row r="31" spans="1:13">
      <c r="A31" s="268">
        <v>21</v>
      </c>
      <c r="B31" s="277" t="s">
        <v>870</v>
      </c>
      <c r="C31" s="278">
        <v>3250.1</v>
      </c>
      <c r="D31" s="279">
        <v>3255.5499999999997</v>
      </c>
      <c r="E31" s="279">
        <v>3222.1499999999996</v>
      </c>
      <c r="F31" s="279">
        <v>3194.2</v>
      </c>
      <c r="G31" s="279">
        <v>3160.7999999999997</v>
      </c>
      <c r="H31" s="279">
        <v>3283.4999999999995</v>
      </c>
      <c r="I31" s="279">
        <v>3316.9</v>
      </c>
      <c r="J31" s="279">
        <v>3344.8499999999995</v>
      </c>
      <c r="K31" s="277">
        <v>3288.95</v>
      </c>
      <c r="L31" s="277">
        <v>3227.6</v>
      </c>
      <c r="M31" s="277">
        <v>0.25403999999999999</v>
      </c>
    </row>
    <row r="32" spans="1:13">
      <c r="A32" s="268">
        <v>22</v>
      </c>
      <c r="B32" s="277" t="s">
        <v>303</v>
      </c>
      <c r="C32" s="278">
        <v>124.15</v>
      </c>
      <c r="D32" s="279">
        <v>124.63333333333334</v>
      </c>
      <c r="E32" s="279">
        <v>123.06666666666668</v>
      </c>
      <c r="F32" s="279">
        <v>121.98333333333333</v>
      </c>
      <c r="G32" s="279">
        <v>120.41666666666667</v>
      </c>
      <c r="H32" s="279">
        <v>125.71666666666668</v>
      </c>
      <c r="I32" s="279">
        <v>127.28333333333335</v>
      </c>
      <c r="J32" s="279">
        <v>128.36666666666667</v>
      </c>
      <c r="K32" s="277">
        <v>126.2</v>
      </c>
      <c r="L32" s="277">
        <v>123.55</v>
      </c>
      <c r="M32" s="277">
        <v>4.1260700000000003</v>
      </c>
    </row>
    <row r="33" spans="1:13">
      <c r="A33" s="268">
        <v>23</v>
      </c>
      <c r="B33" s="277" t="s">
        <v>45</v>
      </c>
      <c r="C33" s="278">
        <v>756.1</v>
      </c>
      <c r="D33" s="279">
        <v>761.15</v>
      </c>
      <c r="E33" s="279">
        <v>745.15</v>
      </c>
      <c r="F33" s="279">
        <v>734.2</v>
      </c>
      <c r="G33" s="279">
        <v>718.2</v>
      </c>
      <c r="H33" s="279">
        <v>772.09999999999991</v>
      </c>
      <c r="I33" s="279">
        <v>788.09999999999991</v>
      </c>
      <c r="J33" s="279">
        <v>799.04999999999984</v>
      </c>
      <c r="K33" s="277">
        <v>777.15</v>
      </c>
      <c r="L33" s="277">
        <v>750.2</v>
      </c>
      <c r="M33" s="277">
        <v>8.0578000000000003</v>
      </c>
    </row>
    <row r="34" spans="1:13">
      <c r="A34" s="268">
        <v>24</v>
      </c>
      <c r="B34" s="277" t="s">
        <v>304</v>
      </c>
      <c r="C34" s="278">
        <v>2043.85</v>
      </c>
      <c r="D34" s="279">
        <v>2049.3000000000002</v>
      </c>
      <c r="E34" s="279">
        <v>2024.6000000000004</v>
      </c>
      <c r="F34" s="279">
        <v>2005.3500000000001</v>
      </c>
      <c r="G34" s="279">
        <v>1980.6500000000003</v>
      </c>
      <c r="H34" s="279">
        <v>2068.5500000000002</v>
      </c>
      <c r="I34" s="279">
        <v>2093.25</v>
      </c>
      <c r="J34" s="279">
        <v>2112.5000000000005</v>
      </c>
      <c r="K34" s="277">
        <v>2074</v>
      </c>
      <c r="L34" s="277">
        <v>2030.05</v>
      </c>
      <c r="M34" s="277">
        <v>0.53413999999999995</v>
      </c>
    </row>
    <row r="35" spans="1:13">
      <c r="A35" s="268">
        <v>25</v>
      </c>
      <c r="B35" s="277" t="s">
        <v>46</v>
      </c>
      <c r="C35" s="278">
        <v>221.2</v>
      </c>
      <c r="D35" s="279">
        <v>220.23333333333335</v>
      </c>
      <c r="E35" s="279">
        <v>218.51666666666671</v>
      </c>
      <c r="F35" s="279">
        <v>215.83333333333337</v>
      </c>
      <c r="G35" s="279">
        <v>214.11666666666673</v>
      </c>
      <c r="H35" s="279">
        <v>222.91666666666669</v>
      </c>
      <c r="I35" s="279">
        <v>224.63333333333333</v>
      </c>
      <c r="J35" s="279">
        <v>227.31666666666666</v>
      </c>
      <c r="K35" s="277">
        <v>221.95</v>
      </c>
      <c r="L35" s="277">
        <v>217.55</v>
      </c>
      <c r="M35" s="277">
        <v>33.58699</v>
      </c>
    </row>
    <row r="36" spans="1:13">
      <c r="A36" s="268">
        <v>26</v>
      </c>
      <c r="B36" s="277" t="s">
        <v>293</v>
      </c>
      <c r="C36" s="278">
        <v>2954.35</v>
      </c>
      <c r="D36" s="279">
        <v>2959.85</v>
      </c>
      <c r="E36" s="279">
        <v>2911.5</v>
      </c>
      <c r="F36" s="279">
        <v>2868.65</v>
      </c>
      <c r="G36" s="279">
        <v>2820.3</v>
      </c>
      <c r="H36" s="279">
        <v>3002.7</v>
      </c>
      <c r="I36" s="279">
        <v>3051.0499999999993</v>
      </c>
      <c r="J36" s="279">
        <v>3093.8999999999996</v>
      </c>
      <c r="K36" s="277">
        <v>3008.2</v>
      </c>
      <c r="L36" s="277">
        <v>2917</v>
      </c>
      <c r="M36" s="277">
        <v>1.0803799999999999</v>
      </c>
    </row>
    <row r="37" spans="1:13">
      <c r="A37" s="268">
        <v>27</v>
      </c>
      <c r="B37" s="277" t="s">
        <v>302</v>
      </c>
      <c r="C37" s="278">
        <v>926.7</v>
      </c>
      <c r="D37" s="279">
        <v>934.4</v>
      </c>
      <c r="E37" s="279">
        <v>910.4</v>
      </c>
      <c r="F37" s="279">
        <v>894.1</v>
      </c>
      <c r="G37" s="279">
        <v>870.1</v>
      </c>
      <c r="H37" s="279">
        <v>950.69999999999993</v>
      </c>
      <c r="I37" s="279">
        <v>974.69999999999993</v>
      </c>
      <c r="J37" s="279">
        <v>990.99999999999989</v>
      </c>
      <c r="K37" s="277">
        <v>958.4</v>
      </c>
      <c r="L37" s="277">
        <v>918.1</v>
      </c>
      <c r="M37" s="277">
        <v>2.60059</v>
      </c>
    </row>
    <row r="38" spans="1:13">
      <c r="A38" s="268">
        <v>28</v>
      </c>
      <c r="B38" s="277" t="s">
        <v>47</v>
      </c>
      <c r="C38" s="278">
        <v>2089.75</v>
      </c>
      <c r="D38" s="279">
        <v>2108.4</v>
      </c>
      <c r="E38" s="279">
        <v>2057.8500000000004</v>
      </c>
      <c r="F38" s="279">
        <v>2025.9500000000003</v>
      </c>
      <c r="G38" s="279">
        <v>1975.4000000000005</v>
      </c>
      <c r="H38" s="279">
        <v>2140.3000000000002</v>
      </c>
      <c r="I38" s="279">
        <v>2190.8500000000004</v>
      </c>
      <c r="J38" s="279">
        <v>2222.75</v>
      </c>
      <c r="K38" s="277">
        <v>2158.9499999999998</v>
      </c>
      <c r="L38" s="277">
        <v>2076.5</v>
      </c>
      <c r="M38" s="277">
        <v>12.244300000000001</v>
      </c>
    </row>
    <row r="39" spans="1:13">
      <c r="A39" s="268">
        <v>29</v>
      </c>
      <c r="B39" s="277" t="s">
        <v>48</v>
      </c>
      <c r="C39" s="278">
        <v>132.85</v>
      </c>
      <c r="D39" s="279">
        <v>132.35</v>
      </c>
      <c r="E39" s="279">
        <v>131.35</v>
      </c>
      <c r="F39" s="279">
        <v>129.85</v>
      </c>
      <c r="G39" s="279">
        <v>128.85</v>
      </c>
      <c r="H39" s="279">
        <v>133.85</v>
      </c>
      <c r="I39" s="279">
        <v>134.85</v>
      </c>
      <c r="J39" s="279">
        <v>136.35</v>
      </c>
      <c r="K39" s="277">
        <v>133.35</v>
      </c>
      <c r="L39" s="277">
        <v>130.85</v>
      </c>
      <c r="M39" s="277">
        <v>43.116140000000001</v>
      </c>
    </row>
    <row r="40" spans="1:13">
      <c r="A40" s="268">
        <v>30</v>
      </c>
      <c r="B40" s="277" t="s">
        <v>305</v>
      </c>
      <c r="C40" s="278">
        <v>125.3</v>
      </c>
      <c r="D40" s="279">
        <v>125.60000000000001</v>
      </c>
      <c r="E40" s="279">
        <v>123.70000000000002</v>
      </c>
      <c r="F40" s="279">
        <v>122.10000000000001</v>
      </c>
      <c r="G40" s="279">
        <v>120.20000000000002</v>
      </c>
      <c r="H40" s="279">
        <v>127.20000000000002</v>
      </c>
      <c r="I40" s="279">
        <v>129.10000000000002</v>
      </c>
      <c r="J40" s="279">
        <v>130.70000000000002</v>
      </c>
      <c r="K40" s="277">
        <v>127.5</v>
      </c>
      <c r="L40" s="277">
        <v>124</v>
      </c>
      <c r="M40" s="277">
        <v>2.3605700000000001</v>
      </c>
    </row>
    <row r="41" spans="1:13">
      <c r="A41" s="268">
        <v>31</v>
      </c>
      <c r="B41" s="277" t="s">
        <v>937</v>
      </c>
      <c r="C41" s="278">
        <v>208.85</v>
      </c>
      <c r="D41" s="279">
        <v>209.61666666666667</v>
      </c>
      <c r="E41" s="279">
        <v>204.73333333333335</v>
      </c>
      <c r="F41" s="279">
        <v>200.61666666666667</v>
      </c>
      <c r="G41" s="279">
        <v>195.73333333333335</v>
      </c>
      <c r="H41" s="279">
        <v>213.73333333333335</v>
      </c>
      <c r="I41" s="279">
        <v>218.61666666666667</v>
      </c>
      <c r="J41" s="279">
        <v>222.73333333333335</v>
      </c>
      <c r="K41" s="277">
        <v>214.5</v>
      </c>
      <c r="L41" s="277">
        <v>205.5</v>
      </c>
      <c r="M41" s="277">
        <v>0.28295999999999999</v>
      </c>
    </row>
    <row r="42" spans="1:13">
      <c r="A42" s="268">
        <v>32</v>
      </c>
      <c r="B42" s="277" t="s">
        <v>306</v>
      </c>
      <c r="C42" s="278">
        <v>65.55</v>
      </c>
      <c r="D42" s="279">
        <v>65.766666666666666</v>
      </c>
      <c r="E42" s="279">
        <v>64.733333333333334</v>
      </c>
      <c r="F42" s="279">
        <v>63.916666666666671</v>
      </c>
      <c r="G42" s="279">
        <v>62.88333333333334</v>
      </c>
      <c r="H42" s="279">
        <v>66.583333333333329</v>
      </c>
      <c r="I42" s="279">
        <v>67.61666666666666</v>
      </c>
      <c r="J42" s="279">
        <v>68.433333333333323</v>
      </c>
      <c r="K42" s="277">
        <v>66.8</v>
      </c>
      <c r="L42" s="277">
        <v>64.95</v>
      </c>
      <c r="M42" s="277">
        <v>5.0482699999999996</v>
      </c>
    </row>
    <row r="43" spans="1:13">
      <c r="A43" s="268">
        <v>33</v>
      </c>
      <c r="B43" s="277" t="s">
        <v>49</v>
      </c>
      <c r="C43" s="278">
        <v>76.25</v>
      </c>
      <c r="D43" s="279">
        <v>76.016666666666666</v>
      </c>
      <c r="E43" s="279">
        <v>75.033333333333331</v>
      </c>
      <c r="F43" s="279">
        <v>73.816666666666663</v>
      </c>
      <c r="G43" s="279">
        <v>72.833333333333329</v>
      </c>
      <c r="H43" s="279">
        <v>77.233333333333334</v>
      </c>
      <c r="I43" s="279">
        <v>78.216666666666654</v>
      </c>
      <c r="J43" s="279">
        <v>79.433333333333337</v>
      </c>
      <c r="K43" s="277">
        <v>77</v>
      </c>
      <c r="L43" s="277">
        <v>74.8</v>
      </c>
      <c r="M43" s="277">
        <v>403.85654</v>
      </c>
    </row>
    <row r="44" spans="1:13">
      <c r="A44" s="268">
        <v>34</v>
      </c>
      <c r="B44" s="277" t="s">
        <v>51</v>
      </c>
      <c r="C44" s="278">
        <v>2040.45</v>
      </c>
      <c r="D44" s="279">
        <v>2027.2833333333335</v>
      </c>
      <c r="E44" s="279">
        <v>2005.2166666666672</v>
      </c>
      <c r="F44" s="279">
        <v>1969.9833333333336</v>
      </c>
      <c r="G44" s="279">
        <v>1947.9166666666672</v>
      </c>
      <c r="H44" s="279">
        <v>2062.5166666666673</v>
      </c>
      <c r="I44" s="279">
        <v>2084.583333333333</v>
      </c>
      <c r="J44" s="279">
        <v>2119.8166666666671</v>
      </c>
      <c r="K44" s="277">
        <v>2049.35</v>
      </c>
      <c r="L44" s="277">
        <v>1992.05</v>
      </c>
      <c r="M44" s="277">
        <v>20.143039999999999</v>
      </c>
    </row>
    <row r="45" spans="1:13">
      <c r="A45" s="268">
        <v>35</v>
      </c>
      <c r="B45" s="277" t="s">
        <v>307</v>
      </c>
      <c r="C45" s="278">
        <v>133.75</v>
      </c>
      <c r="D45" s="279">
        <v>134.11666666666667</v>
      </c>
      <c r="E45" s="279">
        <v>131.78333333333336</v>
      </c>
      <c r="F45" s="279">
        <v>129.81666666666669</v>
      </c>
      <c r="G45" s="279">
        <v>127.48333333333338</v>
      </c>
      <c r="H45" s="279">
        <v>136.08333333333334</v>
      </c>
      <c r="I45" s="279">
        <v>138.41666666666666</v>
      </c>
      <c r="J45" s="279">
        <v>140.38333333333333</v>
      </c>
      <c r="K45" s="277">
        <v>136.44999999999999</v>
      </c>
      <c r="L45" s="277">
        <v>132.15</v>
      </c>
      <c r="M45" s="277">
        <v>1.8025599999999999</v>
      </c>
    </row>
    <row r="46" spans="1:13">
      <c r="A46" s="268">
        <v>36</v>
      </c>
      <c r="B46" s="277" t="s">
        <v>309</v>
      </c>
      <c r="C46" s="278">
        <v>1208</v>
      </c>
      <c r="D46" s="279">
        <v>1219.4833333333333</v>
      </c>
      <c r="E46" s="279">
        <v>1189.0666666666666</v>
      </c>
      <c r="F46" s="279">
        <v>1170.1333333333332</v>
      </c>
      <c r="G46" s="279">
        <v>1139.7166666666665</v>
      </c>
      <c r="H46" s="279">
        <v>1238.4166666666667</v>
      </c>
      <c r="I46" s="279">
        <v>1268.8333333333333</v>
      </c>
      <c r="J46" s="279">
        <v>1287.7666666666669</v>
      </c>
      <c r="K46" s="277">
        <v>1249.9000000000001</v>
      </c>
      <c r="L46" s="277">
        <v>1200.55</v>
      </c>
      <c r="M46" s="277">
        <v>1.25203</v>
      </c>
    </row>
    <row r="47" spans="1:13">
      <c r="A47" s="268">
        <v>37</v>
      </c>
      <c r="B47" s="277" t="s">
        <v>308</v>
      </c>
      <c r="C47" s="278">
        <v>4294.1499999999996</v>
      </c>
      <c r="D47" s="279">
        <v>4304.3499999999995</v>
      </c>
      <c r="E47" s="279">
        <v>4268.7499999999991</v>
      </c>
      <c r="F47" s="279">
        <v>4243.3499999999995</v>
      </c>
      <c r="G47" s="279">
        <v>4207.7499999999991</v>
      </c>
      <c r="H47" s="279">
        <v>4329.7499999999991</v>
      </c>
      <c r="I47" s="279">
        <v>4365.3499999999995</v>
      </c>
      <c r="J47" s="279">
        <v>4390.7499999999991</v>
      </c>
      <c r="K47" s="277">
        <v>4339.95</v>
      </c>
      <c r="L47" s="277">
        <v>4278.95</v>
      </c>
      <c r="M47" s="277">
        <v>0.22473000000000001</v>
      </c>
    </row>
    <row r="48" spans="1:13">
      <c r="A48" s="268">
        <v>38</v>
      </c>
      <c r="B48" s="277" t="s">
        <v>310</v>
      </c>
      <c r="C48" s="278">
        <v>6100.1</v>
      </c>
      <c r="D48" s="279">
        <v>6138.9666666666672</v>
      </c>
      <c r="E48" s="279">
        <v>6026.2333333333345</v>
      </c>
      <c r="F48" s="279">
        <v>5952.3666666666677</v>
      </c>
      <c r="G48" s="279">
        <v>5839.633333333335</v>
      </c>
      <c r="H48" s="279">
        <v>6212.8333333333339</v>
      </c>
      <c r="I48" s="279">
        <v>6325.5666666666675</v>
      </c>
      <c r="J48" s="279">
        <v>6399.4333333333334</v>
      </c>
      <c r="K48" s="277">
        <v>6251.7</v>
      </c>
      <c r="L48" s="277">
        <v>6065.1</v>
      </c>
      <c r="M48" s="277">
        <v>0.13946</v>
      </c>
    </row>
    <row r="49" spans="1:13">
      <c r="A49" s="268">
        <v>39</v>
      </c>
      <c r="B49" s="277" t="s">
        <v>226</v>
      </c>
      <c r="C49" s="278">
        <v>666</v>
      </c>
      <c r="D49" s="279">
        <v>666.9</v>
      </c>
      <c r="E49" s="279">
        <v>661.09999999999991</v>
      </c>
      <c r="F49" s="279">
        <v>656.19999999999993</v>
      </c>
      <c r="G49" s="279">
        <v>650.39999999999986</v>
      </c>
      <c r="H49" s="279">
        <v>671.8</v>
      </c>
      <c r="I49" s="279">
        <v>677.59999999999991</v>
      </c>
      <c r="J49" s="279">
        <v>682.5</v>
      </c>
      <c r="K49" s="277">
        <v>672.7</v>
      </c>
      <c r="L49" s="277">
        <v>662</v>
      </c>
      <c r="M49" s="277">
        <v>2.2357900000000002</v>
      </c>
    </row>
    <row r="50" spans="1:13">
      <c r="A50" s="268">
        <v>40</v>
      </c>
      <c r="B50" s="277" t="s">
        <v>53</v>
      </c>
      <c r="C50" s="278">
        <v>818.65</v>
      </c>
      <c r="D50" s="279">
        <v>811.05000000000007</v>
      </c>
      <c r="E50" s="279">
        <v>799.60000000000014</v>
      </c>
      <c r="F50" s="279">
        <v>780.55000000000007</v>
      </c>
      <c r="G50" s="279">
        <v>769.10000000000014</v>
      </c>
      <c r="H50" s="279">
        <v>830.10000000000014</v>
      </c>
      <c r="I50" s="279">
        <v>841.55000000000018</v>
      </c>
      <c r="J50" s="279">
        <v>860.60000000000014</v>
      </c>
      <c r="K50" s="277">
        <v>822.5</v>
      </c>
      <c r="L50" s="277">
        <v>792</v>
      </c>
      <c r="M50" s="277">
        <v>37.529719999999998</v>
      </c>
    </row>
    <row r="51" spans="1:13">
      <c r="A51" s="268">
        <v>41</v>
      </c>
      <c r="B51" s="277" t="s">
        <v>311</v>
      </c>
      <c r="C51" s="278">
        <v>499.45</v>
      </c>
      <c r="D51" s="279">
        <v>500.55</v>
      </c>
      <c r="E51" s="279">
        <v>495.25</v>
      </c>
      <c r="F51" s="279">
        <v>491.05</v>
      </c>
      <c r="G51" s="279">
        <v>485.75</v>
      </c>
      <c r="H51" s="279">
        <v>504.75</v>
      </c>
      <c r="I51" s="279">
        <v>510.05000000000007</v>
      </c>
      <c r="J51" s="279">
        <v>514.25</v>
      </c>
      <c r="K51" s="277">
        <v>505.85</v>
      </c>
      <c r="L51" s="277">
        <v>496.35</v>
      </c>
      <c r="M51" s="277">
        <v>1.5072399999999999</v>
      </c>
    </row>
    <row r="52" spans="1:13">
      <c r="A52" s="268">
        <v>42</v>
      </c>
      <c r="B52" s="277" t="s">
        <v>55</v>
      </c>
      <c r="C52" s="278">
        <v>443.7</v>
      </c>
      <c r="D52" s="279">
        <v>438.8</v>
      </c>
      <c r="E52" s="279">
        <v>432.3</v>
      </c>
      <c r="F52" s="279">
        <v>420.9</v>
      </c>
      <c r="G52" s="279">
        <v>414.4</v>
      </c>
      <c r="H52" s="279">
        <v>450.20000000000005</v>
      </c>
      <c r="I52" s="279">
        <v>456.70000000000005</v>
      </c>
      <c r="J52" s="279">
        <v>468.10000000000008</v>
      </c>
      <c r="K52" s="277">
        <v>445.3</v>
      </c>
      <c r="L52" s="277">
        <v>427.4</v>
      </c>
      <c r="M52" s="277">
        <v>210.83336</v>
      </c>
    </row>
    <row r="53" spans="1:13">
      <c r="A53" s="268">
        <v>43</v>
      </c>
      <c r="B53" s="277" t="s">
        <v>56</v>
      </c>
      <c r="C53" s="278">
        <v>2985.4</v>
      </c>
      <c r="D53" s="279">
        <v>3013.1166666666668</v>
      </c>
      <c r="E53" s="279">
        <v>2912.2833333333338</v>
      </c>
      <c r="F53" s="279">
        <v>2839.166666666667</v>
      </c>
      <c r="G53" s="279">
        <v>2738.3333333333339</v>
      </c>
      <c r="H53" s="279">
        <v>3086.2333333333336</v>
      </c>
      <c r="I53" s="279">
        <v>3187.0666666666666</v>
      </c>
      <c r="J53" s="279">
        <v>3260.1833333333334</v>
      </c>
      <c r="K53" s="277">
        <v>3113.95</v>
      </c>
      <c r="L53" s="277">
        <v>2940</v>
      </c>
      <c r="M53" s="277">
        <v>47.419589999999999</v>
      </c>
    </row>
    <row r="54" spans="1:13">
      <c r="A54" s="268">
        <v>44</v>
      </c>
      <c r="B54" s="277" t="s">
        <v>315</v>
      </c>
      <c r="C54" s="278">
        <v>181.3</v>
      </c>
      <c r="D54" s="279">
        <v>182.66666666666666</v>
      </c>
      <c r="E54" s="279">
        <v>178.63333333333333</v>
      </c>
      <c r="F54" s="279">
        <v>175.96666666666667</v>
      </c>
      <c r="G54" s="279">
        <v>171.93333333333334</v>
      </c>
      <c r="H54" s="279">
        <v>185.33333333333331</v>
      </c>
      <c r="I54" s="279">
        <v>189.36666666666667</v>
      </c>
      <c r="J54" s="279">
        <v>192.0333333333333</v>
      </c>
      <c r="K54" s="277">
        <v>186.7</v>
      </c>
      <c r="L54" s="277">
        <v>180</v>
      </c>
      <c r="M54" s="277">
        <v>3.8243399999999999</v>
      </c>
    </row>
    <row r="55" spans="1:13">
      <c r="A55" s="268">
        <v>45</v>
      </c>
      <c r="B55" s="277" t="s">
        <v>316</v>
      </c>
      <c r="C55" s="278">
        <v>493.8</v>
      </c>
      <c r="D55" s="279">
        <v>498.2166666666667</v>
      </c>
      <c r="E55" s="279">
        <v>485.58333333333337</v>
      </c>
      <c r="F55" s="279">
        <v>477.36666666666667</v>
      </c>
      <c r="G55" s="279">
        <v>464.73333333333335</v>
      </c>
      <c r="H55" s="279">
        <v>506.43333333333339</v>
      </c>
      <c r="I55" s="279">
        <v>519.06666666666672</v>
      </c>
      <c r="J55" s="279">
        <v>527.28333333333342</v>
      </c>
      <c r="K55" s="277">
        <v>510.85</v>
      </c>
      <c r="L55" s="277">
        <v>490</v>
      </c>
      <c r="M55" s="277">
        <v>3.7736700000000001</v>
      </c>
    </row>
    <row r="56" spans="1:13">
      <c r="A56" s="268">
        <v>46</v>
      </c>
      <c r="B56" s="277" t="s">
        <v>58</v>
      </c>
      <c r="C56" s="278">
        <v>6053.6</v>
      </c>
      <c r="D56" s="279">
        <v>6017.8166666666666</v>
      </c>
      <c r="E56" s="279">
        <v>5930.833333333333</v>
      </c>
      <c r="F56" s="279">
        <v>5808.0666666666666</v>
      </c>
      <c r="G56" s="279">
        <v>5721.083333333333</v>
      </c>
      <c r="H56" s="279">
        <v>6140.583333333333</v>
      </c>
      <c r="I56" s="279">
        <v>6227.5666666666666</v>
      </c>
      <c r="J56" s="279">
        <v>6350.333333333333</v>
      </c>
      <c r="K56" s="277">
        <v>6104.8</v>
      </c>
      <c r="L56" s="277">
        <v>5895.05</v>
      </c>
      <c r="M56" s="277">
        <v>6.8075700000000001</v>
      </c>
    </row>
    <row r="57" spans="1:13">
      <c r="A57" s="268">
        <v>47</v>
      </c>
      <c r="B57" s="277" t="s">
        <v>232</v>
      </c>
      <c r="C57" s="278">
        <v>2449.5</v>
      </c>
      <c r="D57" s="279">
        <v>2454.0499999999997</v>
      </c>
      <c r="E57" s="279">
        <v>2419.0999999999995</v>
      </c>
      <c r="F57" s="279">
        <v>2388.6999999999998</v>
      </c>
      <c r="G57" s="279">
        <v>2353.7499999999995</v>
      </c>
      <c r="H57" s="279">
        <v>2484.4499999999994</v>
      </c>
      <c r="I57" s="279">
        <v>2519.3999999999992</v>
      </c>
      <c r="J57" s="279">
        <v>2549.7999999999993</v>
      </c>
      <c r="K57" s="277">
        <v>2489</v>
      </c>
      <c r="L57" s="277">
        <v>2423.65</v>
      </c>
      <c r="M57" s="277">
        <v>0.38866000000000001</v>
      </c>
    </row>
    <row r="58" spans="1:13">
      <c r="A58" s="268">
        <v>48</v>
      </c>
      <c r="B58" s="277" t="s">
        <v>59</v>
      </c>
      <c r="C58" s="278">
        <v>3442.8</v>
      </c>
      <c r="D58" s="279">
        <v>3405.9500000000003</v>
      </c>
      <c r="E58" s="279">
        <v>3351.9000000000005</v>
      </c>
      <c r="F58" s="279">
        <v>3261.0000000000005</v>
      </c>
      <c r="G58" s="279">
        <v>3206.9500000000007</v>
      </c>
      <c r="H58" s="279">
        <v>3496.8500000000004</v>
      </c>
      <c r="I58" s="279">
        <v>3550.9000000000005</v>
      </c>
      <c r="J58" s="279">
        <v>3641.8</v>
      </c>
      <c r="K58" s="277">
        <v>3460</v>
      </c>
      <c r="L58" s="277">
        <v>3315.05</v>
      </c>
      <c r="M58" s="277">
        <v>53.821060000000003</v>
      </c>
    </row>
    <row r="59" spans="1:13">
      <c r="A59" s="268">
        <v>49</v>
      </c>
      <c r="B59" s="277" t="s">
        <v>60</v>
      </c>
      <c r="C59" s="278">
        <v>1463.05</v>
      </c>
      <c r="D59" s="279">
        <v>1473.0166666666667</v>
      </c>
      <c r="E59" s="279">
        <v>1446.0333333333333</v>
      </c>
      <c r="F59" s="279">
        <v>1429.0166666666667</v>
      </c>
      <c r="G59" s="279">
        <v>1402.0333333333333</v>
      </c>
      <c r="H59" s="279">
        <v>1490.0333333333333</v>
      </c>
      <c r="I59" s="279">
        <v>1517.0166666666664</v>
      </c>
      <c r="J59" s="279">
        <v>1534.0333333333333</v>
      </c>
      <c r="K59" s="277">
        <v>1500</v>
      </c>
      <c r="L59" s="277">
        <v>1456</v>
      </c>
      <c r="M59" s="277">
        <v>6.40381</v>
      </c>
    </row>
    <row r="60" spans="1:13" ht="12" customHeight="1">
      <c r="A60" s="268">
        <v>50</v>
      </c>
      <c r="B60" s="277" t="s">
        <v>317</v>
      </c>
      <c r="C60" s="278">
        <v>103.85</v>
      </c>
      <c r="D60" s="279">
        <v>102.93333333333334</v>
      </c>
      <c r="E60" s="279">
        <v>100.86666666666667</v>
      </c>
      <c r="F60" s="279">
        <v>97.88333333333334</v>
      </c>
      <c r="G60" s="279">
        <v>95.816666666666677</v>
      </c>
      <c r="H60" s="279">
        <v>105.91666666666667</v>
      </c>
      <c r="I60" s="279">
        <v>107.98333333333333</v>
      </c>
      <c r="J60" s="279">
        <v>110.96666666666667</v>
      </c>
      <c r="K60" s="277">
        <v>105</v>
      </c>
      <c r="L60" s="277">
        <v>99.95</v>
      </c>
      <c r="M60" s="277">
        <v>3.8041399999999999</v>
      </c>
    </row>
    <row r="61" spans="1:13">
      <c r="A61" s="268">
        <v>51</v>
      </c>
      <c r="B61" s="277" t="s">
        <v>318</v>
      </c>
      <c r="C61" s="278">
        <v>152.15</v>
      </c>
      <c r="D61" s="279">
        <v>153.38333333333333</v>
      </c>
      <c r="E61" s="279">
        <v>150.26666666666665</v>
      </c>
      <c r="F61" s="279">
        <v>148.38333333333333</v>
      </c>
      <c r="G61" s="279">
        <v>145.26666666666665</v>
      </c>
      <c r="H61" s="279">
        <v>155.26666666666665</v>
      </c>
      <c r="I61" s="279">
        <v>158.38333333333333</v>
      </c>
      <c r="J61" s="279">
        <v>160.26666666666665</v>
      </c>
      <c r="K61" s="277">
        <v>156.5</v>
      </c>
      <c r="L61" s="277">
        <v>151.5</v>
      </c>
      <c r="M61" s="277">
        <v>3.99708</v>
      </c>
    </row>
    <row r="62" spans="1:13">
      <c r="A62" s="268">
        <v>52</v>
      </c>
      <c r="B62" s="277" t="s">
        <v>233</v>
      </c>
      <c r="C62" s="278">
        <v>285.75</v>
      </c>
      <c r="D62" s="279">
        <v>282.93333333333334</v>
      </c>
      <c r="E62" s="279">
        <v>278.86666666666667</v>
      </c>
      <c r="F62" s="279">
        <v>271.98333333333335</v>
      </c>
      <c r="G62" s="279">
        <v>267.91666666666669</v>
      </c>
      <c r="H62" s="279">
        <v>289.81666666666666</v>
      </c>
      <c r="I62" s="279">
        <v>293.88333333333338</v>
      </c>
      <c r="J62" s="279">
        <v>300.76666666666665</v>
      </c>
      <c r="K62" s="277">
        <v>287</v>
      </c>
      <c r="L62" s="277">
        <v>276.05</v>
      </c>
      <c r="M62" s="277">
        <v>92.992810000000006</v>
      </c>
    </row>
    <row r="63" spans="1:13">
      <c r="A63" s="268">
        <v>53</v>
      </c>
      <c r="B63" s="277" t="s">
        <v>61</v>
      </c>
      <c r="C63" s="278">
        <v>41.95</v>
      </c>
      <c r="D63" s="279">
        <v>41.966666666666669</v>
      </c>
      <c r="E63" s="279">
        <v>41.333333333333336</v>
      </c>
      <c r="F63" s="279">
        <v>40.716666666666669</v>
      </c>
      <c r="G63" s="279">
        <v>40.083333333333336</v>
      </c>
      <c r="H63" s="279">
        <v>42.583333333333336</v>
      </c>
      <c r="I63" s="279">
        <v>43.216666666666661</v>
      </c>
      <c r="J63" s="279">
        <v>43.833333333333336</v>
      </c>
      <c r="K63" s="277">
        <v>42.6</v>
      </c>
      <c r="L63" s="277">
        <v>41.35</v>
      </c>
      <c r="M63" s="277">
        <v>219.69216</v>
      </c>
    </row>
    <row r="64" spans="1:13">
      <c r="A64" s="268">
        <v>54</v>
      </c>
      <c r="B64" s="277" t="s">
        <v>62</v>
      </c>
      <c r="C64" s="278">
        <v>40.85</v>
      </c>
      <c r="D64" s="279">
        <v>41</v>
      </c>
      <c r="E64" s="279">
        <v>40.35</v>
      </c>
      <c r="F64" s="279">
        <v>39.85</v>
      </c>
      <c r="G64" s="279">
        <v>39.200000000000003</v>
      </c>
      <c r="H64" s="279">
        <v>41.5</v>
      </c>
      <c r="I64" s="279">
        <v>42.150000000000006</v>
      </c>
      <c r="J64" s="279">
        <v>42.65</v>
      </c>
      <c r="K64" s="277">
        <v>41.65</v>
      </c>
      <c r="L64" s="277">
        <v>40.5</v>
      </c>
      <c r="M64" s="277">
        <v>14.21405</v>
      </c>
    </row>
    <row r="65" spans="1:13">
      <c r="A65" s="268">
        <v>55</v>
      </c>
      <c r="B65" s="277" t="s">
        <v>312</v>
      </c>
      <c r="C65" s="278">
        <v>1543.55</v>
      </c>
      <c r="D65" s="279">
        <v>1528.3833333333332</v>
      </c>
      <c r="E65" s="279">
        <v>1496.7666666666664</v>
      </c>
      <c r="F65" s="279">
        <v>1449.9833333333331</v>
      </c>
      <c r="G65" s="279">
        <v>1418.3666666666663</v>
      </c>
      <c r="H65" s="279">
        <v>1575.1666666666665</v>
      </c>
      <c r="I65" s="279">
        <v>1606.7833333333333</v>
      </c>
      <c r="J65" s="279">
        <v>1653.5666666666666</v>
      </c>
      <c r="K65" s="277">
        <v>1560</v>
      </c>
      <c r="L65" s="277">
        <v>1481.6</v>
      </c>
      <c r="M65" s="277">
        <v>0.79722999999999999</v>
      </c>
    </row>
    <row r="66" spans="1:13">
      <c r="A66" s="268">
        <v>56</v>
      </c>
      <c r="B66" s="277" t="s">
        <v>63</v>
      </c>
      <c r="C66" s="278">
        <v>1342.35</v>
      </c>
      <c r="D66" s="279">
        <v>1340.6166666666666</v>
      </c>
      <c r="E66" s="279">
        <v>1331.7333333333331</v>
      </c>
      <c r="F66" s="279">
        <v>1321.1166666666666</v>
      </c>
      <c r="G66" s="279">
        <v>1312.2333333333331</v>
      </c>
      <c r="H66" s="279">
        <v>1351.2333333333331</v>
      </c>
      <c r="I66" s="279">
        <v>1360.1166666666668</v>
      </c>
      <c r="J66" s="279">
        <v>1370.7333333333331</v>
      </c>
      <c r="K66" s="277">
        <v>1349.5</v>
      </c>
      <c r="L66" s="277">
        <v>1330</v>
      </c>
      <c r="M66" s="277">
        <v>5.5763100000000003</v>
      </c>
    </row>
    <row r="67" spans="1:13">
      <c r="A67" s="268">
        <v>57</v>
      </c>
      <c r="B67" s="277" t="s">
        <v>320</v>
      </c>
      <c r="C67" s="278">
        <v>5841.1</v>
      </c>
      <c r="D67" s="279">
        <v>5874.0999999999995</v>
      </c>
      <c r="E67" s="279">
        <v>5778.2499999999991</v>
      </c>
      <c r="F67" s="279">
        <v>5715.4</v>
      </c>
      <c r="G67" s="279">
        <v>5619.5499999999993</v>
      </c>
      <c r="H67" s="279">
        <v>5936.9499999999989</v>
      </c>
      <c r="I67" s="279">
        <v>6032.7999999999993</v>
      </c>
      <c r="J67" s="279">
        <v>6095.6499999999987</v>
      </c>
      <c r="K67" s="277">
        <v>5969.95</v>
      </c>
      <c r="L67" s="277">
        <v>5811.25</v>
      </c>
      <c r="M67" s="277">
        <v>0.20318</v>
      </c>
    </row>
    <row r="68" spans="1:13">
      <c r="A68" s="268">
        <v>58</v>
      </c>
      <c r="B68" s="277" t="s">
        <v>234</v>
      </c>
      <c r="C68" s="278">
        <v>1310</v>
      </c>
      <c r="D68" s="279">
        <v>1313.05</v>
      </c>
      <c r="E68" s="279">
        <v>1301.0999999999999</v>
      </c>
      <c r="F68" s="279">
        <v>1292.2</v>
      </c>
      <c r="G68" s="279">
        <v>1280.25</v>
      </c>
      <c r="H68" s="279">
        <v>1321.9499999999998</v>
      </c>
      <c r="I68" s="279">
        <v>1333.9</v>
      </c>
      <c r="J68" s="279">
        <v>1342.7999999999997</v>
      </c>
      <c r="K68" s="277">
        <v>1325</v>
      </c>
      <c r="L68" s="277">
        <v>1304.1500000000001</v>
      </c>
      <c r="M68" s="277">
        <v>0.4143</v>
      </c>
    </row>
    <row r="69" spans="1:13">
      <c r="A69" s="268">
        <v>59</v>
      </c>
      <c r="B69" s="277" t="s">
        <v>321</v>
      </c>
      <c r="C69" s="278">
        <v>323.8</v>
      </c>
      <c r="D69" s="279">
        <v>321.59999999999997</v>
      </c>
      <c r="E69" s="279">
        <v>317.24999999999994</v>
      </c>
      <c r="F69" s="279">
        <v>310.7</v>
      </c>
      <c r="G69" s="279">
        <v>306.34999999999997</v>
      </c>
      <c r="H69" s="279">
        <v>328.14999999999992</v>
      </c>
      <c r="I69" s="279">
        <v>332.49999999999994</v>
      </c>
      <c r="J69" s="279">
        <v>339.0499999999999</v>
      </c>
      <c r="K69" s="277">
        <v>325.95</v>
      </c>
      <c r="L69" s="277">
        <v>315.05</v>
      </c>
      <c r="M69" s="277">
        <v>8.4762500000000003</v>
      </c>
    </row>
    <row r="70" spans="1:13">
      <c r="A70" s="268">
        <v>60</v>
      </c>
      <c r="B70" s="277" t="s">
        <v>65</v>
      </c>
      <c r="C70" s="278">
        <v>96.1</v>
      </c>
      <c r="D70" s="279">
        <v>96.233333333333334</v>
      </c>
      <c r="E70" s="279">
        <v>94.866666666666674</v>
      </c>
      <c r="F70" s="279">
        <v>93.63333333333334</v>
      </c>
      <c r="G70" s="279">
        <v>92.26666666666668</v>
      </c>
      <c r="H70" s="279">
        <v>97.466666666666669</v>
      </c>
      <c r="I70" s="279">
        <v>98.833333333333314</v>
      </c>
      <c r="J70" s="279">
        <v>100.06666666666666</v>
      </c>
      <c r="K70" s="277">
        <v>97.6</v>
      </c>
      <c r="L70" s="277">
        <v>95</v>
      </c>
      <c r="M70" s="277">
        <v>42.126269999999998</v>
      </c>
    </row>
    <row r="71" spans="1:13">
      <c r="A71" s="268">
        <v>61</v>
      </c>
      <c r="B71" s="277" t="s">
        <v>313</v>
      </c>
      <c r="C71" s="278">
        <v>612.9</v>
      </c>
      <c r="D71" s="279">
        <v>612.93333333333328</v>
      </c>
      <c r="E71" s="279">
        <v>605.96666666666658</v>
      </c>
      <c r="F71" s="279">
        <v>599.0333333333333</v>
      </c>
      <c r="G71" s="279">
        <v>592.06666666666661</v>
      </c>
      <c r="H71" s="279">
        <v>619.86666666666656</v>
      </c>
      <c r="I71" s="279">
        <v>626.83333333333326</v>
      </c>
      <c r="J71" s="279">
        <v>633.76666666666654</v>
      </c>
      <c r="K71" s="277">
        <v>619.9</v>
      </c>
      <c r="L71" s="277">
        <v>606</v>
      </c>
      <c r="M71" s="277">
        <v>2.1953</v>
      </c>
    </row>
    <row r="72" spans="1:13">
      <c r="A72" s="268">
        <v>62</v>
      </c>
      <c r="B72" s="277" t="s">
        <v>66</v>
      </c>
      <c r="C72" s="278">
        <v>590.54999999999995</v>
      </c>
      <c r="D72" s="279">
        <v>588.59999999999991</v>
      </c>
      <c r="E72" s="279">
        <v>584.29999999999984</v>
      </c>
      <c r="F72" s="279">
        <v>578.04999999999995</v>
      </c>
      <c r="G72" s="279">
        <v>573.74999999999989</v>
      </c>
      <c r="H72" s="279">
        <v>594.8499999999998</v>
      </c>
      <c r="I72" s="279">
        <v>599.15</v>
      </c>
      <c r="J72" s="279">
        <v>605.39999999999975</v>
      </c>
      <c r="K72" s="277">
        <v>592.9</v>
      </c>
      <c r="L72" s="277">
        <v>582.35</v>
      </c>
      <c r="M72" s="277">
        <v>9.0786999999999995</v>
      </c>
    </row>
    <row r="73" spans="1:13">
      <c r="A73" s="268">
        <v>63</v>
      </c>
      <c r="B73" s="277" t="s">
        <v>67</v>
      </c>
      <c r="C73" s="278">
        <v>448.15</v>
      </c>
      <c r="D73" s="279">
        <v>449.86666666666662</v>
      </c>
      <c r="E73" s="279">
        <v>443.93333333333322</v>
      </c>
      <c r="F73" s="279">
        <v>439.71666666666658</v>
      </c>
      <c r="G73" s="279">
        <v>433.78333333333319</v>
      </c>
      <c r="H73" s="279">
        <v>454.08333333333326</v>
      </c>
      <c r="I73" s="279">
        <v>460.01666666666665</v>
      </c>
      <c r="J73" s="279">
        <v>464.23333333333329</v>
      </c>
      <c r="K73" s="277">
        <v>455.8</v>
      </c>
      <c r="L73" s="277">
        <v>445.65</v>
      </c>
      <c r="M73" s="277">
        <v>10.611520000000001</v>
      </c>
    </row>
    <row r="74" spans="1:13">
      <c r="A74" s="268">
        <v>64</v>
      </c>
      <c r="B74" s="277" t="s">
        <v>1045</v>
      </c>
      <c r="C74" s="278">
        <v>9070.7000000000007</v>
      </c>
      <c r="D74" s="279">
        <v>9106.8833333333332</v>
      </c>
      <c r="E74" s="279">
        <v>9013.8166666666657</v>
      </c>
      <c r="F74" s="279">
        <v>8956.9333333333325</v>
      </c>
      <c r="G74" s="279">
        <v>8863.866666666665</v>
      </c>
      <c r="H74" s="279">
        <v>9163.7666666666664</v>
      </c>
      <c r="I74" s="279">
        <v>9256.8333333333358</v>
      </c>
      <c r="J74" s="279">
        <v>9313.7166666666672</v>
      </c>
      <c r="K74" s="277">
        <v>9199.9500000000007</v>
      </c>
      <c r="L74" s="277">
        <v>9050</v>
      </c>
      <c r="M74" s="277">
        <v>3.9449999999999999E-2</v>
      </c>
    </row>
    <row r="75" spans="1:13">
      <c r="A75" s="268">
        <v>65</v>
      </c>
      <c r="B75" s="277" t="s">
        <v>69</v>
      </c>
      <c r="C75" s="278">
        <v>432.35</v>
      </c>
      <c r="D75" s="279">
        <v>430.2</v>
      </c>
      <c r="E75" s="279">
        <v>425.79999999999995</v>
      </c>
      <c r="F75" s="279">
        <v>419.24999999999994</v>
      </c>
      <c r="G75" s="279">
        <v>414.84999999999991</v>
      </c>
      <c r="H75" s="279">
        <v>436.75</v>
      </c>
      <c r="I75" s="279">
        <v>441.15</v>
      </c>
      <c r="J75" s="279">
        <v>447.70000000000005</v>
      </c>
      <c r="K75" s="277">
        <v>434.6</v>
      </c>
      <c r="L75" s="277">
        <v>423.65</v>
      </c>
      <c r="M75" s="277">
        <v>133.44280000000001</v>
      </c>
    </row>
    <row r="76" spans="1:13" s="16" customFormat="1">
      <c r="A76" s="268">
        <v>66</v>
      </c>
      <c r="B76" s="277" t="s">
        <v>70</v>
      </c>
      <c r="C76" s="278">
        <v>29.6</v>
      </c>
      <c r="D76" s="279">
        <v>29.566666666666666</v>
      </c>
      <c r="E76" s="279">
        <v>29.233333333333334</v>
      </c>
      <c r="F76" s="279">
        <v>28.866666666666667</v>
      </c>
      <c r="G76" s="279">
        <v>28.533333333333335</v>
      </c>
      <c r="H76" s="279">
        <v>29.933333333333334</v>
      </c>
      <c r="I76" s="279">
        <v>30.266666666666669</v>
      </c>
      <c r="J76" s="279">
        <v>30.633333333333333</v>
      </c>
      <c r="K76" s="277">
        <v>29.9</v>
      </c>
      <c r="L76" s="277">
        <v>29.2</v>
      </c>
      <c r="M76" s="277">
        <v>297.81189000000001</v>
      </c>
    </row>
    <row r="77" spans="1:13" s="16" customFormat="1">
      <c r="A77" s="268">
        <v>67</v>
      </c>
      <c r="B77" s="277" t="s">
        <v>71</v>
      </c>
      <c r="C77" s="278">
        <v>452.65</v>
      </c>
      <c r="D77" s="279">
        <v>451.29999999999995</v>
      </c>
      <c r="E77" s="279">
        <v>445.64999999999992</v>
      </c>
      <c r="F77" s="279">
        <v>438.65</v>
      </c>
      <c r="G77" s="279">
        <v>432.99999999999994</v>
      </c>
      <c r="H77" s="279">
        <v>458.2999999999999</v>
      </c>
      <c r="I77" s="279">
        <v>463.95</v>
      </c>
      <c r="J77" s="279">
        <v>470.94999999999987</v>
      </c>
      <c r="K77" s="277">
        <v>456.95</v>
      </c>
      <c r="L77" s="277">
        <v>444.3</v>
      </c>
      <c r="M77" s="277">
        <v>27.969650000000001</v>
      </c>
    </row>
    <row r="78" spans="1:13" s="16" customFormat="1">
      <c r="A78" s="268">
        <v>68</v>
      </c>
      <c r="B78" s="277" t="s">
        <v>322</v>
      </c>
      <c r="C78" s="278">
        <v>663</v>
      </c>
      <c r="D78" s="279">
        <v>672.66666666666663</v>
      </c>
      <c r="E78" s="279">
        <v>648.33333333333326</v>
      </c>
      <c r="F78" s="279">
        <v>633.66666666666663</v>
      </c>
      <c r="G78" s="279">
        <v>609.33333333333326</v>
      </c>
      <c r="H78" s="279">
        <v>687.33333333333326</v>
      </c>
      <c r="I78" s="279">
        <v>711.66666666666652</v>
      </c>
      <c r="J78" s="279">
        <v>726.33333333333326</v>
      </c>
      <c r="K78" s="277">
        <v>697</v>
      </c>
      <c r="L78" s="277">
        <v>658</v>
      </c>
      <c r="M78" s="277">
        <v>0.67164000000000001</v>
      </c>
    </row>
    <row r="79" spans="1:13" s="16" customFormat="1">
      <c r="A79" s="268">
        <v>69</v>
      </c>
      <c r="B79" s="277" t="s">
        <v>324</v>
      </c>
      <c r="C79" s="278">
        <v>176.35</v>
      </c>
      <c r="D79" s="279">
        <v>175.70000000000002</v>
      </c>
      <c r="E79" s="279">
        <v>170.30000000000004</v>
      </c>
      <c r="F79" s="279">
        <v>164.25000000000003</v>
      </c>
      <c r="G79" s="279">
        <v>158.85000000000005</v>
      </c>
      <c r="H79" s="279">
        <v>181.75000000000003</v>
      </c>
      <c r="I79" s="279">
        <v>187.15</v>
      </c>
      <c r="J79" s="279">
        <v>193.20000000000002</v>
      </c>
      <c r="K79" s="277">
        <v>181.1</v>
      </c>
      <c r="L79" s="277">
        <v>169.65</v>
      </c>
      <c r="M79" s="277">
        <v>11.59816</v>
      </c>
    </row>
    <row r="80" spans="1:13" s="16" customFormat="1">
      <c r="A80" s="268">
        <v>70</v>
      </c>
      <c r="B80" s="277" t="s">
        <v>325</v>
      </c>
      <c r="C80" s="278">
        <v>3245.65</v>
      </c>
      <c r="D80" s="279">
        <v>3243.5499999999997</v>
      </c>
      <c r="E80" s="279">
        <v>3142.0999999999995</v>
      </c>
      <c r="F80" s="279">
        <v>3038.5499999999997</v>
      </c>
      <c r="G80" s="279">
        <v>2937.0999999999995</v>
      </c>
      <c r="H80" s="279">
        <v>3347.0999999999995</v>
      </c>
      <c r="I80" s="279">
        <v>3448.5499999999993</v>
      </c>
      <c r="J80" s="279">
        <v>3552.0999999999995</v>
      </c>
      <c r="K80" s="277">
        <v>3345</v>
      </c>
      <c r="L80" s="277">
        <v>3140</v>
      </c>
      <c r="M80" s="277">
        <v>1.14869</v>
      </c>
    </row>
    <row r="81" spans="1:13" s="16" customFormat="1">
      <c r="A81" s="268">
        <v>71</v>
      </c>
      <c r="B81" s="277" t="s">
        <v>326</v>
      </c>
      <c r="C81" s="278">
        <v>639.45000000000005</v>
      </c>
      <c r="D81" s="279">
        <v>641.81666666666672</v>
      </c>
      <c r="E81" s="279">
        <v>634.63333333333344</v>
      </c>
      <c r="F81" s="279">
        <v>629.81666666666672</v>
      </c>
      <c r="G81" s="279">
        <v>622.63333333333344</v>
      </c>
      <c r="H81" s="279">
        <v>646.63333333333344</v>
      </c>
      <c r="I81" s="279">
        <v>653.81666666666661</v>
      </c>
      <c r="J81" s="279">
        <v>658.63333333333344</v>
      </c>
      <c r="K81" s="277">
        <v>649</v>
      </c>
      <c r="L81" s="277">
        <v>637</v>
      </c>
      <c r="M81" s="277">
        <v>0.33961999999999998</v>
      </c>
    </row>
    <row r="82" spans="1:13" s="16" customFormat="1">
      <c r="A82" s="268">
        <v>72</v>
      </c>
      <c r="B82" s="277" t="s">
        <v>327</v>
      </c>
      <c r="C82" s="278">
        <v>63.8</v>
      </c>
      <c r="D82" s="279">
        <v>63.849999999999994</v>
      </c>
      <c r="E82" s="279">
        <v>63.299999999999983</v>
      </c>
      <c r="F82" s="279">
        <v>62.79999999999999</v>
      </c>
      <c r="G82" s="279">
        <v>62.249999999999979</v>
      </c>
      <c r="H82" s="279">
        <v>64.349999999999994</v>
      </c>
      <c r="I82" s="279">
        <v>64.900000000000006</v>
      </c>
      <c r="J82" s="279">
        <v>65.399999999999991</v>
      </c>
      <c r="K82" s="277">
        <v>64.400000000000006</v>
      </c>
      <c r="L82" s="277">
        <v>63.35</v>
      </c>
      <c r="M82" s="277">
        <v>6.0319200000000004</v>
      </c>
    </row>
    <row r="83" spans="1:13" s="16" customFormat="1">
      <c r="A83" s="268">
        <v>73</v>
      </c>
      <c r="B83" s="277" t="s">
        <v>72</v>
      </c>
      <c r="C83" s="278">
        <v>13551.5</v>
      </c>
      <c r="D83" s="279">
        <v>13685.916666666666</v>
      </c>
      <c r="E83" s="279">
        <v>13326.383333333331</v>
      </c>
      <c r="F83" s="279">
        <v>13101.266666666665</v>
      </c>
      <c r="G83" s="279">
        <v>12741.73333333333</v>
      </c>
      <c r="H83" s="279">
        <v>13911.033333333333</v>
      </c>
      <c r="I83" s="279">
        <v>14270.566666666669</v>
      </c>
      <c r="J83" s="279">
        <v>14495.683333333334</v>
      </c>
      <c r="K83" s="277">
        <v>14045.45</v>
      </c>
      <c r="L83" s="277">
        <v>13460.8</v>
      </c>
      <c r="M83" s="277">
        <v>0.39876</v>
      </c>
    </row>
    <row r="84" spans="1:13" s="16" customFormat="1">
      <c r="A84" s="268">
        <v>74</v>
      </c>
      <c r="B84" s="277" t="s">
        <v>74</v>
      </c>
      <c r="C84" s="278">
        <v>353.3</v>
      </c>
      <c r="D84" s="279">
        <v>354.11666666666662</v>
      </c>
      <c r="E84" s="279">
        <v>346.68333333333322</v>
      </c>
      <c r="F84" s="279">
        <v>340.06666666666661</v>
      </c>
      <c r="G84" s="279">
        <v>332.63333333333321</v>
      </c>
      <c r="H84" s="279">
        <v>360.73333333333323</v>
      </c>
      <c r="I84" s="279">
        <v>368.16666666666663</v>
      </c>
      <c r="J84" s="279">
        <v>374.78333333333325</v>
      </c>
      <c r="K84" s="277">
        <v>361.55</v>
      </c>
      <c r="L84" s="277">
        <v>347.5</v>
      </c>
      <c r="M84" s="277">
        <v>162.12565000000001</v>
      </c>
    </row>
    <row r="85" spans="1:13" s="16" customFormat="1">
      <c r="A85" s="268">
        <v>75</v>
      </c>
      <c r="B85" s="277" t="s">
        <v>328</v>
      </c>
      <c r="C85" s="278">
        <v>167.85</v>
      </c>
      <c r="D85" s="279">
        <v>166.68333333333334</v>
      </c>
      <c r="E85" s="279">
        <v>164.36666666666667</v>
      </c>
      <c r="F85" s="279">
        <v>160.88333333333333</v>
      </c>
      <c r="G85" s="279">
        <v>158.56666666666666</v>
      </c>
      <c r="H85" s="279">
        <v>170.16666666666669</v>
      </c>
      <c r="I85" s="279">
        <v>172.48333333333335</v>
      </c>
      <c r="J85" s="279">
        <v>175.9666666666667</v>
      </c>
      <c r="K85" s="277">
        <v>169</v>
      </c>
      <c r="L85" s="277">
        <v>163.19999999999999</v>
      </c>
      <c r="M85" s="277">
        <v>0.79930000000000001</v>
      </c>
    </row>
    <row r="86" spans="1:13" s="16" customFormat="1">
      <c r="A86" s="268">
        <v>76</v>
      </c>
      <c r="B86" s="277" t="s">
        <v>75</v>
      </c>
      <c r="C86" s="278">
        <v>3808.6</v>
      </c>
      <c r="D86" s="279">
        <v>3799.5166666666664</v>
      </c>
      <c r="E86" s="279">
        <v>3771.083333333333</v>
      </c>
      <c r="F86" s="279">
        <v>3733.5666666666666</v>
      </c>
      <c r="G86" s="279">
        <v>3705.1333333333332</v>
      </c>
      <c r="H86" s="279">
        <v>3837.0333333333328</v>
      </c>
      <c r="I86" s="279">
        <v>3865.4666666666662</v>
      </c>
      <c r="J86" s="279">
        <v>3902.9833333333327</v>
      </c>
      <c r="K86" s="277">
        <v>3827.95</v>
      </c>
      <c r="L86" s="277">
        <v>3762</v>
      </c>
      <c r="M86" s="277">
        <v>3.3632200000000001</v>
      </c>
    </row>
    <row r="87" spans="1:13" s="16" customFormat="1">
      <c r="A87" s="268">
        <v>77</v>
      </c>
      <c r="B87" s="277" t="s">
        <v>314</v>
      </c>
      <c r="C87" s="278">
        <v>542.20000000000005</v>
      </c>
      <c r="D87" s="279">
        <v>545.15</v>
      </c>
      <c r="E87" s="279">
        <v>537.04999999999995</v>
      </c>
      <c r="F87" s="279">
        <v>531.9</v>
      </c>
      <c r="G87" s="279">
        <v>523.79999999999995</v>
      </c>
      <c r="H87" s="279">
        <v>550.29999999999995</v>
      </c>
      <c r="I87" s="279">
        <v>558.40000000000009</v>
      </c>
      <c r="J87" s="279">
        <v>563.54999999999995</v>
      </c>
      <c r="K87" s="277">
        <v>553.25</v>
      </c>
      <c r="L87" s="277">
        <v>540</v>
      </c>
      <c r="M87" s="277">
        <v>1.8157099999999999</v>
      </c>
    </row>
    <row r="88" spans="1:13" s="16" customFormat="1">
      <c r="A88" s="268">
        <v>78</v>
      </c>
      <c r="B88" s="277" t="s">
        <v>323</v>
      </c>
      <c r="C88" s="278">
        <v>194.55</v>
      </c>
      <c r="D88" s="279">
        <v>195.43333333333331</v>
      </c>
      <c r="E88" s="279">
        <v>192.16666666666663</v>
      </c>
      <c r="F88" s="279">
        <v>189.78333333333333</v>
      </c>
      <c r="G88" s="279">
        <v>186.51666666666665</v>
      </c>
      <c r="H88" s="279">
        <v>197.81666666666661</v>
      </c>
      <c r="I88" s="279">
        <v>201.08333333333331</v>
      </c>
      <c r="J88" s="279">
        <v>203.46666666666658</v>
      </c>
      <c r="K88" s="277">
        <v>198.7</v>
      </c>
      <c r="L88" s="277">
        <v>193.05</v>
      </c>
      <c r="M88" s="277">
        <v>6.9474400000000003</v>
      </c>
    </row>
    <row r="89" spans="1:13" s="16" customFormat="1">
      <c r="A89" s="268">
        <v>79</v>
      </c>
      <c r="B89" s="277" t="s">
        <v>76</v>
      </c>
      <c r="C89" s="278">
        <v>398.25</v>
      </c>
      <c r="D89" s="279">
        <v>397.06666666666666</v>
      </c>
      <c r="E89" s="279">
        <v>391.93333333333334</v>
      </c>
      <c r="F89" s="279">
        <v>385.61666666666667</v>
      </c>
      <c r="G89" s="279">
        <v>380.48333333333335</v>
      </c>
      <c r="H89" s="279">
        <v>403.38333333333333</v>
      </c>
      <c r="I89" s="279">
        <v>408.51666666666665</v>
      </c>
      <c r="J89" s="279">
        <v>414.83333333333331</v>
      </c>
      <c r="K89" s="277">
        <v>402.2</v>
      </c>
      <c r="L89" s="277">
        <v>390.75</v>
      </c>
      <c r="M89" s="277">
        <v>45.317210000000003</v>
      </c>
    </row>
    <row r="90" spans="1:13" s="16" customFormat="1">
      <c r="A90" s="268">
        <v>80</v>
      </c>
      <c r="B90" s="277" t="s">
        <v>77</v>
      </c>
      <c r="C90" s="278">
        <v>89.7</v>
      </c>
      <c r="D90" s="279">
        <v>90.25</v>
      </c>
      <c r="E90" s="279">
        <v>88.45</v>
      </c>
      <c r="F90" s="279">
        <v>87.2</v>
      </c>
      <c r="G90" s="279">
        <v>85.4</v>
      </c>
      <c r="H90" s="279">
        <v>91.5</v>
      </c>
      <c r="I90" s="279">
        <v>93.300000000000011</v>
      </c>
      <c r="J90" s="279">
        <v>94.55</v>
      </c>
      <c r="K90" s="277">
        <v>92.05</v>
      </c>
      <c r="L90" s="277">
        <v>89</v>
      </c>
      <c r="M90" s="277">
        <v>68.714680000000001</v>
      </c>
    </row>
    <row r="91" spans="1:13" s="16" customFormat="1">
      <c r="A91" s="268">
        <v>81</v>
      </c>
      <c r="B91" s="277" t="s">
        <v>332</v>
      </c>
      <c r="C91" s="278">
        <v>416.45</v>
      </c>
      <c r="D91" s="279">
        <v>420.2166666666667</v>
      </c>
      <c r="E91" s="279">
        <v>408.43333333333339</v>
      </c>
      <c r="F91" s="279">
        <v>400.41666666666669</v>
      </c>
      <c r="G91" s="279">
        <v>388.63333333333338</v>
      </c>
      <c r="H91" s="279">
        <v>428.23333333333341</v>
      </c>
      <c r="I91" s="279">
        <v>440.01666666666671</v>
      </c>
      <c r="J91" s="279">
        <v>448.03333333333342</v>
      </c>
      <c r="K91" s="277">
        <v>432</v>
      </c>
      <c r="L91" s="277">
        <v>412.2</v>
      </c>
      <c r="M91" s="277">
        <v>26.862130000000001</v>
      </c>
    </row>
    <row r="92" spans="1:13" s="16" customFormat="1">
      <c r="A92" s="268">
        <v>82</v>
      </c>
      <c r="B92" s="277" t="s">
        <v>333</v>
      </c>
      <c r="C92" s="278">
        <v>556.45000000000005</v>
      </c>
      <c r="D92" s="279">
        <v>556.16666666666663</v>
      </c>
      <c r="E92" s="279">
        <v>549.33333333333326</v>
      </c>
      <c r="F92" s="279">
        <v>542.21666666666658</v>
      </c>
      <c r="G92" s="279">
        <v>535.38333333333321</v>
      </c>
      <c r="H92" s="279">
        <v>563.2833333333333</v>
      </c>
      <c r="I92" s="279">
        <v>570.11666666666656</v>
      </c>
      <c r="J92" s="279">
        <v>577.23333333333335</v>
      </c>
      <c r="K92" s="277">
        <v>563</v>
      </c>
      <c r="L92" s="277">
        <v>549.04999999999995</v>
      </c>
      <c r="M92" s="277">
        <v>1.26349</v>
      </c>
    </row>
    <row r="93" spans="1:13" s="16" customFormat="1">
      <c r="A93" s="268">
        <v>83</v>
      </c>
      <c r="B93" s="277" t="s">
        <v>335</v>
      </c>
      <c r="C93" s="278">
        <v>264.14999999999998</v>
      </c>
      <c r="D93" s="279">
        <v>267.41666666666669</v>
      </c>
      <c r="E93" s="279">
        <v>259.28333333333336</v>
      </c>
      <c r="F93" s="279">
        <v>254.41666666666669</v>
      </c>
      <c r="G93" s="279">
        <v>246.28333333333336</v>
      </c>
      <c r="H93" s="279">
        <v>272.28333333333336</v>
      </c>
      <c r="I93" s="279">
        <v>280.41666666666669</v>
      </c>
      <c r="J93" s="279">
        <v>285.28333333333336</v>
      </c>
      <c r="K93" s="277">
        <v>275.55</v>
      </c>
      <c r="L93" s="277">
        <v>262.55</v>
      </c>
      <c r="M93" s="277">
        <v>1.2971600000000001</v>
      </c>
    </row>
    <row r="94" spans="1:13" s="16" customFormat="1">
      <c r="A94" s="268">
        <v>84</v>
      </c>
      <c r="B94" s="277" t="s">
        <v>329</v>
      </c>
      <c r="C94" s="278">
        <v>352.6</v>
      </c>
      <c r="D94" s="279">
        <v>352.95</v>
      </c>
      <c r="E94" s="279">
        <v>349.79999999999995</v>
      </c>
      <c r="F94" s="279">
        <v>346.99999999999994</v>
      </c>
      <c r="G94" s="279">
        <v>343.84999999999991</v>
      </c>
      <c r="H94" s="279">
        <v>355.75</v>
      </c>
      <c r="I94" s="279">
        <v>358.9</v>
      </c>
      <c r="J94" s="279">
        <v>361.70000000000005</v>
      </c>
      <c r="K94" s="277">
        <v>356.1</v>
      </c>
      <c r="L94" s="277">
        <v>350.15</v>
      </c>
      <c r="M94" s="277">
        <v>0.62475999999999998</v>
      </c>
    </row>
    <row r="95" spans="1:13" s="16" customFormat="1">
      <c r="A95" s="268">
        <v>85</v>
      </c>
      <c r="B95" s="277" t="s">
        <v>78</v>
      </c>
      <c r="C95" s="278">
        <v>109.9</v>
      </c>
      <c r="D95" s="279">
        <v>109.98333333333335</v>
      </c>
      <c r="E95" s="279">
        <v>109.26666666666669</v>
      </c>
      <c r="F95" s="279">
        <v>108.63333333333334</v>
      </c>
      <c r="G95" s="279">
        <v>107.91666666666669</v>
      </c>
      <c r="H95" s="279">
        <v>110.6166666666667</v>
      </c>
      <c r="I95" s="279">
        <v>111.33333333333334</v>
      </c>
      <c r="J95" s="279">
        <v>111.96666666666671</v>
      </c>
      <c r="K95" s="277">
        <v>110.7</v>
      </c>
      <c r="L95" s="277">
        <v>109.35</v>
      </c>
      <c r="M95" s="277">
        <v>6.5177699999999996</v>
      </c>
    </row>
    <row r="96" spans="1:13" s="16" customFormat="1">
      <c r="A96" s="268">
        <v>86</v>
      </c>
      <c r="B96" s="277" t="s">
        <v>330</v>
      </c>
      <c r="C96" s="278">
        <v>269.39999999999998</v>
      </c>
      <c r="D96" s="279">
        <v>270.58333333333331</v>
      </c>
      <c r="E96" s="279">
        <v>264.06666666666661</v>
      </c>
      <c r="F96" s="279">
        <v>258.73333333333329</v>
      </c>
      <c r="G96" s="279">
        <v>252.21666666666658</v>
      </c>
      <c r="H96" s="279">
        <v>275.91666666666663</v>
      </c>
      <c r="I96" s="279">
        <v>282.43333333333339</v>
      </c>
      <c r="J96" s="279">
        <v>287.76666666666665</v>
      </c>
      <c r="K96" s="277">
        <v>277.10000000000002</v>
      </c>
      <c r="L96" s="277">
        <v>265.25</v>
      </c>
      <c r="M96" s="277">
        <v>2.1547000000000001</v>
      </c>
    </row>
    <row r="97" spans="1:13" s="16" customFormat="1">
      <c r="A97" s="268">
        <v>87</v>
      </c>
      <c r="B97" s="277" t="s">
        <v>338</v>
      </c>
      <c r="C97" s="278">
        <v>484.95</v>
      </c>
      <c r="D97" s="279">
        <v>486.7</v>
      </c>
      <c r="E97" s="279">
        <v>479.79999999999995</v>
      </c>
      <c r="F97" s="279">
        <v>474.65</v>
      </c>
      <c r="G97" s="279">
        <v>467.74999999999994</v>
      </c>
      <c r="H97" s="279">
        <v>491.84999999999997</v>
      </c>
      <c r="I97" s="279">
        <v>498.74999999999994</v>
      </c>
      <c r="J97" s="279">
        <v>503.9</v>
      </c>
      <c r="K97" s="277">
        <v>493.6</v>
      </c>
      <c r="L97" s="277">
        <v>481.55</v>
      </c>
      <c r="M97" s="277">
        <v>10.15546</v>
      </c>
    </row>
    <row r="98" spans="1:13" s="16" customFormat="1">
      <c r="A98" s="268">
        <v>88</v>
      </c>
      <c r="B98" s="277" t="s">
        <v>336</v>
      </c>
      <c r="C98" s="278">
        <v>1001</v>
      </c>
      <c r="D98" s="279">
        <v>1001.5</v>
      </c>
      <c r="E98" s="279">
        <v>989.5</v>
      </c>
      <c r="F98" s="279">
        <v>978</v>
      </c>
      <c r="G98" s="279">
        <v>966</v>
      </c>
      <c r="H98" s="279">
        <v>1013</v>
      </c>
      <c r="I98" s="279">
        <v>1025</v>
      </c>
      <c r="J98" s="279">
        <v>1036.5</v>
      </c>
      <c r="K98" s="277">
        <v>1013.5</v>
      </c>
      <c r="L98" s="277">
        <v>990</v>
      </c>
      <c r="M98" s="277">
        <v>0.90256000000000003</v>
      </c>
    </row>
    <row r="99" spans="1:13" s="16" customFormat="1">
      <c r="A99" s="268">
        <v>89</v>
      </c>
      <c r="B99" s="277" t="s">
        <v>337</v>
      </c>
      <c r="C99" s="278">
        <v>14</v>
      </c>
      <c r="D99" s="279">
        <v>14.15</v>
      </c>
      <c r="E99" s="279">
        <v>13.65</v>
      </c>
      <c r="F99" s="279">
        <v>13.3</v>
      </c>
      <c r="G99" s="279">
        <v>12.8</v>
      </c>
      <c r="H99" s="279">
        <v>14.5</v>
      </c>
      <c r="I99" s="279">
        <v>15</v>
      </c>
      <c r="J99" s="279">
        <v>15.35</v>
      </c>
      <c r="K99" s="277">
        <v>14.65</v>
      </c>
      <c r="L99" s="277">
        <v>13.8</v>
      </c>
      <c r="M99" s="277">
        <v>29.40204</v>
      </c>
    </row>
    <row r="100" spans="1:13" s="16" customFormat="1">
      <c r="A100" s="268">
        <v>90</v>
      </c>
      <c r="B100" s="277" t="s">
        <v>339</v>
      </c>
      <c r="C100" s="278">
        <v>163.30000000000001</v>
      </c>
      <c r="D100" s="279">
        <v>164.98333333333335</v>
      </c>
      <c r="E100" s="279">
        <v>160.41666666666669</v>
      </c>
      <c r="F100" s="279">
        <v>157.53333333333333</v>
      </c>
      <c r="G100" s="279">
        <v>152.96666666666667</v>
      </c>
      <c r="H100" s="279">
        <v>167.8666666666667</v>
      </c>
      <c r="I100" s="279">
        <v>172.43333333333337</v>
      </c>
      <c r="J100" s="279">
        <v>175.31666666666672</v>
      </c>
      <c r="K100" s="277">
        <v>169.55</v>
      </c>
      <c r="L100" s="277">
        <v>162.1</v>
      </c>
      <c r="M100" s="277">
        <v>1.1407799999999999</v>
      </c>
    </row>
    <row r="101" spans="1:13">
      <c r="A101" s="268">
        <v>91</v>
      </c>
      <c r="B101" s="277" t="s">
        <v>80</v>
      </c>
      <c r="C101" s="278">
        <v>334.7</v>
      </c>
      <c r="D101" s="279">
        <v>336.25</v>
      </c>
      <c r="E101" s="279">
        <v>330.5</v>
      </c>
      <c r="F101" s="279">
        <v>326.3</v>
      </c>
      <c r="G101" s="279">
        <v>320.55</v>
      </c>
      <c r="H101" s="279">
        <v>340.45</v>
      </c>
      <c r="I101" s="279">
        <v>346.2</v>
      </c>
      <c r="J101" s="279">
        <v>350.4</v>
      </c>
      <c r="K101" s="277">
        <v>342</v>
      </c>
      <c r="L101" s="277">
        <v>332.05</v>
      </c>
      <c r="M101" s="277">
        <v>7.1681400000000002</v>
      </c>
    </row>
    <row r="102" spans="1:13">
      <c r="A102" s="268">
        <v>92</v>
      </c>
      <c r="B102" s="277" t="s">
        <v>340</v>
      </c>
      <c r="C102" s="278">
        <v>2409.85</v>
      </c>
      <c r="D102" s="279">
        <v>2387.9500000000003</v>
      </c>
      <c r="E102" s="279">
        <v>2331.9000000000005</v>
      </c>
      <c r="F102" s="279">
        <v>2253.9500000000003</v>
      </c>
      <c r="G102" s="279">
        <v>2197.9000000000005</v>
      </c>
      <c r="H102" s="279">
        <v>2465.9000000000005</v>
      </c>
      <c r="I102" s="279">
        <v>2521.9500000000007</v>
      </c>
      <c r="J102" s="279">
        <v>2599.9000000000005</v>
      </c>
      <c r="K102" s="277">
        <v>2444</v>
      </c>
      <c r="L102" s="277">
        <v>2310</v>
      </c>
      <c r="M102" s="277">
        <v>4.4769999999999997E-2</v>
      </c>
    </row>
    <row r="103" spans="1:13">
      <c r="A103" s="268">
        <v>93</v>
      </c>
      <c r="B103" s="277" t="s">
        <v>81</v>
      </c>
      <c r="C103" s="278">
        <v>619.15</v>
      </c>
      <c r="D103" s="279">
        <v>617.7166666666667</v>
      </c>
      <c r="E103" s="279">
        <v>611.43333333333339</v>
      </c>
      <c r="F103" s="279">
        <v>603.7166666666667</v>
      </c>
      <c r="G103" s="279">
        <v>597.43333333333339</v>
      </c>
      <c r="H103" s="279">
        <v>625.43333333333339</v>
      </c>
      <c r="I103" s="279">
        <v>631.7166666666667</v>
      </c>
      <c r="J103" s="279">
        <v>639.43333333333339</v>
      </c>
      <c r="K103" s="277">
        <v>624</v>
      </c>
      <c r="L103" s="277">
        <v>610</v>
      </c>
      <c r="M103" s="277">
        <v>1.1818500000000001</v>
      </c>
    </row>
    <row r="104" spans="1:13">
      <c r="A104" s="268">
        <v>94</v>
      </c>
      <c r="B104" s="277" t="s">
        <v>334</v>
      </c>
      <c r="C104" s="278">
        <v>234.3</v>
      </c>
      <c r="D104" s="279">
        <v>233.53333333333333</v>
      </c>
      <c r="E104" s="279">
        <v>230.06666666666666</v>
      </c>
      <c r="F104" s="279">
        <v>225.83333333333334</v>
      </c>
      <c r="G104" s="279">
        <v>222.36666666666667</v>
      </c>
      <c r="H104" s="279">
        <v>237.76666666666665</v>
      </c>
      <c r="I104" s="279">
        <v>241.23333333333329</v>
      </c>
      <c r="J104" s="279">
        <v>245.46666666666664</v>
      </c>
      <c r="K104" s="277">
        <v>237</v>
      </c>
      <c r="L104" s="277">
        <v>229.3</v>
      </c>
      <c r="M104" s="277">
        <v>0.56294999999999995</v>
      </c>
    </row>
    <row r="105" spans="1:13">
      <c r="A105" s="268">
        <v>95</v>
      </c>
      <c r="B105" s="277" t="s">
        <v>342</v>
      </c>
      <c r="C105" s="278">
        <v>161.05000000000001</v>
      </c>
      <c r="D105" s="279">
        <v>160.68333333333337</v>
      </c>
      <c r="E105" s="279">
        <v>159.46666666666673</v>
      </c>
      <c r="F105" s="279">
        <v>157.88333333333335</v>
      </c>
      <c r="G105" s="279">
        <v>156.66666666666671</v>
      </c>
      <c r="H105" s="279">
        <v>162.26666666666674</v>
      </c>
      <c r="I105" s="279">
        <v>163.48333333333338</v>
      </c>
      <c r="J105" s="279">
        <v>165.06666666666675</v>
      </c>
      <c r="K105" s="277">
        <v>161.9</v>
      </c>
      <c r="L105" s="277">
        <v>159.1</v>
      </c>
      <c r="M105" s="277">
        <v>10.13993</v>
      </c>
    </row>
    <row r="106" spans="1:13">
      <c r="A106" s="268">
        <v>96</v>
      </c>
      <c r="B106" s="277" t="s">
        <v>343</v>
      </c>
      <c r="C106" s="278">
        <v>69.75</v>
      </c>
      <c r="D106" s="279">
        <v>69.61666666666666</v>
      </c>
      <c r="E106" s="279">
        <v>69.133333333333326</v>
      </c>
      <c r="F106" s="279">
        <v>68.516666666666666</v>
      </c>
      <c r="G106" s="279">
        <v>68.033333333333331</v>
      </c>
      <c r="H106" s="279">
        <v>70.23333333333332</v>
      </c>
      <c r="I106" s="279">
        <v>70.71666666666664</v>
      </c>
      <c r="J106" s="279">
        <v>71.333333333333314</v>
      </c>
      <c r="K106" s="277">
        <v>70.099999999999994</v>
      </c>
      <c r="L106" s="277">
        <v>69</v>
      </c>
      <c r="M106" s="277">
        <v>2.3292700000000002</v>
      </c>
    </row>
    <row r="107" spans="1:13">
      <c r="A107" s="268">
        <v>97</v>
      </c>
      <c r="B107" s="277" t="s">
        <v>82</v>
      </c>
      <c r="C107" s="278">
        <v>257.5</v>
      </c>
      <c r="D107" s="279">
        <v>255.81666666666669</v>
      </c>
      <c r="E107" s="279">
        <v>251.63333333333338</v>
      </c>
      <c r="F107" s="279">
        <v>245.76666666666668</v>
      </c>
      <c r="G107" s="279">
        <v>241.58333333333337</v>
      </c>
      <c r="H107" s="279">
        <v>261.68333333333339</v>
      </c>
      <c r="I107" s="279">
        <v>265.86666666666673</v>
      </c>
      <c r="J107" s="279">
        <v>271.73333333333341</v>
      </c>
      <c r="K107" s="277">
        <v>260</v>
      </c>
      <c r="L107" s="277">
        <v>249.95</v>
      </c>
      <c r="M107" s="277">
        <v>62.584809999999997</v>
      </c>
    </row>
    <row r="108" spans="1:13">
      <c r="A108" s="268">
        <v>98</v>
      </c>
      <c r="B108" s="285" t="s">
        <v>344</v>
      </c>
      <c r="C108" s="278">
        <v>398.55</v>
      </c>
      <c r="D108" s="279">
        <v>400.61666666666662</v>
      </c>
      <c r="E108" s="279">
        <v>391.58333333333326</v>
      </c>
      <c r="F108" s="279">
        <v>384.61666666666662</v>
      </c>
      <c r="G108" s="279">
        <v>375.58333333333326</v>
      </c>
      <c r="H108" s="279">
        <v>407.58333333333326</v>
      </c>
      <c r="I108" s="279">
        <v>416.61666666666667</v>
      </c>
      <c r="J108" s="279">
        <v>423.58333333333326</v>
      </c>
      <c r="K108" s="277">
        <v>409.65</v>
      </c>
      <c r="L108" s="277">
        <v>393.65</v>
      </c>
      <c r="M108" s="277">
        <v>0.23330000000000001</v>
      </c>
    </row>
    <row r="109" spans="1:13">
      <c r="A109" s="268">
        <v>99</v>
      </c>
      <c r="B109" s="277" t="s">
        <v>83</v>
      </c>
      <c r="C109" s="278">
        <v>773</v>
      </c>
      <c r="D109" s="279">
        <v>773.25</v>
      </c>
      <c r="E109" s="279">
        <v>765.5</v>
      </c>
      <c r="F109" s="279">
        <v>758</v>
      </c>
      <c r="G109" s="279">
        <v>750.25</v>
      </c>
      <c r="H109" s="279">
        <v>780.75</v>
      </c>
      <c r="I109" s="279">
        <v>788.5</v>
      </c>
      <c r="J109" s="279">
        <v>796</v>
      </c>
      <c r="K109" s="277">
        <v>781</v>
      </c>
      <c r="L109" s="277">
        <v>765.75</v>
      </c>
      <c r="M109" s="277">
        <v>58.52563</v>
      </c>
    </row>
    <row r="110" spans="1:13">
      <c r="A110" s="268">
        <v>100</v>
      </c>
      <c r="B110" s="277" t="s">
        <v>84</v>
      </c>
      <c r="C110" s="278">
        <v>117.25</v>
      </c>
      <c r="D110" s="279">
        <v>117.76666666666665</v>
      </c>
      <c r="E110" s="279">
        <v>115.8333333333333</v>
      </c>
      <c r="F110" s="279">
        <v>114.41666666666664</v>
      </c>
      <c r="G110" s="279">
        <v>112.48333333333329</v>
      </c>
      <c r="H110" s="279">
        <v>119.18333333333331</v>
      </c>
      <c r="I110" s="279">
        <v>121.11666666666665</v>
      </c>
      <c r="J110" s="279">
        <v>122.53333333333332</v>
      </c>
      <c r="K110" s="277">
        <v>119.7</v>
      </c>
      <c r="L110" s="277">
        <v>116.35</v>
      </c>
      <c r="M110" s="277">
        <v>99.637159999999994</v>
      </c>
    </row>
    <row r="111" spans="1:13">
      <c r="A111" s="268">
        <v>101</v>
      </c>
      <c r="B111" s="277" t="s">
        <v>345</v>
      </c>
      <c r="C111" s="278">
        <v>340.05</v>
      </c>
      <c r="D111" s="279">
        <v>339.68333333333334</v>
      </c>
      <c r="E111" s="279">
        <v>337.4666666666667</v>
      </c>
      <c r="F111" s="279">
        <v>334.88333333333338</v>
      </c>
      <c r="G111" s="279">
        <v>332.66666666666674</v>
      </c>
      <c r="H111" s="279">
        <v>342.26666666666665</v>
      </c>
      <c r="I111" s="279">
        <v>344.48333333333323</v>
      </c>
      <c r="J111" s="279">
        <v>347.06666666666661</v>
      </c>
      <c r="K111" s="277">
        <v>341.9</v>
      </c>
      <c r="L111" s="277">
        <v>337.1</v>
      </c>
      <c r="M111" s="277">
        <v>4.8213400000000002</v>
      </c>
    </row>
    <row r="112" spans="1:13">
      <c r="A112" s="268">
        <v>102</v>
      </c>
      <c r="B112" s="277" t="s">
        <v>3634</v>
      </c>
      <c r="C112" s="278">
        <v>2335.8000000000002</v>
      </c>
      <c r="D112" s="279">
        <v>2332.2666666666669</v>
      </c>
      <c r="E112" s="279">
        <v>2308.5333333333338</v>
      </c>
      <c r="F112" s="279">
        <v>2281.2666666666669</v>
      </c>
      <c r="G112" s="279">
        <v>2257.5333333333338</v>
      </c>
      <c r="H112" s="279">
        <v>2359.5333333333338</v>
      </c>
      <c r="I112" s="279">
        <v>2383.2666666666664</v>
      </c>
      <c r="J112" s="279">
        <v>2410.5333333333338</v>
      </c>
      <c r="K112" s="277">
        <v>2356</v>
      </c>
      <c r="L112" s="277">
        <v>2305</v>
      </c>
      <c r="M112" s="277">
        <v>3.05728</v>
      </c>
    </row>
    <row r="113" spans="1:13">
      <c r="A113" s="268">
        <v>103</v>
      </c>
      <c r="B113" s="277" t="s">
        <v>85</v>
      </c>
      <c r="C113" s="278">
        <v>1440</v>
      </c>
      <c r="D113" s="279">
        <v>1434.6833333333334</v>
      </c>
      <c r="E113" s="279">
        <v>1421.3666666666668</v>
      </c>
      <c r="F113" s="279">
        <v>1402.7333333333333</v>
      </c>
      <c r="G113" s="279">
        <v>1389.4166666666667</v>
      </c>
      <c r="H113" s="279">
        <v>1453.3166666666668</v>
      </c>
      <c r="I113" s="279">
        <v>1466.6333333333334</v>
      </c>
      <c r="J113" s="279">
        <v>1485.2666666666669</v>
      </c>
      <c r="K113" s="277">
        <v>1448</v>
      </c>
      <c r="L113" s="277">
        <v>1416.05</v>
      </c>
      <c r="M113" s="277">
        <v>6.5716200000000002</v>
      </c>
    </row>
    <row r="114" spans="1:13">
      <c r="A114" s="268">
        <v>104</v>
      </c>
      <c r="B114" s="277" t="s">
        <v>86</v>
      </c>
      <c r="C114" s="278">
        <v>356.25</v>
      </c>
      <c r="D114" s="279">
        <v>360.36666666666662</v>
      </c>
      <c r="E114" s="279">
        <v>351.18333333333322</v>
      </c>
      <c r="F114" s="279">
        <v>346.11666666666662</v>
      </c>
      <c r="G114" s="279">
        <v>336.93333333333322</v>
      </c>
      <c r="H114" s="279">
        <v>365.43333333333322</v>
      </c>
      <c r="I114" s="279">
        <v>374.61666666666662</v>
      </c>
      <c r="J114" s="279">
        <v>379.68333333333322</v>
      </c>
      <c r="K114" s="277">
        <v>369.55</v>
      </c>
      <c r="L114" s="277">
        <v>355.3</v>
      </c>
      <c r="M114" s="277">
        <v>22.421610000000001</v>
      </c>
    </row>
    <row r="115" spans="1:13">
      <c r="A115" s="268">
        <v>105</v>
      </c>
      <c r="B115" s="277" t="s">
        <v>236</v>
      </c>
      <c r="C115" s="278">
        <v>792.8</v>
      </c>
      <c r="D115" s="279">
        <v>791.73333333333323</v>
      </c>
      <c r="E115" s="279">
        <v>781.56666666666649</v>
      </c>
      <c r="F115" s="279">
        <v>770.33333333333326</v>
      </c>
      <c r="G115" s="279">
        <v>760.16666666666652</v>
      </c>
      <c r="H115" s="279">
        <v>802.96666666666647</v>
      </c>
      <c r="I115" s="279">
        <v>813.13333333333321</v>
      </c>
      <c r="J115" s="279">
        <v>824.36666666666645</v>
      </c>
      <c r="K115" s="277">
        <v>801.9</v>
      </c>
      <c r="L115" s="277">
        <v>780.5</v>
      </c>
      <c r="M115" s="277">
        <v>2.1808100000000001</v>
      </c>
    </row>
    <row r="116" spans="1:13">
      <c r="A116" s="268">
        <v>106</v>
      </c>
      <c r="B116" s="277" t="s">
        <v>346</v>
      </c>
      <c r="C116" s="278">
        <v>739.1</v>
      </c>
      <c r="D116" s="279">
        <v>745.56666666666661</v>
      </c>
      <c r="E116" s="279">
        <v>727.58333333333326</v>
      </c>
      <c r="F116" s="279">
        <v>716.06666666666661</v>
      </c>
      <c r="G116" s="279">
        <v>698.08333333333326</v>
      </c>
      <c r="H116" s="279">
        <v>757.08333333333326</v>
      </c>
      <c r="I116" s="279">
        <v>775.06666666666661</v>
      </c>
      <c r="J116" s="279">
        <v>786.58333333333326</v>
      </c>
      <c r="K116" s="277">
        <v>763.55</v>
      </c>
      <c r="L116" s="277">
        <v>734.05</v>
      </c>
      <c r="M116" s="277">
        <v>0.93001</v>
      </c>
    </row>
    <row r="117" spans="1:13">
      <c r="A117" s="268">
        <v>107</v>
      </c>
      <c r="B117" s="277" t="s">
        <v>331</v>
      </c>
      <c r="C117" s="278">
        <v>1799.55</v>
      </c>
      <c r="D117" s="279">
        <v>1803.7166666666665</v>
      </c>
      <c r="E117" s="279">
        <v>1782.4833333333329</v>
      </c>
      <c r="F117" s="279">
        <v>1765.4166666666665</v>
      </c>
      <c r="G117" s="279">
        <v>1744.1833333333329</v>
      </c>
      <c r="H117" s="279">
        <v>1820.7833333333328</v>
      </c>
      <c r="I117" s="279">
        <v>1842.0166666666664</v>
      </c>
      <c r="J117" s="279">
        <v>1859.0833333333328</v>
      </c>
      <c r="K117" s="277">
        <v>1824.95</v>
      </c>
      <c r="L117" s="277">
        <v>1786.65</v>
      </c>
      <c r="M117" s="277">
        <v>0.10289</v>
      </c>
    </row>
    <row r="118" spans="1:13">
      <c r="A118" s="268">
        <v>108</v>
      </c>
      <c r="B118" s="277" t="s">
        <v>237</v>
      </c>
      <c r="C118" s="278">
        <v>289.64999999999998</v>
      </c>
      <c r="D118" s="279">
        <v>291.88333333333333</v>
      </c>
      <c r="E118" s="279">
        <v>283.26666666666665</v>
      </c>
      <c r="F118" s="279">
        <v>276.88333333333333</v>
      </c>
      <c r="G118" s="279">
        <v>268.26666666666665</v>
      </c>
      <c r="H118" s="279">
        <v>298.26666666666665</v>
      </c>
      <c r="I118" s="279">
        <v>306.88333333333333</v>
      </c>
      <c r="J118" s="279">
        <v>313.26666666666665</v>
      </c>
      <c r="K118" s="277">
        <v>300.5</v>
      </c>
      <c r="L118" s="277">
        <v>285.5</v>
      </c>
      <c r="M118" s="277">
        <v>13.54698</v>
      </c>
    </row>
    <row r="119" spans="1:13">
      <c r="A119" s="268">
        <v>109</v>
      </c>
      <c r="B119" s="277" t="s">
        <v>2995</v>
      </c>
      <c r="C119" s="278">
        <v>231.4</v>
      </c>
      <c r="D119" s="279">
        <v>232</v>
      </c>
      <c r="E119" s="279">
        <v>227.45</v>
      </c>
      <c r="F119" s="279">
        <v>223.5</v>
      </c>
      <c r="G119" s="279">
        <v>218.95</v>
      </c>
      <c r="H119" s="279">
        <v>235.95</v>
      </c>
      <c r="I119" s="279">
        <v>240.5</v>
      </c>
      <c r="J119" s="279">
        <v>244.45</v>
      </c>
      <c r="K119" s="277">
        <v>236.55</v>
      </c>
      <c r="L119" s="277">
        <v>228.05</v>
      </c>
      <c r="M119" s="277">
        <v>1.8025100000000001</v>
      </c>
    </row>
    <row r="120" spans="1:13">
      <c r="A120" s="268">
        <v>110</v>
      </c>
      <c r="B120" s="277" t="s">
        <v>235</v>
      </c>
      <c r="C120" s="278">
        <v>141.44999999999999</v>
      </c>
      <c r="D120" s="279">
        <v>141.44999999999999</v>
      </c>
      <c r="E120" s="279">
        <v>140.19999999999999</v>
      </c>
      <c r="F120" s="279">
        <v>138.94999999999999</v>
      </c>
      <c r="G120" s="279">
        <v>137.69999999999999</v>
      </c>
      <c r="H120" s="279">
        <v>142.69999999999999</v>
      </c>
      <c r="I120" s="279">
        <v>143.94999999999999</v>
      </c>
      <c r="J120" s="279">
        <v>145.19999999999999</v>
      </c>
      <c r="K120" s="277">
        <v>142.69999999999999</v>
      </c>
      <c r="L120" s="277">
        <v>140.19999999999999</v>
      </c>
      <c r="M120" s="277">
        <v>7.2874400000000001</v>
      </c>
    </row>
    <row r="121" spans="1:13">
      <c r="A121" s="268">
        <v>111</v>
      </c>
      <c r="B121" s="277" t="s">
        <v>87</v>
      </c>
      <c r="C121" s="278">
        <v>447.9</v>
      </c>
      <c r="D121" s="279">
        <v>450.93333333333339</v>
      </c>
      <c r="E121" s="279">
        <v>443.56666666666678</v>
      </c>
      <c r="F121" s="279">
        <v>439.23333333333341</v>
      </c>
      <c r="G121" s="279">
        <v>431.86666666666679</v>
      </c>
      <c r="H121" s="279">
        <v>455.26666666666677</v>
      </c>
      <c r="I121" s="279">
        <v>462.63333333333333</v>
      </c>
      <c r="J121" s="279">
        <v>466.96666666666675</v>
      </c>
      <c r="K121" s="277">
        <v>458.3</v>
      </c>
      <c r="L121" s="277">
        <v>446.6</v>
      </c>
      <c r="M121" s="277">
        <v>12.04806</v>
      </c>
    </row>
    <row r="122" spans="1:13">
      <c r="A122" s="268">
        <v>112</v>
      </c>
      <c r="B122" s="277" t="s">
        <v>347</v>
      </c>
      <c r="C122" s="278">
        <v>379.1</v>
      </c>
      <c r="D122" s="279">
        <v>382.2833333333333</v>
      </c>
      <c r="E122" s="279">
        <v>374.56666666666661</v>
      </c>
      <c r="F122" s="279">
        <v>370.0333333333333</v>
      </c>
      <c r="G122" s="279">
        <v>362.31666666666661</v>
      </c>
      <c r="H122" s="279">
        <v>386.81666666666661</v>
      </c>
      <c r="I122" s="279">
        <v>394.5333333333333</v>
      </c>
      <c r="J122" s="279">
        <v>399.06666666666661</v>
      </c>
      <c r="K122" s="277">
        <v>390</v>
      </c>
      <c r="L122" s="277">
        <v>377.75</v>
      </c>
      <c r="M122" s="277">
        <v>3.10215</v>
      </c>
    </row>
    <row r="123" spans="1:13">
      <c r="A123" s="268">
        <v>113</v>
      </c>
      <c r="B123" s="277" t="s">
        <v>88</v>
      </c>
      <c r="C123" s="278">
        <v>513.79999999999995</v>
      </c>
      <c r="D123" s="279">
        <v>513.86666666666667</v>
      </c>
      <c r="E123" s="279">
        <v>510.33333333333337</v>
      </c>
      <c r="F123" s="279">
        <v>506.86666666666667</v>
      </c>
      <c r="G123" s="279">
        <v>503.33333333333337</v>
      </c>
      <c r="H123" s="279">
        <v>517.33333333333337</v>
      </c>
      <c r="I123" s="279">
        <v>520.86666666666667</v>
      </c>
      <c r="J123" s="279">
        <v>524.33333333333337</v>
      </c>
      <c r="K123" s="277">
        <v>517.4</v>
      </c>
      <c r="L123" s="277">
        <v>510.4</v>
      </c>
      <c r="M123" s="277">
        <v>37.036900000000003</v>
      </c>
    </row>
    <row r="124" spans="1:13">
      <c r="A124" s="268">
        <v>114</v>
      </c>
      <c r="B124" s="277" t="s">
        <v>238</v>
      </c>
      <c r="C124" s="278">
        <v>772.2</v>
      </c>
      <c r="D124" s="279">
        <v>778.75</v>
      </c>
      <c r="E124" s="279">
        <v>761.5</v>
      </c>
      <c r="F124" s="279">
        <v>750.8</v>
      </c>
      <c r="G124" s="279">
        <v>733.55</v>
      </c>
      <c r="H124" s="279">
        <v>789.45</v>
      </c>
      <c r="I124" s="279">
        <v>806.7</v>
      </c>
      <c r="J124" s="279">
        <v>817.40000000000009</v>
      </c>
      <c r="K124" s="277">
        <v>796</v>
      </c>
      <c r="L124" s="277">
        <v>768.05</v>
      </c>
      <c r="M124" s="277">
        <v>0.82091999999999998</v>
      </c>
    </row>
    <row r="125" spans="1:13">
      <c r="A125" s="268">
        <v>115</v>
      </c>
      <c r="B125" s="277" t="s">
        <v>348</v>
      </c>
      <c r="C125" s="278">
        <v>79.55</v>
      </c>
      <c r="D125" s="279">
        <v>80.483333333333334</v>
      </c>
      <c r="E125" s="279">
        <v>77.816666666666663</v>
      </c>
      <c r="F125" s="279">
        <v>76.083333333333329</v>
      </c>
      <c r="G125" s="279">
        <v>73.416666666666657</v>
      </c>
      <c r="H125" s="279">
        <v>82.216666666666669</v>
      </c>
      <c r="I125" s="279">
        <v>84.883333333333326</v>
      </c>
      <c r="J125" s="279">
        <v>86.616666666666674</v>
      </c>
      <c r="K125" s="277">
        <v>83.15</v>
      </c>
      <c r="L125" s="277">
        <v>78.75</v>
      </c>
      <c r="M125" s="277">
        <v>5.9412599999999998</v>
      </c>
    </row>
    <row r="126" spans="1:13">
      <c r="A126" s="268">
        <v>116</v>
      </c>
      <c r="B126" s="277" t="s">
        <v>355</v>
      </c>
      <c r="C126" s="278">
        <v>334</v>
      </c>
      <c r="D126" s="279">
        <v>334.8</v>
      </c>
      <c r="E126" s="279">
        <v>329.70000000000005</v>
      </c>
      <c r="F126" s="279">
        <v>325.40000000000003</v>
      </c>
      <c r="G126" s="279">
        <v>320.30000000000007</v>
      </c>
      <c r="H126" s="279">
        <v>339.1</v>
      </c>
      <c r="I126" s="279">
        <v>344.20000000000005</v>
      </c>
      <c r="J126" s="279">
        <v>348.5</v>
      </c>
      <c r="K126" s="277">
        <v>339.9</v>
      </c>
      <c r="L126" s="277">
        <v>330.5</v>
      </c>
      <c r="M126" s="277">
        <v>0.93269999999999997</v>
      </c>
    </row>
    <row r="127" spans="1:13">
      <c r="A127" s="268">
        <v>117</v>
      </c>
      <c r="B127" s="277" t="s">
        <v>356</v>
      </c>
      <c r="C127" s="278">
        <v>163.6</v>
      </c>
      <c r="D127" s="279">
        <v>160.63333333333333</v>
      </c>
      <c r="E127" s="279">
        <v>156.56666666666666</v>
      </c>
      <c r="F127" s="279">
        <v>149.53333333333333</v>
      </c>
      <c r="G127" s="279">
        <v>145.46666666666667</v>
      </c>
      <c r="H127" s="279">
        <v>167.66666666666666</v>
      </c>
      <c r="I127" s="279">
        <v>171.73333333333332</v>
      </c>
      <c r="J127" s="279">
        <v>178.76666666666665</v>
      </c>
      <c r="K127" s="277">
        <v>164.7</v>
      </c>
      <c r="L127" s="277">
        <v>153.6</v>
      </c>
      <c r="M127" s="277">
        <v>5.4471699999999998</v>
      </c>
    </row>
    <row r="128" spans="1:13">
      <c r="A128" s="268">
        <v>118</v>
      </c>
      <c r="B128" s="277" t="s">
        <v>349</v>
      </c>
      <c r="C128" s="278">
        <v>79.8</v>
      </c>
      <c r="D128" s="279">
        <v>79.616666666666674</v>
      </c>
      <c r="E128" s="279">
        <v>78.483333333333348</v>
      </c>
      <c r="F128" s="279">
        <v>77.166666666666671</v>
      </c>
      <c r="G128" s="279">
        <v>76.033333333333346</v>
      </c>
      <c r="H128" s="279">
        <v>80.933333333333351</v>
      </c>
      <c r="I128" s="279">
        <v>82.066666666666677</v>
      </c>
      <c r="J128" s="279">
        <v>83.383333333333354</v>
      </c>
      <c r="K128" s="277">
        <v>80.75</v>
      </c>
      <c r="L128" s="277">
        <v>78.3</v>
      </c>
      <c r="M128" s="277">
        <v>10.715260000000001</v>
      </c>
    </row>
    <row r="129" spans="1:13">
      <c r="A129" s="268">
        <v>119</v>
      </c>
      <c r="B129" s="277" t="s">
        <v>350</v>
      </c>
      <c r="C129" s="278">
        <v>366</v>
      </c>
      <c r="D129" s="279">
        <v>365.43333333333334</v>
      </c>
      <c r="E129" s="279">
        <v>362.01666666666665</v>
      </c>
      <c r="F129" s="279">
        <v>358.0333333333333</v>
      </c>
      <c r="G129" s="279">
        <v>354.61666666666662</v>
      </c>
      <c r="H129" s="279">
        <v>369.41666666666669</v>
      </c>
      <c r="I129" s="279">
        <v>372.83333333333331</v>
      </c>
      <c r="J129" s="279">
        <v>376.81666666666672</v>
      </c>
      <c r="K129" s="277">
        <v>368.85</v>
      </c>
      <c r="L129" s="277">
        <v>361.45</v>
      </c>
      <c r="M129" s="277">
        <v>0.28455999999999998</v>
      </c>
    </row>
    <row r="130" spans="1:13">
      <c r="A130" s="268">
        <v>120</v>
      </c>
      <c r="B130" s="277" t="s">
        <v>351</v>
      </c>
      <c r="C130" s="278">
        <v>819.4</v>
      </c>
      <c r="D130" s="279">
        <v>822.76666666666677</v>
      </c>
      <c r="E130" s="279">
        <v>811.63333333333355</v>
      </c>
      <c r="F130" s="279">
        <v>803.86666666666679</v>
      </c>
      <c r="G130" s="279">
        <v>792.73333333333358</v>
      </c>
      <c r="H130" s="279">
        <v>830.53333333333353</v>
      </c>
      <c r="I130" s="279">
        <v>841.66666666666674</v>
      </c>
      <c r="J130" s="279">
        <v>849.43333333333351</v>
      </c>
      <c r="K130" s="277">
        <v>833.9</v>
      </c>
      <c r="L130" s="277">
        <v>815</v>
      </c>
      <c r="M130" s="277">
        <v>5.70174</v>
      </c>
    </row>
    <row r="131" spans="1:13">
      <c r="A131" s="268">
        <v>121</v>
      </c>
      <c r="B131" s="277" t="s">
        <v>352</v>
      </c>
      <c r="C131" s="278">
        <v>114.85</v>
      </c>
      <c r="D131" s="279">
        <v>114.26666666666667</v>
      </c>
      <c r="E131" s="279">
        <v>112.13333333333333</v>
      </c>
      <c r="F131" s="279">
        <v>109.41666666666666</v>
      </c>
      <c r="G131" s="279">
        <v>107.28333333333332</v>
      </c>
      <c r="H131" s="279">
        <v>116.98333333333333</v>
      </c>
      <c r="I131" s="279">
        <v>119.11666666666669</v>
      </c>
      <c r="J131" s="279">
        <v>121.83333333333334</v>
      </c>
      <c r="K131" s="277">
        <v>116.4</v>
      </c>
      <c r="L131" s="277">
        <v>111.55</v>
      </c>
      <c r="M131" s="277">
        <v>18.855080000000001</v>
      </c>
    </row>
    <row r="132" spans="1:13">
      <c r="A132" s="268">
        <v>122</v>
      </c>
      <c r="B132" s="277" t="s">
        <v>1220</v>
      </c>
      <c r="C132" s="278">
        <v>760.6</v>
      </c>
      <c r="D132" s="279">
        <v>757.13333333333333</v>
      </c>
      <c r="E132" s="279">
        <v>747.4666666666667</v>
      </c>
      <c r="F132" s="279">
        <v>734.33333333333337</v>
      </c>
      <c r="G132" s="279">
        <v>724.66666666666674</v>
      </c>
      <c r="H132" s="279">
        <v>770.26666666666665</v>
      </c>
      <c r="I132" s="279">
        <v>779.93333333333339</v>
      </c>
      <c r="J132" s="279">
        <v>793.06666666666661</v>
      </c>
      <c r="K132" s="277">
        <v>766.8</v>
      </c>
      <c r="L132" s="277">
        <v>744</v>
      </c>
      <c r="M132" s="277">
        <v>0.64061000000000001</v>
      </c>
    </row>
    <row r="133" spans="1:13">
      <c r="A133" s="268">
        <v>123</v>
      </c>
      <c r="B133" s="277" t="s">
        <v>90</v>
      </c>
      <c r="C133" s="278">
        <v>14.05</v>
      </c>
      <c r="D133" s="279">
        <v>13.9</v>
      </c>
      <c r="E133" s="279">
        <v>13.65</v>
      </c>
      <c r="F133" s="279">
        <v>13.25</v>
      </c>
      <c r="G133" s="279">
        <v>13</v>
      </c>
      <c r="H133" s="279">
        <v>14.3</v>
      </c>
      <c r="I133" s="279">
        <v>14.55</v>
      </c>
      <c r="J133" s="279">
        <v>14.950000000000001</v>
      </c>
      <c r="K133" s="277">
        <v>14.15</v>
      </c>
      <c r="L133" s="277">
        <v>13.5</v>
      </c>
      <c r="M133" s="277">
        <v>55.000599999999999</v>
      </c>
    </row>
    <row r="134" spans="1:13">
      <c r="A134" s="268">
        <v>124</v>
      </c>
      <c r="B134" s="277" t="s">
        <v>91</v>
      </c>
      <c r="C134" s="278">
        <v>3064.9</v>
      </c>
      <c r="D134" s="279">
        <v>3071.5833333333335</v>
      </c>
      <c r="E134" s="279">
        <v>3045.4666666666672</v>
      </c>
      <c r="F134" s="279">
        <v>3026.0333333333338</v>
      </c>
      <c r="G134" s="279">
        <v>2999.9166666666674</v>
      </c>
      <c r="H134" s="279">
        <v>3091.0166666666669</v>
      </c>
      <c r="I134" s="279">
        <v>3117.1333333333328</v>
      </c>
      <c r="J134" s="279">
        <v>3136.5666666666666</v>
      </c>
      <c r="K134" s="277">
        <v>3097.7</v>
      </c>
      <c r="L134" s="277">
        <v>3052.15</v>
      </c>
      <c r="M134" s="277">
        <v>7.4084700000000003</v>
      </c>
    </row>
    <row r="135" spans="1:13">
      <c r="A135" s="268">
        <v>125</v>
      </c>
      <c r="B135" s="277" t="s">
        <v>357</v>
      </c>
      <c r="C135" s="278">
        <v>8850.2000000000007</v>
      </c>
      <c r="D135" s="279">
        <v>8917.9833333333336</v>
      </c>
      <c r="E135" s="279">
        <v>8695.9666666666672</v>
      </c>
      <c r="F135" s="279">
        <v>8541.7333333333336</v>
      </c>
      <c r="G135" s="279">
        <v>8319.7166666666672</v>
      </c>
      <c r="H135" s="279">
        <v>9072.2166666666672</v>
      </c>
      <c r="I135" s="279">
        <v>9294.2333333333336</v>
      </c>
      <c r="J135" s="279">
        <v>9448.4666666666672</v>
      </c>
      <c r="K135" s="277">
        <v>9140</v>
      </c>
      <c r="L135" s="277">
        <v>8763.75</v>
      </c>
      <c r="M135" s="277">
        <v>0.18506</v>
      </c>
    </row>
    <row r="136" spans="1:13">
      <c r="A136" s="268">
        <v>126</v>
      </c>
      <c r="B136" s="277" t="s">
        <v>93</v>
      </c>
      <c r="C136" s="278">
        <v>155.9</v>
      </c>
      <c r="D136" s="279">
        <v>156.03333333333333</v>
      </c>
      <c r="E136" s="279">
        <v>153.36666666666667</v>
      </c>
      <c r="F136" s="279">
        <v>150.83333333333334</v>
      </c>
      <c r="G136" s="279">
        <v>148.16666666666669</v>
      </c>
      <c r="H136" s="279">
        <v>158.56666666666666</v>
      </c>
      <c r="I136" s="279">
        <v>161.23333333333335</v>
      </c>
      <c r="J136" s="279">
        <v>163.76666666666665</v>
      </c>
      <c r="K136" s="277">
        <v>158.69999999999999</v>
      </c>
      <c r="L136" s="277">
        <v>153.5</v>
      </c>
      <c r="M136" s="277">
        <v>93.362089999999995</v>
      </c>
    </row>
    <row r="137" spans="1:13">
      <c r="A137" s="268">
        <v>127</v>
      </c>
      <c r="B137" s="277" t="s">
        <v>231</v>
      </c>
      <c r="C137" s="278">
        <v>2184.8000000000002</v>
      </c>
      <c r="D137" s="279">
        <v>2199.2999999999997</v>
      </c>
      <c r="E137" s="279">
        <v>2156.5999999999995</v>
      </c>
      <c r="F137" s="279">
        <v>2128.3999999999996</v>
      </c>
      <c r="G137" s="279">
        <v>2085.6999999999994</v>
      </c>
      <c r="H137" s="279">
        <v>2227.4999999999995</v>
      </c>
      <c r="I137" s="279">
        <v>2270.1999999999994</v>
      </c>
      <c r="J137" s="279">
        <v>2298.3999999999996</v>
      </c>
      <c r="K137" s="277">
        <v>2242</v>
      </c>
      <c r="L137" s="277">
        <v>2171.1</v>
      </c>
      <c r="M137" s="277">
        <v>5.5144299999999999</v>
      </c>
    </row>
    <row r="138" spans="1:13">
      <c r="A138" s="268">
        <v>128</v>
      </c>
      <c r="B138" s="277" t="s">
        <v>94</v>
      </c>
      <c r="C138" s="278">
        <v>5112.05</v>
      </c>
      <c r="D138" s="279">
        <v>5152.1499999999996</v>
      </c>
      <c r="E138" s="279">
        <v>5048.2999999999993</v>
      </c>
      <c r="F138" s="279">
        <v>4984.5499999999993</v>
      </c>
      <c r="G138" s="279">
        <v>4880.6999999999989</v>
      </c>
      <c r="H138" s="279">
        <v>5215.8999999999996</v>
      </c>
      <c r="I138" s="279">
        <v>5319.75</v>
      </c>
      <c r="J138" s="279">
        <v>5383.5</v>
      </c>
      <c r="K138" s="277">
        <v>5256</v>
      </c>
      <c r="L138" s="277">
        <v>5088.3999999999996</v>
      </c>
      <c r="M138" s="277">
        <v>22.771370000000001</v>
      </c>
    </row>
    <row r="139" spans="1:13">
      <c r="A139" s="268">
        <v>129</v>
      </c>
      <c r="B139" s="277" t="s">
        <v>1263</v>
      </c>
      <c r="C139" s="278">
        <v>697.45</v>
      </c>
      <c r="D139" s="279">
        <v>702.31666666666661</v>
      </c>
      <c r="E139" s="279">
        <v>690.93333333333317</v>
      </c>
      <c r="F139" s="279">
        <v>684.41666666666652</v>
      </c>
      <c r="G139" s="279">
        <v>673.03333333333308</v>
      </c>
      <c r="H139" s="279">
        <v>708.83333333333326</v>
      </c>
      <c r="I139" s="279">
        <v>720.2166666666667</v>
      </c>
      <c r="J139" s="279">
        <v>726.73333333333335</v>
      </c>
      <c r="K139" s="277">
        <v>713.7</v>
      </c>
      <c r="L139" s="277">
        <v>695.8</v>
      </c>
      <c r="M139" s="277">
        <v>0.40182000000000001</v>
      </c>
    </row>
    <row r="140" spans="1:13">
      <c r="A140" s="268">
        <v>130</v>
      </c>
      <c r="B140" s="277" t="s">
        <v>239</v>
      </c>
      <c r="C140" s="278">
        <v>58.75</v>
      </c>
      <c r="D140" s="279">
        <v>58.966666666666669</v>
      </c>
      <c r="E140" s="279">
        <v>58.033333333333339</v>
      </c>
      <c r="F140" s="279">
        <v>57.31666666666667</v>
      </c>
      <c r="G140" s="279">
        <v>56.38333333333334</v>
      </c>
      <c r="H140" s="279">
        <v>59.683333333333337</v>
      </c>
      <c r="I140" s="279">
        <v>60.616666666666674</v>
      </c>
      <c r="J140" s="279">
        <v>61.333333333333336</v>
      </c>
      <c r="K140" s="277">
        <v>59.9</v>
      </c>
      <c r="L140" s="277">
        <v>58.25</v>
      </c>
      <c r="M140" s="277">
        <v>4.8651</v>
      </c>
    </row>
    <row r="141" spans="1:13">
      <c r="A141" s="268">
        <v>131</v>
      </c>
      <c r="B141" s="277" t="s">
        <v>95</v>
      </c>
      <c r="C141" s="278">
        <v>2197.65</v>
      </c>
      <c r="D141" s="279">
        <v>2202.8333333333335</v>
      </c>
      <c r="E141" s="279">
        <v>2175.666666666667</v>
      </c>
      <c r="F141" s="279">
        <v>2153.6833333333334</v>
      </c>
      <c r="G141" s="279">
        <v>2126.5166666666669</v>
      </c>
      <c r="H141" s="279">
        <v>2224.8166666666671</v>
      </c>
      <c r="I141" s="279">
        <v>2251.983333333334</v>
      </c>
      <c r="J141" s="279">
        <v>2273.9666666666672</v>
      </c>
      <c r="K141" s="277">
        <v>2230</v>
      </c>
      <c r="L141" s="277">
        <v>2180.85</v>
      </c>
      <c r="M141" s="277">
        <v>9.9989100000000004</v>
      </c>
    </row>
    <row r="142" spans="1:13">
      <c r="A142" s="268">
        <v>132</v>
      </c>
      <c r="B142" s="277" t="s">
        <v>359</v>
      </c>
      <c r="C142" s="278">
        <v>280</v>
      </c>
      <c r="D142" s="279">
        <v>281.71666666666664</v>
      </c>
      <c r="E142" s="279">
        <v>277.5333333333333</v>
      </c>
      <c r="F142" s="279">
        <v>275.06666666666666</v>
      </c>
      <c r="G142" s="279">
        <v>270.88333333333333</v>
      </c>
      <c r="H142" s="279">
        <v>284.18333333333328</v>
      </c>
      <c r="I142" s="279">
        <v>288.36666666666656</v>
      </c>
      <c r="J142" s="279">
        <v>290.83333333333326</v>
      </c>
      <c r="K142" s="277">
        <v>285.89999999999998</v>
      </c>
      <c r="L142" s="277">
        <v>279.25</v>
      </c>
      <c r="M142" s="277">
        <v>1.69133</v>
      </c>
    </row>
    <row r="143" spans="1:13">
      <c r="A143" s="268">
        <v>133</v>
      </c>
      <c r="B143" s="277" t="s">
        <v>360</v>
      </c>
      <c r="C143" s="278">
        <v>83.6</v>
      </c>
      <c r="D143" s="279">
        <v>83.36666666666666</v>
      </c>
      <c r="E143" s="279">
        <v>82.23333333333332</v>
      </c>
      <c r="F143" s="279">
        <v>80.86666666666666</v>
      </c>
      <c r="G143" s="279">
        <v>79.73333333333332</v>
      </c>
      <c r="H143" s="279">
        <v>84.73333333333332</v>
      </c>
      <c r="I143" s="279">
        <v>85.866666666666674</v>
      </c>
      <c r="J143" s="279">
        <v>87.23333333333332</v>
      </c>
      <c r="K143" s="277">
        <v>84.5</v>
      </c>
      <c r="L143" s="277">
        <v>82</v>
      </c>
      <c r="M143" s="277">
        <v>6.8500800000000002</v>
      </c>
    </row>
    <row r="144" spans="1:13">
      <c r="A144" s="268">
        <v>134</v>
      </c>
      <c r="B144" s="277" t="s">
        <v>361</v>
      </c>
      <c r="C144" s="278">
        <v>119.7</v>
      </c>
      <c r="D144" s="279">
        <v>120.55000000000001</v>
      </c>
      <c r="E144" s="279">
        <v>118.20000000000002</v>
      </c>
      <c r="F144" s="279">
        <v>116.7</v>
      </c>
      <c r="G144" s="279">
        <v>114.35000000000001</v>
      </c>
      <c r="H144" s="279">
        <v>122.05000000000003</v>
      </c>
      <c r="I144" s="279">
        <v>124.40000000000002</v>
      </c>
      <c r="J144" s="279">
        <v>125.90000000000003</v>
      </c>
      <c r="K144" s="277">
        <v>122.9</v>
      </c>
      <c r="L144" s="277">
        <v>119.05</v>
      </c>
      <c r="M144" s="277">
        <v>0.27234999999999998</v>
      </c>
    </row>
    <row r="145" spans="1:13">
      <c r="A145" s="268">
        <v>135</v>
      </c>
      <c r="B145" s="277" t="s">
        <v>240</v>
      </c>
      <c r="C145" s="278">
        <v>350.35</v>
      </c>
      <c r="D145" s="279">
        <v>351.58333333333331</v>
      </c>
      <c r="E145" s="279">
        <v>347.86666666666662</v>
      </c>
      <c r="F145" s="279">
        <v>345.38333333333333</v>
      </c>
      <c r="G145" s="279">
        <v>341.66666666666663</v>
      </c>
      <c r="H145" s="279">
        <v>354.06666666666661</v>
      </c>
      <c r="I145" s="279">
        <v>357.7833333333333</v>
      </c>
      <c r="J145" s="279">
        <v>360.26666666666659</v>
      </c>
      <c r="K145" s="277">
        <v>355.3</v>
      </c>
      <c r="L145" s="277">
        <v>349.1</v>
      </c>
      <c r="M145" s="277">
        <v>3.5431300000000001</v>
      </c>
    </row>
    <row r="146" spans="1:13">
      <c r="A146" s="268">
        <v>136</v>
      </c>
      <c r="B146" s="277" t="s">
        <v>241</v>
      </c>
      <c r="C146" s="278">
        <v>1133.45</v>
      </c>
      <c r="D146" s="279">
        <v>1143.9166666666667</v>
      </c>
      <c r="E146" s="279">
        <v>1109.5333333333335</v>
      </c>
      <c r="F146" s="279">
        <v>1085.6166666666668</v>
      </c>
      <c r="G146" s="279">
        <v>1051.2333333333336</v>
      </c>
      <c r="H146" s="279">
        <v>1167.8333333333335</v>
      </c>
      <c r="I146" s="279">
        <v>1202.2166666666667</v>
      </c>
      <c r="J146" s="279">
        <v>1226.1333333333334</v>
      </c>
      <c r="K146" s="277">
        <v>1178.3</v>
      </c>
      <c r="L146" s="277">
        <v>1120</v>
      </c>
      <c r="M146" s="277">
        <v>3.24302</v>
      </c>
    </row>
    <row r="147" spans="1:13">
      <c r="A147" s="268">
        <v>137</v>
      </c>
      <c r="B147" s="277" t="s">
        <v>242</v>
      </c>
      <c r="C147" s="278">
        <v>64.55</v>
      </c>
      <c r="D147" s="279">
        <v>64.783333333333331</v>
      </c>
      <c r="E147" s="279">
        <v>64.166666666666657</v>
      </c>
      <c r="F147" s="279">
        <v>63.783333333333331</v>
      </c>
      <c r="G147" s="279">
        <v>63.166666666666657</v>
      </c>
      <c r="H147" s="279">
        <v>65.166666666666657</v>
      </c>
      <c r="I147" s="279">
        <v>65.783333333333331</v>
      </c>
      <c r="J147" s="279">
        <v>66.166666666666657</v>
      </c>
      <c r="K147" s="277">
        <v>65.400000000000006</v>
      </c>
      <c r="L147" s="277">
        <v>64.400000000000006</v>
      </c>
      <c r="M147" s="277">
        <v>10.498379999999999</v>
      </c>
    </row>
    <row r="148" spans="1:13">
      <c r="A148" s="268">
        <v>138</v>
      </c>
      <c r="B148" s="277" t="s">
        <v>96</v>
      </c>
      <c r="C148" s="278">
        <v>53.5</v>
      </c>
      <c r="D148" s="279">
        <v>53.25</v>
      </c>
      <c r="E148" s="279">
        <v>51.15</v>
      </c>
      <c r="F148" s="279">
        <v>48.8</v>
      </c>
      <c r="G148" s="279">
        <v>46.699999999999996</v>
      </c>
      <c r="H148" s="279">
        <v>55.6</v>
      </c>
      <c r="I148" s="279">
        <v>57.699999999999996</v>
      </c>
      <c r="J148" s="279">
        <v>60.050000000000004</v>
      </c>
      <c r="K148" s="277">
        <v>55.35</v>
      </c>
      <c r="L148" s="277">
        <v>50.9</v>
      </c>
      <c r="M148" s="277">
        <v>108.40894</v>
      </c>
    </row>
    <row r="149" spans="1:13">
      <c r="A149" s="268">
        <v>139</v>
      </c>
      <c r="B149" s="277" t="s">
        <v>362</v>
      </c>
      <c r="C149" s="278">
        <v>538.1</v>
      </c>
      <c r="D149" s="279">
        <v>540.86666666666667</v>
      </c>
      <c r="E149" s="279">
        <v>533.83333333333337</v>
      </c>
      <c r="F149" s="279">
        <v>529.56666666666672</v>
      </c>
      <c r="G149" s="279">
        <v>522.53333333333342</v>
      </c>
      <c r="H149" s="279">
        <v>545.13333333333333</v>
      </c>
      <c r="I149" s="279">
        <v>552.16666666666663</v>
      </c>
      <c r="J149" s="279">
        <v>556.43333333333328</v>
      </c>
      <c r="K149" s="277">
        <v>547.9</v>
      </c>
      <c r="L149" s="277">
        <v>536.6</v>
      </c>
      <c r="M149" s="277">
        <v>1.1821699999999999</v>
      </c>
    </row>
    <row r="150" spans="1:13">
      <c r="A150" s="268">
        <v>140</v>
      </c>
      <c r="B150" s="277" t="s">
        <v>1297</v>
      </c>
      <c r="C150" s="278">
        <v>1392.2</v>
      </c>
      <c r="D150" s="279">
        <v>1384.9166666666667</v>
      </c>
      <c r="E150" s="279">
        <v>1369.8333333333335</v>
      </c>
      <c r="F150" s="279">
        <v>1347.4666666666667</v>
      </c>
      <c r="G150" s="279">
        <v>1332.3833333333334</v>
      </c>
      <c r="H150" s="279">
        <v>1407.2833333333335</v>
      </c>
      <c r="I150" s="279">
        <v>1422.366666666667</v>
      </c>
      <c r="J150" s="279">
        <v>1444.7333333333336</v>
      </c>
      <c r="K150" s="277">
        <v>1400</v>
      </c>
      <c r="L150" s="277">
        <v>1362.55</v>
      </c>
      <c r="M150" s="277">
        <v>3.5099999999999999E-2</v>
      </c>
    </row>
    <row r="151" spans="1:13">
      <c r="A151" s="268">
        <v>141</v>
      </c>
      <c r="B151" s="277" t="s">
        <v>97</v>
      </c>
      <c r="C151" s="278">
        <v>1283.5</v>
      </c>
      <c r="D151" s="279">
        <v>1285.2666666666667</v>
      </c>
      <c r="E151" s="279">
        <v>1260.5333333333333</v>
      </c>
      <c r="F151" s="279">
        <v>1237.5666666666666</v>
      </c>
      <c r="G151" s="279">
        <v>1212.8333333333333</v>
      </c>
      <c r="H151" s="279">
        <v>1308.2333333333333</v>
      </c>
      <c r="I151" s="279">
        <v>1332.9666666666665</v>
      </c>
      <c r="J151" s="279">
        <v>1355.9333333333334</v>
      </c>
      <c r="K151" s="277">
        <v>1310</v>
      </c>
      <c r="L151" s="277">
        <v>1262.3</v>
      </c>
      <c r="M151" s="277">
        <v>26.03135</v>
      </c>
    </row>
    <row r="152" spans="1:13">
      <c r="A152" s="268">
        <v>142</v>
      </c>
      <c r="B152" s="277" t="s">
        <v>363</v>
      </c>
      <c r="C152" s="278">
        <v>250.9</v>
      </c>
      <c r="D152" s="279">
        <v>250.31666666666669</v>
      </c>
      <c r="E152" s="279">
        <v>244.78333333333339</v>
      </c>
      <c r="F152" s="279">
        <v>238.66666666666669</v>
      </c>
      <c r="G152" s="279">
        <v>233.13333333333338</v>
      </c>
      <c r="H152" s="279">
        <v>256.43333333333339</v>
      </c>
      <c r="I152" s="279">
        <v>261.9666666666667</v>
      </c>
      <c r="J152" s="279">
        <v>268.08333333333337</v>
      </c>
      <c r="K152" s="277">
        <v>255.85</v>
      </c>
      <c r="L152" s="277">
        <v>244.2</v>
      </c>
      <c r="M152" s="277">
        <v>2.72601</v>
      </c>
    </row>
    <row r="153" spans="1:13">
      <c r="A153" s="268">
        <v>143</v>
      </c>
      <c r="B153" s="277" t="s">
        <v>98</v>
      </c>
      <c r="C153" s="278">
        <v>163</v>
      </c>
      <c r="D153" s="279">
        <v>164.06666666666669</v>
      </c>
      <c r="E153" s="279">
        <v>160.83333333333337</v>
      </c>
      <c r="F153" s="279">
        <v>158.66666666666669</v>
      </c>
      <c r="G153" s="279">
        <v>155.43333333333337</v>
      </c>
      <c r="H153" s="279">
        <v>166.23333333333338</v>
      </c>
      <c r="I153" s="279">
        <v>169.46666666666667</v>
      </c>
      <c r="J153" s="279">
        <v>171.63333333333338</v>
      </c>
      <c r="K153" s="277">
        <v>167.3</v>
      </c>
      <c r="L153" s="277">
        <v>161.9</v>
      </c>
      <c r="M153" s="277">
        <v>31.599679999999999</v>
      </c>
    </row>
    <row r="154" spans="1:13">
      <c r="A154" s="268">
        <v>144</v>
      </c>
      <c r="B154" s="277" t="s">
        <v>243</v>
      </c>
      <c r="C154" s="278">
        <v>8.65</v>
      </c>
      <c r="D154" s="279">
        <v>8.5833333333333339</v>
      </c>
      <c r="E154" s="279">
        <v>8.3666666666666671</v>
      </c>
      <c r="F154" s="279">
        <v>8.0833333333333339</v>
      </c>
      <c r="G154" s="279">
        <v>7.8666666666666671</v>
      </c>
      <c r="H154" s="279">
        <v>8.8666666666666671</v>
      </c>
      <c r="I154" s="279">
        <v>9.0833333333333321</v>
      </c>
      <c r="J154" s="279">
        <v>9.3666666666666671</v>
      </c>
      <c r="K154" s="277">
        <v>8.8000000000000007</v>
      </c>
      <c r="L154" s="277">
        <v>8.3000000000000007</v>
      </c>
      <c r="M154" s="277">
        <v>97.288229999999999</v>
      </c>
    </row>
    <row r="155" spans="1:13">
      <c r="A155" s="268">
        <v>145</v>
      </c>
      <c r="B155" s="277" t="s">
        <v>364</v>
      </c>
      <c r="C155" s="278">
        <v>348.95</v>
      </c>
      <c r="D155" s="279">
        <v>353.38333333333327</v>
      </c>
      <c r="E155" s="279">
        <v>342.86666666666656</v>
      </c>
      <c r="F155" s="279">
        <v>336.7833333333333</v>
      </c>
      <c r="G155" s="279">
        <v>326.26666666666659</v>
      </c>
      <c r="H155" s="279">
        <v>359.46666666666653</v>
      </c>
      <c r="I155" s="279">
        <v>369.98333333333329</v>
      </c>
      <c r="J155" s="279">
        <v>376.06666666666649</v>
      </c>
      <c r="K155" s="277">
        <v>363.9</v>
      </c>
      <c r="L155" s="277">
        <v>347.3</v>
      </c>
      <c r="M155" s="277">
        <v>2.1987999999999999</v>
      </c>
    </row>
    <row r="156" spans="1:13">
      <c r="A156" s="268">
        <v>146</v>
      </c>
      <c r="B156" s="277" t="s">
        <v>99</v>
      </c>
      <c r="C156" s="278">
        <v>50.5</v>
      </c>
      <c r="D156" s="279">
        <v>50.066666666666663</v>
      </c>
      <c r="E156" s="279">
        <v>49.483333333333327</v>
      </c>
      <c r="F156" s="279">
        <v>48.466666666666661</v>
      </c>
      <c r="G156" s="279">
        <v>47.883333333333326</v>
      </c>
      <c r="H156" s="279">
        <v>51.083333333333329</v>
      </c>
      <c r="I156" s="279">
        <v>51.666666666666671</v>
      </c>
      <c r="J156" s="279">
        <v>52.68333333333333</v>
      </c>
      <c r="K156" s="277">
        <v>50.65</v>
      </c>
      <c r="L156" s="277">
        <v>49.05</v>
      </c>
      <c r="M156" s="277">
        <v>307.41975000000002</v>
      </c>
    </row>
    <row r="157" spans="1:13">
      <c r="A157" s="268">
        <v>147</v>
      </c>
      <c r="B157" s="277" t="s">
        <v>367</v>
      </c>
      <c r="C157" s="278">
        <v>280</v>
      </c>
      <c r="D157" s="279">
        <v>279.91666666666669</v>
      </c>
      <c r="E157" s="279">
        <v>275.68333333333339</v>
      </c>
      <c r="F157" s="279">
        <v>271.36666666666673</v>
      </c>
      <c r="G157" s="279">
        <v>267.13333333333344</v>
      </c>
      <c r="H157" s="279">
        <v>284.23333333333335</v>
      </c>
      <c r="I157" s="279">
        <v>288.46666666666658</v>
      </c>
      <c r="J157" s="279">
        <v>292.7833333333333</v>
      </c>
      <c r="K157" s="277">
        <v>284.14999999999998</v>
      </c>
      <c r="L157" s="277">
        <v>275.60000000000002</v>
      </c>
      <c r="M157" s="277">
        <v>2.1156199999999998</v>
      </c>
    </row>
    <row r="158" spans="1:13">
      <c r="A158" s="268">
        <v>148</v>
      </c>
      <c r="B158" s="277" t="s">
        <v>366</v>
      </c>
      <c r="C158" s="278">
        <v>2613.1</v>
      </c>
      <c r="D158" s="279">
        <v>2652.0333333333333</v>
      </c>
      <c r="E158" s="279">
        <v>2564.0666666666666</v>
      </c>
      <c r="F158" s="279">
        <v>2515.0333333333333</v>
      </c>
      <c r="G158" s="279">
        <v>2427.0666666666666</v>
      </c>
      <c r="H158" s="279">
        <v>2701.0666666666666</v>
      </c>
      <c r="I158" s="279">
        <v>2789.0333333333328</v>
      </c>
      <c r="J158" s="279">
        <v>2838.0666666666666</v>
      </c>
      <c r="K158" s="277">
        <v>2740</v>
      </c>
      <c r="L158" s="277">
        <v>2603</v>
      </c>
      <c r="M158" s="277">
        <v>0.28814000000000001</v>
      </c>
    </row>
    <row r="159" spans="1:13">
      <c r="A159" s="268">
        <v>149</v>
      </c>
      <c r="B159" s="277" t="s">
        <v>368</v>
      </c>
      <c r="C159" s="278">
        <v>517.1</v>
      </c>
      <c r="D159" s="279">
        <v>514.56666666666661</v>
      </c>
      <c r="E159" s="279">
        <v>507.13333333333321</v>
      </c>
      <c r="F159" s="279">
        <v>497.16666666666663</v>
      </c>
      <c r="G159" s="279">
        <v>489.73333333333323</v>
      </c>
      <c r="H159" s="279">
        <v>524.53333333333319</v>
      </c>
      <c r="I159" s="279">
        <v>531.96666666666658</v>
      </c>
      <c r="J159" s="279">
        <v>541.93333333333317</v>
      </c>
      <c r="K159" s="277">
        <v>522</v>
      </c>
      <c r="L159" s="277">
        <v>504.6</v>
      </c>
      <c r="M159" s="277">
        <v>0.25974000000000003</v>
      </c>
    </row>
    <row r="160" spans="1:13">
      <c r="A160" s="268">
        <v>150</v>
      </c>
      <c r="B160" s="277" t="s">
        <v>2940</v>
      </c>
      <c r="C160" s="278">
        <v>490.85</v>
      </c>
      <c r="D160" s="279">
        <v>492.26666666666665</v>
      </c>
      <c r="E160" s="279">
        <v>482.63333333333333</v>
      </c>
      <c r="F160" s="279">
        <v>474.41666666666669</v>
      </c>
      <c r="G160" s="279">
        <v>464.78333333333336</v>
      </c>
      <c r="H160" s="279">
        <v>500.48333333333329</v>
      </c>
      <c r="I160" s="279">
        <v>510.11666666666662</v>
      </c>
      <c r="J160" s="279">
        <v>518.33333333333326</v>
      </c>
      <c r="K160" s="277">
        <v>501.9</v>
      </c>
      <c r="L160" s="277">
        <v>484.05</v>
      </c>
      <c r="M160" s="277">
        <v>0.19037999999999999</v>
      </c>
    </row>
    <row r="161" spans="1:13">
      <c r="A161" s="268">
        <v>151</v>
      </c>
      <c r="B161" s="277" t="s">
        <v>370</v>
      </c>
      <c r="C161" s="278">
        <v>135.30000000000001</v>
      </c>
      <c r="D161" s="279">
        <v>135.53333333333333</v>
      </c>
      <c r="E161" s="279">
        <v>134.76666666666665</v>
      </c>
      <c r="F161" s="279">
        <v>134.23333333333332</v>
      </c>
      <c r="G161" s="279">
        <v>133.46666666666664</v>
      </c>
      <c r="H161" s="279">
        <v>136.06666666666666</v>
      </c>
      <c r="I161" s="279">
        <v>136.83333333333337</v>
      </c>
      <c r="J161" s="279">
        <v>137.36666666666667</v>
      </c>
      <c r="K161" s="277">
        <v>136.30000000000001</v>
      </c>
      <c r="L161" s="277">
        <v>135</v>
      </c>
      <c r="M161" s="277">
        <v>4.6009900000000004</v>
      </c>
    </row>
    <row r="162" spans="1:13">
      <c r="A162" s="268">
        <v>152</v>
      </c>
      <c r="B162" s="277" t="s">
        <v>244</v>
      </c>
      <c r="C162" s="278">
        <v>90.2</v>
      </c>
      <c r="D162" s="279">
        <v>89.516666666666666</v>
      </c>
      <c r="E162" s="279">
        <v>87.233333333333334</v>
      </c>
      <c r="F162" s="279">
        <v>84.266666666666666</v>
      </c>
      <c r="G162" s="279">
        <v>81.983333333333334</v>
      </c>
      <c r="H162" s="279">
        <v>92.483333333333334</v>
      </c>
      <c r="I162" s="279">
        <v>94.766666666666666</v>
      </c>
      <c r="J162" s="279">
        <v>97.733333333333334</v>
      </c>
      <c r="K162" s="277">
        <v>91.8</v>
      </c>
      <c r="L162" s="277">
        <v>86.55</v>
      </c>
      <c r="M162" s="277">
        <v>56.453189999999999</v>
      </c>
    </row>
    <row r="163" spans="1:13">
      <c r="A163" s="268">
        <v>153</v>
      </c>
      <c r="B163" s="277" t="s">
        <v>369</v>
      </c>
      <c r="C163" s="278">
        <v>72.25</v>
      </c>
      <c r="D163" s="279">
        <v>72.63333333333334</v>
      </c>
      <c r="E163" s="279">
        <v>71.366666666666674</v>
      </c>
      <c r="F163" s="279">
        <v>70.483333333333334</v>
      </c>
      <c r="G163" s="279">
        <v>69.216666666666669</v>
      </c>
      <c r="H163" s="279">
        <v>73.51666666666668</v>
      </c>
      <c r="I163" s="279">
        <v>74.78333333333336</v>
      </c>
      <c r="J163" s="279">
        <v>75.666666666666686</v>
      </c>
      <c r="K163" s="277">
        <v>73.900000000000006</v>
      </c>
      <c r="L163" s="277">
        <v>71.75</v>
      </c>
      <c r="M163" s="277">
        <v>11.638640000000001</v>
      </c>
    </row>
    <row r="164" spans="1:13">
      <c r="A164" s="268">
        <v>154</v>
      </c>
      <c r="B164" s="277" t="s">
        <v>100</v>
      </c>
      <c r="C164" s="278">
        <v>88.4</v>
      </c>
      <c r="D164" s="279">
        <v>87.866666666666674</v>
      </c>
      <c r="E164" s="279">
        <v>86.983333333333348</v>
      </c>
      <c r="F164" s="279">
        <v>85.566666666666677</v>
      </c>
      <c r="G164" s="279">
        <v>84.683333333333351</v>
      </c>
      <c r="H164" s="279">
        <v>89.283333333333346</v>
      </c>
      <c r="I164" s="279">
        <v>90.166666666666671</v>
      </c>
      <c r="J164" s="279">
        <v>91.583333333333343</v>
      </c>
      <c r="K164" s="277">
        <v>88.75</v>
      </c>
      <c r="L164" s="277">
        <v>86.45</v>
      </c>
      <c r="M164" s="277">
        <v>76.876769999999993</v>
      </c>
    </row>
    <row r="165" spans="1:13">
      <c r="A165" s="268">
        <v>155</v>
      </c>
      <c r="B165" s="277" t="s">
        <v>375</v>
      </c>
      <c r="C165" s="278">
        <v>1882.65</v>
      </c>
      <c r="D165" s="279">
        <v>1892.3</v>
      </c>
      <c r="E165" s="279">
        <v>1852.6</v>
      </c>
      <c r="F165" s="279">
        <v>1822.55</v>
      </c>
      <c r="G165" s="279">
        <v>1782.85</v>
      </c>
      <c r="H165" s="279">
        <v>1922.35</v>
      </c>
      <c r="I165" s="279">
        <v>1962.0500000000002</v>
      </c>
      <c r="J165" s="279">
        <v>1992.1</v>
      </c>
      <c r="K165" s="277">
        <v>1932</v>
      </c>
      <c r="L165" s="277">
        <v>1862.25</v>
      </c>
      <c r="M165" s="277">
        <v>0.20602999999999999</v>
      </c>
    </row>
    <row r="166" spans="1:13">
      <c r="A166" s="268">
        <v>156</v>
      </c>
      <c r="B166" s="277" t="s">
        <v>376</v>
      </c>
      <c r="C166" s="278">
        <v>2091.35</v>
      </c>
      <c r="D166" s="279">
        <v>2101.3333333333335</v>
      </c>
      <c r="E166" s="279">
        <v>2070.0166666666669</v>
      </c>
      <c r="F166" s="279">
        <v>2048.6833333333334</v>
      </c>
      <c r="G166" s="279">
        <v>2017.3666666666668</v>
      </c>
      <c r="H166" s="279">
        <v>2122.666666666667</v>
      </c>
      <c r="I166" s="279">
        <v>2153.9833333333336</v>
      </c>
      <c r="J166" s="279">
        <v>2175.3166666666671</v>
      </c>
      <c r="K166" s="277">
        <v>2132.65</v>
      </c>
      <c r="L166" s="277">
        <v>2080</v>
      </c>
      <c r="M166" s="277">
        <v>0.18975</v>
      </c>
    </row>
    <row r="167" spans="1:13">
      <c r="A167" s="268">
        <v>157</v>
      </c>
      <c r="B167" s="277" t="s">
        <v>372</v>
      </c>
      <c r="C167" s="278">
        <v>429.05</v>
      </c>
      <c r="D167" s="279">
        <v>429.5333333333333</v>
      </c>
      <c r="E167" s="279">
        <v>426.11666666666662</v>
      </c>
      <c r="F167" s="279">
        <v>423.18333333333334</v>
      </c>
      <c r="G167" s="279">
        <v>419.76666666666665</v>
      </c>
      <c r="H167" s="279">
        <v>432.46666666666658</v>
      </c>
      <c r="I167" s="279">
        <v>435.88333333333333</v>
      </c>
      <c r="J167" s="279">
        <v>438.81666666666655</v>
      </c>
      <c r="K167" s="277">
        <v>432.95</v>
      </c>
      <c r="L167" s="277">
        <v>426.6</v>
      </c>
      <c r="M167" s="277">
        <v>5.5390000000000002E-2</v>
      </c>
    </row>
    <row r="168" spans="1:13">
      <c r="A168" s="268">
        <v>158</v>
      </c>
      <c r="B168" s="277" t="s">
        <v>382</v>
      </c>
      <c r="C168" s="278">
        <v>236.45</v>
      </c>
      <c r="D168" s="279">
        <v>236.91666666666666</v>
      </c>
      <c r="E168" s="279">
        <v>231.18333333333331</v>
      </c>
      <c r="F168" s="279">
        <v>225.91666666666666</v>
      </c>
      <c r="G168" s="279">
        <v>220.18333333333331</v>
      </c>
      <c r="H168" s="279">
        <v>242.18333333333331</v>
      </c>
      <c r="I168" s="279">
        <v>247.91666666666666</v>
      </c>
      <c r="J168" s="279">
        <v>253.18333333333331</v>
      </c>
      <c r="K168" s="277">
        <v>242.65</v>
      </c>
      <c r="L168" s="277">
        <v>231.65</v>
      </c>
      <c r="M168" s="277">
        <v>0.59518000000000004</v>
      </c>
    </row>
    <row r="169" spans="1:13">
      <c r="A169" s="268">
        <v>159</v>
      </c>
      <c r="B169" s="277" t="s">
        <v>373</v>
      </c>
      <c r="C169" s="278">
        <v>90.3</v>
      </c>
      <c r="D169" s="279">
        <v>90.216666666666654</v>
      </c>
      <c r="E169" s="279">
        <v>88.433333333333309</v>
      </c>
      <c r="F169" s="279">
        <v>86.566666666666649</v>
      </c>
      <c r="G169" s="279">
        <v>84.783333333333303</v>
      </c>
      <c r="H169" s="279">
        <v>92.083333333333314</v>
      </c>
      <c r="I169" s="279">
        <v>93.866666666666646</v>
      </c>
      <c r="J169" s="279">
        <v>95.73333333333332</v>
      </c>
      <c r="K169" s="277">
        <v>92</v>
      </c>
      <c r="L169" s="277">
        <v>88.35</v>
      </c>
      <c r="M169" s="277">
        <v>12.571389999999999</v>
      </c>
    </row>
    <row r="170" spans="1:13">
      <c r="A170" s="268">
        <v>160</v>
      </c>
      <c r="B170" s="277" t="s">
        <v>374</v>
      </c>
      <c r="C170" s="278">
        <v>158.35</v>
      </c>
      <c r="D170" s="279">
        <v>159.18333333333334</v>
      </c>
      <c r="E170" s="279">
        <v>156.96666666666667</v>
      </c>
      <c r="F170" s="279">
        <v>155.58333333333334</v>
      </c>
      <c r="G170" s="279">
        <v>153.36666666666667</v>
      </c>
      <c r="H170" s="279">
        <v>160.56666666666666</v>
      </c>
      <c r="I170" s="279">
        <v>162.78333333333336</v>
      </c>
      <c r="J170" s="279">
        <v>164.16666666666666</v>
      </c>
      <c r="K170" s="277">
        <v>161.4</v>
      </c>
      <c r="L170" s="277">
        <v>157.80000000000001</v>
      </c>
      <c r="M170" s="277">
        <v>1.17967</v>
      </c>
    </row>
    <row r="171" spans="1:13">
      <c r="A171" s="268">
        <v>161</v>
      </c>
      <c r="B171" s="277" t="s">
        <v>245</v>
      </c>
      <c r="C171" s="278">
        <v>121.95</v>
      </c>
      <c r="D171" s="279">
        <v>121.95</v>
      </c>
      <c r="E171" s="279">
        <v>121</v>
      </c>
      <c r="F171" s="279">
        <v>120.05</v>
      </c>
      <c r="G171" s="279">
        <v>119.1</v>
      </c>
      <c r="H171" s="279">
        <v>122.9</v>
      </c>
      <c r="I171" s="279">
        <v>123.85000000000002</v>
      </c>
      <c r="J171" s="279">
        <v>124.80000000000001</v>
      </c>
      <c r="K171" s="277">
        <v>122.9</v>
      </c>
      <c r="L171" s="277">
        <v>121</v>
      </c>
      <c r="M171" s="277">
        <v>0.92774999999999996</v>
      </c>
    </row>
    <row r="172" spans="1:13">
      <c r="A172" s="268">
        <v>162</v>
      </c>
      <c r="B172" s="277" t="s">
        <v>378</v>
      </c>
      <c r="C172" s="278">
        <v>5381.2</v>
      </c>
      <c r="D172" s="279">
        <v>5386.4000000000005</v>
      </c>
      <c r="E172" s="279">
        <v>5342.8000000000011</v>
      </c>
      <c r="F172" s="279">
        <v>5304.4000000000005</v>
      </c>
      <c r="G172" s="279">
        <v>5260.8000000000011</v>
      </c>
      <c r="H172" s="279">
        <v>5424.8000000000011</v>
      </c>
      <c r="I172" s="279">
        <v>5468.4000000000015</v>
      </c>
      <c r="J172" s="279">
        <v>5506.8000000000011</v>
      </c>
      <c r="K172" s="277">
        <v>5430</v>
      </c>
      <c r="L172" s="277">
        <v>5348</v>
      </c>
      <c r="M172" s="277">
        <v>3.6310000000000002E-2</v>
      </c>
    </row>
    <row r="173" spans="1:13">
      <c r="A173" s="268">
        <v>163</v>
      </c>
      <c r="B173" s="277" t="s">
        <v>379</v>
      </c>
      <c r="C173" s="278">
        <v>1569.05</v>
      </c>
      <c r="D173" s="279">
        <v>1575.4333333333334</v>
      </c>
      <c r="E173" s="279">
        <v>1554.9166666666667</v>
      </c>
      <c r="F173" s="279">
        <v>1540.7833333333333</v>
      </c>
      <c r="G173" s="279">
        <v>1520.2666666666667</v>
      </c>
      <c r="H173" s="279">
        <v>1589.5666666666668</v>
      </c>
      <c r="I173" s="279">
        <v>1610.0833333333333</v>
      </c>
      <c r="J173" s="279">
        <v>1624.2166666666669</v>
      </c>
      <c r="K173" s="277">
        <v>1595.95</v>
      </c>
      <c r="L173" s="277">
        <v>1561.3</v>
      </c>
      <c r="M173" s="277">
        <v>0.55332999999999999</v>
      </c>
    </row>
    <row r="174" spans="1:13">
      <c r="A174" s="268">
        <v>164</v>
      </c>
      <c r="B174" s="277" t="s">
        <v>101</v>
      </c>
      <c r="C174" s="278">
        <v>491.05</v>
      </c>
      <c r="D174" s="279">
        <v>488.90000000000003</v>
      </c>
      <c r="E174" s="279">
        <v>484.20000000000005</v>
      </c>
      <c r="F174" s="279">
        <v>477.35</v>
      </c>
      <c r="G174" s="279">
        <v>472.65000000000003</v>
      </c>
      <c r="H174" s="279">
        <v>495.75000000000006</v>
      </c>
      <c r="I174" s="279">
        <v>500.45</v>
      </c>
      <c r="J174" s="279">
        <v>507.30000000000007</v>
      </c>
      <c r="K174" s="277">
        <v>493.6</v>
      </c>
      <c r="L174" s="277">
        <v>482.05</v>
      </c>
      <c r="M174" s="277">
        <v>17.554639999999999</v>
      </c>
    </row>
    <row r="175" spans="1:13">
      <c r="A175" s="268">
        <v>165</v>
      </c>
      <c r="B175" s="277" t="s">
        <v>387</v>
      </c>
      <c r="C175" s="278">
        <v>42.55</v>
      </c>
      <c r="D175" s="279">
        <v>42.65</v>
      </c>
      <c r="E175" s="279">
        <v>42.199999999999996</v>
      </c>
      <c r="F175" s="279">
        <v>41.849999999999994</v>
      </c>
      <c r="G175" s="279">
        <v>41.399999999999991</v>
      </c>
      <c r="H175" s="279">
        <v>43</v>
      </c>
      <c r="I175" s="279">
        <v>43.45</v>
      </c>
      <c r="J175" s="279">
        <v>43.800000000000004</v>
      </c>
      <c r="K175" s="277">
        <v>43.1</v>
      </c>
      <c r="L175" s="277">
        <v>42.3</v>
      </c>
      <c r="M175" s="277">
        <v>2.4169</v>
      </c>
    </row>
    <row r="176" spans="1:13">
      <c r="A176" s="268">
        <v>166</v>
      </c>
      <c r="B176" s="277" t="s">
        <v>1396</v>
      </c>
      <c r="C176" s="278">
        <v>3838.85</v>
      </c>
      <c r="D176" s="279">
        <v>3944.2833333333333</v>
      </c>
      <c r="E176" s="279">
        <v>3710.5666666666666</v>
      </c>
      <c r="F176" s="279">
        <v>3582.2833333333333</v>
      </c>
      <c r="G176" s="279">
        <v>3348.5666666666666</v>
      </c>
      <c r="H176" s="279">
        <v>4072.5666666666666</v>
      </c>
      <c r="I176" s="279">
        <v>4306.2833333333328</v>
      </c>
      <c r="J176" s="279">
        <v>4434.5666666666666</v>
      </c>
      <c r="K176" s="277">
        <v>4178</v>
      </c>
      <c r="L176" s="277">
        <v>3816</v>
      </c>
      <c r="M176" s="277">
        <v>3.0028800000000002</v>
      </c>
    </row>
    <row r="177" spans="1:13">
      <c r="A177" s="268">
        <v>167</v>
      </c>
      <c r="B177" s="277" t="s">
        <v>103</v>
      </c>
      <c r="C177" s="278">
        <v>23.7</v>
      </c>
      <c r="D177" s="279">
        <v>23.766666666666666</v>
      </c>
      <c r="E177" s="279">
        <v>23.083333333333332</v>
      </c>
      <c r="F177" s="279">
        <v>22.466666666666665</v>
      </c>
      <c r="G177" s="279">
        <v>21.783333333333331</v>
      </c>
      <c r="H177" s="279">
        <v>24.383333333333333</v>
      </c>
      <c r="I177" s="279">
        <v>25.06666666666667</v>
      </c>
      <c r="J177" s="279">
        <v>25.683333333333334</v>
      </c>
      <c r="K177" s="277">
        <v>24.45</v>
      </c>
      <c r="L177" s="277">
        <v>23.15</v>
      </c>
      <c r="M177" s="277">
        <v>265.69567999999998</v>
      </c>
    </row>
    <row r="178" spans="1:13">
      <c r="A178" s="268">
        <v>168</v>
      </c>
      <c r="B178" s="277" t="s">
        <v>388</v>
      </c>
      <c r="C178" s="278">
        <v>212.75</v>
      </c>
      <c r="D178" s="279">
        <v>214.15</v>
      </c>
      <c r="E178" s="279">
        <v>208.85000000000002</v>
      </c>
      <c r="F178" s="279">
        <v>204.95000000000002</v>
      </c>
      <c r="G178" s="279">
        <v>199.65000000000003</v>
      </c>
      <c r="H178" s="279">
        <v>218.05</v>
      </c>
      <c r="I178" s="279">
        <v>223.35000000000002</v>
      </c>
      <c r="J178" s="279">
        <v>227.25</v>
      </c>
      <c r="K178" s="277">
        <v>219.45</v>
      </c>
      <c r="L178" s="277">
        <v>210.25</v>
      </c>
      <c r="M178" s="277">
        <v>15.495089999999999</v>
      </c>
    </row>
    <row r="179" spans="1:13">
      <c r="A179" s="268">
        <v>169</v>
      </c>
      <c r="B179" s="277" t="s">
        <v>380</v>
      </c>
      <c r="C179" s="278">
        <v>920.35</v>
      </c>
      <c r="D179" s="279">
        <v>921.66666666666663</v>
      </c>
      <c r="E179" s="279">
        <v>911.93333333333328</v>
      </c>
      <c r="F179" s="279">
        <v>903.51666666666665</v>
      </c>
      <c r="G179" s="279">
        <v>893.7833333333333</v>
      </c>
      <c r="H179" s="279">
        <v>930.08333333333326</v>
      </c>
      <c r="I179" s="279">
        <v>939.81666666666661</v>
      </c>
      <c r="J179" s="279">
        <v>948.23333333333323</v>
      </c>
      <c r="K179" s="277">
        <v>931.4</v>
      </c>
      <c r="L179" s="277">
        <v>913.25</v>
      </c>
      <c r="M179" s="277">
        <v>0.18496000000000001</v>
      </c>
    </row>
    <row r="180" spans="1:13">
      <c r="A180" s="268">
        <v>170</v>
      </c>
      <c r="B180" s="277" t="s">
        <v>246</v>
      </c>
      <c r="C180" s="278">
        <v>509.2</v>
      </c>
      <c r="D180" s="279">
        <v>508.78333333333336</v>
      </c>
      <c r="E180" s="279">
        <v>505.11666666666667</v>
      </c>
      <c r="F180" s="279">
        <v>501.0333333333333</v>
      </c>
      <c r="G180" s="279">
        <v>497.36666666666662</v>
      </c>
      <c r="H180" s="279">
        <v>512.86666666666679</v>
      </c>
      <c r="I180" s="279">
        <v>516.5333333333333</v>
      </c>
      <c r="J180" s="279">
        <v>520.61666666666679</v>
      </c>
      <c r="K180" s="277">
        <v>512.45000000000005</v>
      </c>
      <c r="L180" s="277">
        <v>504.7</v>
      </c>
      <c r="M180" s="277">
        <v>0.39440999999999998</v>
      </c>
    </row>
    <row r="181" spans="1:13">
      <c r="A181" s="268">
        <v>171</v>
      </c>
      <c r="B181" s="277" t="s">
        <v>104</v>
      </c>
      <c r="C181" s="278">
        <v>734.05</v>
      </c>
      <c r="D181" s="279">
        <v>734.41666666666663</v>
      </c>
      <c r="E181" s="279">
        <v>727.83333333333326</v>
      </c>
      <c r="F181" s="279">
        <v>721.61666666666667</v>
      </c>
      <c r="G181" s="279">
        <v>715.0333333333333</v>
      </c>
      <c r="H181" s="279">
        <v>740.63333333333321</v>
      </c>
      <c r="I181" s="279">
        <v>747.21666666666647</v>
      </c>
      <c r="J181" s="279">
        <v>753.43333333333317</v>
      </c>
      <c r="K181" s="277">
        <v>741</v>
      </c>
      <c r="L181" s="277">
        <v>728.2</v>
      </c>
      <c r="M181" s="277">
        <v>17.696169999999999</v>
      </c>
    </row>
    <row r="182" spans="1:13">
      <c r="A182" s="268">
        <v>172</v>
      </c>
      <c r="B182" s="277" t="s">
        <v>247</v>
      </c>
      <c r="C182" s="278">
        <v>409.5</v>
      </c>
      <c r="D182" s="279">
        <v>410.48333333333335</v>
      </c>
      <c r="E182" s="279">
        <v>405.01666666666671</v>
      </c>
      <c r="F182" s="279">
        <v>400.53333333333336</v>
      </c>
      <c r="G182" s="279">
        <v>395.06666666666672</v>
      </c>
      <c r="H182" s="279">
        <v>414.9666666666667</v>
      </c>
      <c r="I182" s="279">
        <v>420.43333333333339</v>
      </c>
      <c r="J182" s="279">
        <v>424.91666666666669</v>
      </c>
      <c r="K182" s="277">
        <v>415.95</v>
      </c>
      <c r="L182" s="277">
        <v>406</v>
      </c>
      <c r="M182" s="277">
        <v>0.47627000000000003</v>
      </c>
    </row>
    <row r="183" spans="1:13">
      <c r="A183" s="268">
        <v>173</v>
      </c>
      <c r="B183" s="277" t="s">
        <v>248</v>
      </c>
      <c r="C183" s="278">
        <v>866.65</v>
      </c>
      <c r="D183" s="279">
        <v>869.98333333333323</v>
      </c>
      <c r="E183" s="279">
        <v>859.06666666666649</v>
      </c>
      <c r="F183" s="279">
        <v>851.48333333333323</v>
      </c>
      <c r="G183" s="279">
        <v>840.56666666666649</v>
      </c>
      <c r="H183" s="279">
        <v>877.56666666666649</v>
      </c>
      <c r="I183" s="279">
        <v>888.48333333333323</v>
      </c>
      <c r="J183" s="279">
        <v>896.06666666666649</v>
      </c>
      <c r="K183" s="277">
        <v>880.9</v>
      </c>
      <c r="L183" s="277">
        <v>862.4</v>
      </c>
      <c r="M183" s="277">
        <v>3.0087600000000001</v>
      </c>
    </row>
    <row r="184" spans="1:13">
      <c r="A184" s="268">
        <v>174</v>
      </c>
      <c r="B184" s="277" t="s">
        <v>389</v>
      </c>
      <c r="C184" s="278">
        <v>82.5</v>
      </c>
      <c r="D184" s="279">
        <v>82.86666666666666</v>
      </c>
      <c r="E184" s="279">
        <v>81.73333333333332</v>
      </c>
      <c r="F184" s="279">
        <v>80.966666666666654</v>
      </c>
      <c r="G184" s="279">
        <v>79.833333333333314</v>
      </c>
      <c r="H184" s="279">
        <v>83.633333333333326</v>
      </c>
      <c r="I184" s="279">
        <v>84.76666666666668</v>
      </c>
      <c r="J184" s="279">
        <v>85.533333333333331</v>
      </c>
      <c r="K184" s="277">
        <v>84</v>
      </c>
      <c r="L184" s="277">
        <v>82.1</v>
      </c>
      <c r="M184" s="277">
        <v>1.1334599999999999</v>
      </c>
    </row>
    <row r="185" spans="1:13">
      <c r="A185" s="268">
        <v>175</v>
      </c>
      <c r="B185" s="277" t="s">
        <v>381</v>
      </c>
      <c r="C185" s="278">
        <v>386.35</v>
      </c>
      <c r="D185" s="279">
        <v>386.23333333333335</v>
      </c>
      <c r="E185" s="279">
        <v>381.2166666666667</v>
      </c>
      <c r="F185" s="279">
        <v>376.08333333333337</v>
      </c>
      <c r="G185" s="279">
        <v>371.06666666666672</v>
      </c>
      <c r="H185" s="279">
        <v>391.36666666666667</v>
      </c>
      <c r="I185" s="279">
        <v>396.38333333333333</v>
      </c>
      <c r="J185" s="279">
        <v>401.51666666666665</v>
      </c>
      <c r="K185" s="277">
        <v>391.25</v>
      </c>
      <c r="L185" s="277">
        <v>381.1</v>
      </c>
      <c r="M185" s="277">
        <v>19.91771</v>
      </c>
    </row>
    <row r="186" spans="1:13">
      <c r="A186" s="268">
        <v>176</v>
      </c>
      <c r="B186" s="277" t="s">
        <v>249</v>
      </c>
      <c r="C186" s="278">
        <v>193.45</v>
      </c>
      <c r="D186" s="279">
        <v>193.36666666666667</v>
      </c>
      <c r="E186" s="279">
        <v>189.23333333333335</v>
      </c>
      <c r="F186" s="279">
        <v>185.01666666666668</v>
      </c>
      <c r="G186" s="279">
        <v>180.88333333333335</v>
      </c>
      <c r="H186" s="279">
        <v>197.58333333333334</v>
      </c>
      <c r="I186" s="279">
        <v>201.71666666666667</v>
      </c>
      <c r="J186" s="279">
        <v>205.93333333333334</v>
      </c>
      <c r="K186" s="277">
        <v>197.5</v>
      </c>
      <c r="L186" s="277">
        <v>189.15</v>
      </c>
      <c r="M186" s="277">
        <v>5.5972499999999998</v>
      </c>
    </row>
    <row r="187" spans="1:13">
      <c r="A187" s="268">
        <v>177</v>
      </c>
      <c r="B187" s="277" t="s">
        <v>105</v>
      </c>
      <c r="C187" s="278">
        <v>754.55</v>
      </c>
      <c r="D187" s="279">
        <v>748.86666666666667</v>
      </c>
      <c r="E187" s="279">
        <v>741.73333333333335</v>
      </c>
      <c r="F187" s="279">
        <v>728.91666666666663</v>
      </c>
      <c r="G187" s="279">
        <v>721.7833333333333</v>
      </c>
      <c r="H187" s="279">
        <v>761.68333333333339</v>
      </c>
      <c r="I187" s="279">
        <v>768.81666666666683</v>
      </c>
      <c r="J187" s="279">
        <v>781.63333333333344</v>
      </c>
      <c r="K187" s="277">
        <v>756</v>
      </c>
      <c r="L187" s="277">
        <v>736.05</v>
      </c>
      <c r="M187" s="277">
        <v>24.037199999999999</v>
      </c>
    </row>
    <row r="188" spans="1:13">
      <c r="A188" s="268">
        <v>178</v>
      </c>
      <c r="B188" s="277" t="s">
        <v>383</v>
      </c>
      <c r="C188" s="278">
        <v>74.2</v>
      </c>
      <c r="D188" s="279">
        <v>74.75</v>
      </c>
      <c r="E188" s="279">
        <v>73.25</v>
      </c>
      <c r="F188" s="279">
        <v>72.3</v>
      </c>
      <c r="G188" s="279">
        <v>70.8</v>
      </c>
      <c r="H188" s="279">
        <v>75.7</v>
      </c>
      <c r="I188" s="279">
        <v>77.2</v>
      </c>
      <c r="J188" s="279">
        <v>78.150000000000006</v>
      </c>
      <c r="K188" s="277">
        <v>76.25</v>
      </c>
      <c r="L188" s="277">
        <v>73.8</v>
      </c>
      <c r="M188" s="277">
        <v>3.2955199999999998</v>
      </c>
    </row>
    <row r="189" spans="1:13">
      <c r="A189" s="268">
        <v>179</v>
      </c>
      <c r="B189" s="277" t="s">
        <v>384</v>
      </c>
      <c r="C189" s="278">
        <v>562.15</v>
      </c>
      <c r="D189" s="279">
        <v>557.78333333333342</v>
      </c>
      <c r="E189" s="279">
        <v>545.56666666666683</v>
      </c>
      <c r="F189" s="279">
        <v>528.98333333333346</v>
      </c>
      <c r="G189" s="279">
        <v>516.76666666666688</v>
      </c>
      <c r="H189" s="279">
        <v>574.36666666666679</v>
      </c>
      <c r="I189" s="279">
        <v>586.58333333333326</v>
      </c>
      <c r="J189" s="279">
        <v>603.16666666666674</v>
      </c>
      <c r="K189" s="277">
        <v>570</v>
      </c>
      <c r="L189" s="277">
        <v>541.20000000000005</v>
      </c>
      <c r="M189" s="277">
        <v>1.0017199999999999</v>
      </c>
    </row>
    <row r="190" spans="1:13">
      <c r="A190" s="268">
        <v>180</v>
      </c>
      <c r="B190" s="277" t="s">
        <v>1439</v>
      </c>
      <c r="C190" s="278">
        <v>219.65</v>
      </c>
      <c r="D190" s="279">
        <v>219.75</v>
      </c>
      <c r="E190" s="279">
        <v>212</v>
      </c>
      <c r="F190" s="279">
        <v>204.35</v>
      </c>
      <c r="G190" s="279">
        <v>196.6</v>
      </c>
      <c r="H190" s="279">
        <v>227.4</v>
      </c>
      <c r="I190" s="279">
        <v>235.15</v>
      </c>
      <c r="J190" s="279">
        <v>242.8</v>
      </c>
      <c r="K190" s="277">
        <v>227.5</v>
      </c>
      <c r="L190" s="277">
        <v>212.1</v>
      </c>
      <c r="M190" s="277">
        <v>15.525510000000001</v>
      </c>
    </row>
    <row r="191" spans="1:13">
      <c r="A191" s="268">
        <v>181</v>
      </c>
      <c r="B191" s="277" t="s">
        <v>390</v>
      </c>
      <c r="C191" s="278">
        <v>64.55</v>
      </c>
      <c r="D191" s="279">
        <v>64.483333333333334</v>
      </c>
      <c r="E191" s="279">
        <v>62.366666666666674</v>
      </c>
      <c r="F191" s="279">
        <v>60.183333333333337</v>
      </c>
      <c r="G191" s="279">
        <v>58.066666666666677</v>
      </c>
      <c r="H191" s="279">
        <v>66.666666666666671</v>
      </c>
      <c r="I191" s="279">
        <v>68.783333333333317</v>
      </c>
      <c r="J191" s="279">
        <v>70.966666666666669</v>
      </c>
      <c r="K191" s="277">
        <v>66.599999999999994</v>
      </c>
      <c r="L191" s="277">
        <v>62.3</v>
      </c>
      <c r="M191" s="277">
        <v>48.145159999999997</v>
      </c>
    </row>
    <row r="192" spans="1:13">
      <c r="A192" s="268">
        <v>182</v>
      </c>
      <c r="B192" s="277" t="s">
        <v>250</v>
      </c>
      <c r="C192" s="278">
        <v>203.7</v>
      </c>
      <c r="D192" s="279">
        <v>205.1</v>
      </c>
      <c r="E192" s="279">
        <v>200.2</v>
      </c>
      <c r="F192" s="279">
        <v>196.7</v>
      </c>
      <c r="G192" s="279">
        <v>191.79999999999998</v>
      </c>
      <c r="H192" s="279">
        <v>208.6</v>
      </c>
      <c r="I192" s="279">
        <v>213.50000000000003</v>
      </c>
      <c r="J192" s="279">
        <v>217</v>
      </c>
      <c r="K192" s="277">
        <v>210</v>
      </c>
      <c r="L192" s="277">
        <v>201.6</v>
      </c>
      <c r="M192" s="277">
        <v>1.9657</v>
      </c>
    </row>
    <row r="193" spans="1:13">
      <c r="A193" s="268">
        <v>183</v>
      </c>
      <c r="B193" s="277" t="s">
        <v>385</v>
      </c>
      <c r="C193" s="278">
        <v>333.65</v>
      </c>
      <c r="D193" s="279">
        <v>336.36666666666662</v>
      </c>
      <c r="E193" s="279">
        <v>328.73333333333323</v>
      </c>
      <c r="F193" s="279">
        <v>323.81666666666661</v>
      </c>
      <c r="G193" s="279">
        <v>316.18333333333322</v>
      </c>
      <c r="H193" s="279">
        <v>341.28333333333325</v>
      </c>
      <c r="I193" s="279">
        <v>348.91666666666657</v>
      </c>
      <c r="J193" s="279">
        <v>353.83333333333326</v>
      </c>
      <c r="K193" s="277">
        <v>344</v>
      </c>
      <c r="L193" s="277">
        <v>331.45</v>
      </c>
      <c r="M193" s="277">
        <v>1.1902999999999999</v>
      </c>
    </row>
    <row r="194" spans="1:13">
      <c r="A194" s="268">
        <v>184</v>
      </c>
      <c r="B194" s="277" t="s">
        <v>386</v>
      </c>
      <c r="C194" s="278">
        <v>310.85000000000002</v>
      </c>
      <c r="D194" s="279">
        <v>312.39999999999998</v>
      </c>
      <c r="E194" s="279">
        <v>308.09999999999997</v>
      </c>
      <c r="F194" s="279">
        <v>305.34999999999997</v>
      </c>
      <c r="G194" s="279">
        <v>301.04999999999995</v>
      </c>
      <c r="H194" s="279">
        <v>315.14999999999998</v>
      </c>
      <c r="I194" s="279">
        <v>319.44999999999993</v>
      </c>
      <c r="J194" s="279">
        <v>322.2</v>
      </c>
      <c r="K194" s="277">
        <v>316.7</v>
      </c>
      <c r="L194" s="277">
        <v>309.64999999999998</v>
      </c>
      <c r="M194" s="277">
        <v>6.0578000000000003</v>
      </c>
    </row>
    <row r="195" spans="1:13">
      <c r="A195" s="268">
        <v>185</v>
      </c>
      <c r="B195" s="277" t="s">
        <v>391</v>
      </c>
      <c r="C195" s="278">
        <v>642.9</v>
      </c>
      <c r="D195" s="279">
        <v>645.95000000000005</v>
      </c>
      <c r="E195" s="279">
        <v>632.90000000000009</v>
      </c>
      <c r="F195" s="279">
        <v>622.90000000000009</v>
      </c>
      <c r="G195" s="279">
        <v>609.85000000000014</v>
      </c>
      <c r="H195" s="279">
        <v>655.95</v>
      </c>
      <c r="I195" s="279">
        <v>669</v>
      </c>
      <c r="J195" s="279">
        <v>679</v>
      </c>
      <c r="K195" s="277">
        <v>659</v>
      </c>
      <c r="L195" s="277">
        <v>635.95000000000005</v>
      </c>
      <c r="M195" s="277">
        <v>9.0469999999999995E-2</v>
      </c>
    </row>
    <row r="196" spans="1:13">
      <c r="A196" s="268">
        <v>186</v>
      </c>
      <c r="B196" s="277" t="s">
        <v>399</v>
      </c>
      <c r="C196" s="278">
        <v>799.35</v>
      </c>
      <c r="D196" s="279">
        <v>805.68333333333339</v>
      </c>
      <c r="E196" s="279">
        <v>789.41666666666674</v>
      </c>
      <c r="F196" s="279">
        <v>779.48333333333335</v>
      </c>
      <c r="G196" s="279">
        <v>763.2166666666667</v>
      </c>
      <c r="H196" s="279">
        <v>815.61666666666679</v>
      </c>
      <c r="I196" s="279">
        <v>831.88333333333344</v>
      </c>
      <c r="J196" s="279">
        <v>841.81666666666683</v>
      </c>
      <c r="K196" s="277">
        <v>821.95</v>
      </c>
      <c r="L196" s="277">
        <v>795.75</v>
      </c>
      <c r="M196" s="277">
        <v>6.5596899999999998</v>
      </c>
    </row>
    <row r="197" spans="1:13">
      <c r="A197" s="268">
        <v>187</v>
      </c>
      <c r="B197" s="277" t="s">
        <v>392</v>
      </c>
      <c r="C197" s="278">
        <v>29.85</v>
      </c>
      <c r="D197" s="279">
        <v>30.016666666666666</v>
      </c>
      <c r="E197" s="279">
        <v>29.033333333333331</v>
      </c>
      <c r="F197" s="279">
        <v>28.216666666666665</v>
      </c>
      <c r="G197" s="279">
        <v>27.233333333333331</v>
      </c>
      <c r="H197" s="279">
        <v>30.833333333333332</v>
      </c>
      <c r="I197" s="279">
        <v>31.816666666666666</v>
      </c>
      <c r="J197" s="279">
        <v>32.633333333333333</v>
      </c>
      <c r="K197" s="277">
        <v>31</v>
      </c>
      <c r="L197" s="277">
        <v>29.2</v>
      </c>
      <c r="M197" s="277">
        <v>1.3268800000000001</v>
      </c>
    </row>
    <row r="198" spans="1:13">
      <c r="A198" s="268">
        <v>188</v>
      </c>
      <c r="B198" s="277" t="s">
        <v>393</v>
      </c>
      <c r="C198" s="278">
        <v>779.95</v>
      </c>
      <c r="D198" s="279">
        <v>784.88333333333333</v>
      </c>
      <c r="E198" s="279">
        <v>770.06666666666661</v>
      </c>
      <c r="F198" s="279">
        <v>760.18333333333328</v>
      </c>
      <c r="G198" s="279">
        <v>745.36666666666656</v>
      </c>
      <c r="H198" s="279">
        <v>794.76666666666665</v>
      </c>
      <c r="I198" s="279">
        <v>809.58333333333348</v>
      </c>
      <c r="J198" s="279">
        <v>819.4666666666667</v>
      </c>
      <c r="K198" s="277">
        <v>799.7</v>
      </c>
      <c r="L198" s="277">
        <v>775</v>
      </c>
      <c r="M198" s="277">
        <v>9.3609999999999999E-2</v>
      </c>
    </row>
    <row r="199" spans="1:13">
      <c r="A199" s="268">
        <v>189</v>
      </c>
      <c r="B199" s="277" t="s">
        <v>106</v>
      </c>
      <c r="C199" s="278">
        <v>666.05</v>
      </c>
      <c r="D199" s="279">
        <v>671.55000000000007</v>
      </c>
      <c r="E199" s="279">
        <v>658.35000000000014</v>
      </c>
      <c r="F199" s="279">
        <v>650.65000000000009</v>
      </c>
      <c r="G199" s="279">
        <v>637.45000000000016</v>
      </c>
      <c r="H199" s="279">
        <v>679.25000000000011</v>
      </c>
      <c r="I199" s="279">
        <v>692.45000000000016</v>
      </c>
      <c r="J199" s="279">
        <v>700.15000000000009</v>
      </c>
      <c r="K199" s="277">
        <v>684.75</v>
      </c>
      <c r="L199" s="277">
        <v>663.85</v>
      </c>
      <c r="M199" s="277">
        <v>8.6875300000000006</v>
      </c>
    </row>
    <row r="200" spans="1:13">
      <c r="A200" s="268">
        <v>190</v>
      </c>
      <c r="B200" s="277" t="s">
        <v>108</v>
      </c>
      <c r="C200" s="278">
        <v>812.95</v>
      </c>
      <c r="D200" s="279">
        <v>815.03333333333342</v>
      </c>
      <c r="E200" s="279">
        <v>809.11666666666679</v>
      </c>
      <c r="F200" s="279">
        <v>805.28333333333342</v>
      </c>
      <c r="G200" s="279">
        <v>799.36666666666679</v>
      </c>
      <c r="H200" s="279">
        <v>818.86666666666679</v>
      </c>
      <c r="I200" s="279">
        <v>824.78333333333353</v>
      </c>
      <c r="J200" s="279">
        <v>828.61666666666679</v>
      </c>
      <c r="K200" s="277">
        <v>820.95</v>
      </c>
      <c r="L200" s="277">
        <v>811.2</v>
      </c>
      <c r="M200" s="277">
        <v>43.213500000000003</v>
      </c>
    </row>
    <row r="201" spans="1:13">
      <c r="A201" s="268">
        <v>191</v>
      </c>
      <c r="B201" s="277" t="s">
        <v>109</v>
      </c>
      <c r="C201" s="278">
        <v>1790.65</v>
      </c>
      <c r="D201" s="279">
        <v>1780.1666666666667</v>
      </c>
      <c r="E201" s="279">
        <v>1760.4833333333336</v>
      </c>
      <c r="F201" s="279">
        <v>1730.3166666666668</v>
      </c>
      <c r="G201" s="279">
        <v>1710.6333333333337</v>
      </c>
      <c r="H201" s="279">
        <v>1810.3333333333335</v>
      </c>
      <c r="I201" s="279">
        <v>1830.0166666666664</v>
      </c>
      <c r="J201" s="279">
        <v>1860.1833333333334</v>
      </c>
      <c r="K201" s="277">
        <v>1799.85</v>
      </c>
      <c r="L201" s="277">
        <v>1750</v>
      </c>
      <c r="M201" s="277">
        <v>37.062060000000002</v>
      </c>
    </row>
    <row r="202" spans="1:13">
      <c r="A202" s="268">
        <v>192</v>
      </c>
      <c r="B202" s="277" t="s">
        <v>252</v>
      </c>
      <c r="C202" s="278">
        <v>2275.1</v>
      </c>
      <c r="D202" s="279">
        <v>2269.0333333333333</v>
      </c>
      <c r="E202" s="279">
        <v>2254.0666666666666</v>
      </c>
      <c r="F202" s="279">
        <v>2233.0333333333333</v>
      </c>
      <c r="G202" s="279">
        <v>2218.0666666666666</v>
      </c>
      <c r="H202" s="279">
        <v>2290.0666666666666</v>
      </c>
      <c r="I202" s="279">
        <v>2305.0333333333328</v>
      </c>
      <c r="J202" s="279">
        <v>2326.0666666666666</v>
      </c>
      <c r="K202" s="277">
        <v>2284</v>
      </c>
      <c r="L202" s="277">
        <v>2248</v>
      </c>
      <c r="M202" s="277">
        <v>1.9113599999999999</v>
      </c>
    </row>
    <row r="203" spans="1:13">
      <c r="A203" s="268">
        <v>193</v>
      </c>
      <c r="B203" s="277" t="s">
        <v>110</v>
      </c>
      <c r="C203" s="278">
        <v>1106.95</v>
      </c>
      <c r="D203" s="279">
        <v>1102.3499999999999</v>
      </c>
      <c r="E203" s="279">
        <v>1094.6999999999998</v>
      </c>
      <c r="F203" s="279">
        <v>1082.4499999999998</v>
      </c>
      <c r="G203" s="279">
        <v>1074.7999999999997</v>
      </c>
      <c r="H203" s="279">
        <v>1114.5999999999999</v>
      </c>
      <c r="I203" s="279">
        <v>1122.25</v>
      </c>
      <c r="J203" s="279">
        <v>1134.5</v>
      </c>
      <c r="K203" s="277">
        <v>1110</v>
      </c>
      <c r="L203" s="277">
        <v>1090.0999999999999</v>
      </c>
      <c r="M203" s="277">
        <v>106.01566</v>
      </c>
    </row>
    <row r="204" spans="1:13">
      <c r="A204" s="268">
        <v>194</v>
      </c>
      <c r="B204" s="277" t="s">
        <v>253</v>
      </c>
      <c r="C204" s="278">
        <v>569.20000000000005</v>
      </c>
      <c r="D204" s="279">
        <v>567.81666666666672</v>
      </c>
      <c r="E204" s="279">
        <v>563.63333333333344</v>
      </c>
      <c r="F204" s="279">
        <v>558.06666666666672</v>
      </c>
      <c r="G204" s="279">
        <v>553.88333333333344</v>
      </c>
      <c r="H204" s="279">
        <v>573.38333333333344</v>
      </c>
      <c r="I204" s="279">
        <v>577.56666666666661</v>
      </c>
      <c r="J204" s="279">
        <v>583.13333333333344</v>
      </c>
      <c r="K204" s="277">
        <v>572</v>
      </c>
      <c r="L204" s="277">
        <v>562.25</v>
      </c>
      <c r="M204" s="277">
        <v>14.773820000000001</v>
      </c>
    </row>
    <row r="205" spans="1:13">
      <c r="A205" s="268">
        <v>195</v>
      </c>
      <c r="B205" s="277" t="s">
        <v>251</v>
      </c>
      <c r="C205" s="278">
        <v>743.1</v>
      </c>
      <c r="D205" s="279">
        <v>740.73333333333323</v>
      </c>
      <c r="E205" s="279">
        <v>733.46666666666647</v>
      </c>
      <c r="F205" s="279">
        <v>723.83333333333326</v>
      </c>
      <c r="G205" s="279">
        <v>716.56666666666649</v>
      </c>
      <c r="H205" s="279">
        <v>750.36666666666645</v>
      </c>
      <c r="I205" s="279">
        <v>757.6333333333331</v>
      </c>
      <c r="J205" s="279">
        <v>767.26666666666642</v>
      </c>
      <c r="K205" s="277">
        <v>748</v>
      </c>
      <c r="L205" s="277">
        <v>731.1</v>
      </c>
      <c r="M205" s="277">
        <v>2.2095600000000002</v>
      </c>
    </row>
    <row r="206" spans="1:13">
      <c r="A206" s="268">
        <v>196</v>
      </c>
      <c r="B206" s="277" t="s">
        <v>394</v>
      </c>
      <c r="C206" s="278">
        <v>188.4</v>
      </c>
      <c r="D206" s="279">
        <v>188.60000000000002</v>
      </c>
      <c r="E206" s="279">
        <v>187.40000000000003</v>
      </c>
      <c r="F206" s="279">
        <v>186.4</v>
      </c>
      <c r="G206" s="279">
        <v>185.20000000000002</v>
      </c>
      <c r="H206" s="279">
        <v>189.60000000000005</v>
      </c>
      <c r="I206" s="279">
        <v>190.80000000000004</v>
      </c>
      <c r="J206" s="279">
        <v>191.80000000000007</v>
      </c>
      <c r="K206" s="277">
        <v>189.8</v>
      </c>
      <c r="L206" s="277">
        <v>187.6</v>
      </c>
      <c r="M206" s="277">
        <v>1.6360600000000001</v>
      </c>
    </row>
    <row r="207" spans="1:13">
      <c r="A207" s="268">
        <v>197</v>
      </c>
      <c r="B207" s="277" t="s">
        <v>395</v>
      </c>
      <c r="C207" s="278">
        <v>324.85000000000002</v>
      </c>
      <c r="D207" s="279">
        <v>323.51666666666665</v>
      </c>
      <c r="E207" s="279">
        <v>321.38333333333333</v>
      </c>
      <c r="F207" s="279">
        <v>317.91666666666669</v>
      </c>
      <c r="G207" s="279">
        <v>315.78333333333336</v>
      </c>
      <c r="H207" s="279">
        <v>326.98333333333329</v>
      </c>
      <c r="I207" s="279">
        <v>329.11666666666662</v>
      </c>
      <c r="J207" s="279">
        <v>332.58333333333326</v>
      </c>
      <c r="K207" s="277">
        <v>325.64999999999998</v>
      </c>
      <c r="L207" s="277">
        <v>320.05</v>
      </c>
      <c r="M207" s="277">
        <v>0.26443</v>
      </c>
    </row>
    <row r="208" spans="1:13">
      <c r="A208" s="268">
        <v>198</v>
      </c>
      <c r="B208" s="277" t="s">
        <v>111</v>
      </c>
      <c r="C208" s="278">
        <v>3151.45</v>
      </c>
      <c r="D208" s="279">
        <v>3154.0499999999997</v>
      </c>
      <c r="E208" s="279">
        <v>3109.0999999999995</v>
      </c>
      <c r="F208" s="279">
        <v>3066.7499999999995</v>
      </c>
      <c r="G208" s="279">
        <v>3021.7999999999993</v>
      </c>
      <c r="H208" s="279">
        <v>3196.3999999999996</v>
      </c>
      <c r="I208" s="279">
        <v>3241.3499999999995</v>
      </c>
      <c r="J208" s="279">
        <v>3283.7</v>
      </c>
      <c r="K208" s="277">
        <v>3199</v>
      </c>
      <c r="L208" s="277">
        <v>3111.7</v>
      </c>
      <c r="M208" s="277">
        <v>14.59005</v>
      </c>
    </row>
    <row r="209" spans="1:13">
      <c r="A209" s="268">
        <v>199</v>
      </c>
      <c r="B209" s="277" t="s">
        <v>112</v>
      </c>
      <c r="C209" s="278">
        <v>465.5</v>
      </c>
      <c r="D209" s="279">
        <v>466.23333333333335</v>
      </c>
      <c r="E209" s="279">
        <v>464.4666666666667</v>
      </c>
      <c r="F209" s="279">
        <v>463.43333333333334</v>
      </c>
      <c r="G209" s="279">
        <v>461.66666666666669</v>
      </c>
      <c r="H209" s="279">
        <v>467.26666666666671</v>
      </c>
      <c r="I209" s="279">
        <v>469.03333333333336</v>
      </c>
      <c r="J209" s="279">
        <v>470.06666666666672</v>
      </c>
      <c r="K209" s="277">
        <v>468</v>
      </c>
      <c r="L209" s="277">
        <v>465.2</v>
      </c>
      <c r="M209" s="277">
        <v>1.84494</v>
      </c>
    </row>
    <row r="210" spans="1:13">
      <c r="A210" s="268">
        <v>200</v>
      </c>
      <c r="B210" s="277" t="s">
        <v>396</v>
      </c>
      <c r="C210" s="278">
        <v>15.8</v>
      </c>
      <c r="D210" s="279">
        <v>15.916666666666666</v>
      </c>
      <c r="E210" s="279">
        <v>15.583333333333332</v>
      </c>
      <c r="F210" s="279">
        <v>15.366666666666665</v>
      </c>
      <c r="G210" s="279">
        <v>15.033333333333331</v>
      </c>
      <c r="H210" s="279">
        <v>16.133333333333333</v>
      </c>
      <c r="I210" s="279">
        <v>16.466666666666665</v>
      </c>
      <c r="J210" s="279">
        <v>16.683333333333334</v>
      </c>
      <c r="K210" s="277">
        <v>16.25</v>
      </c>
      <c r="L210" s="277">
        <v>15.7</v>
      </c>
      <c r="M210" s="277">
        <v>13.19505</v>
      </c>
    </row>
    <row r="211" spans="1:13">
      <c r="A211" s="268">
        <v>201</v>
      </c>
      <c r="B211" s="277" t="s">
        <v>398</v>
      </c>
      <c r="C211" s="278">
        <v>109</v>
      </c>
      <c r="D211" s="279">
        <v>103.83333333333333</v>
      </c>
      <c r="E211" s="279">
        <v>97.86666666666666</v>
      </c>
      <c r="F211" s="279">
        <v>86.733333333333334</v>
      </c>
      <c r="G211" s="279">
        <v>80.766666666666666</v>
      </c>
      <c r="H211" s="279">
        <v>114.96666666666665</v>
      </c>
      <c r="I211" s="279">
        <v>120.93333333333332</v>
      </c>
      <c r="J211" s="279">
        <v>132.06666666666666</v>
      </c>
      <c r="K211" s="277">
        <v>109.8</v>
      </c>
      <c r="L211" s="277">
        <v>92.7</v>
      </c>
      <c r="M211" s="277">
        <v>92.145129999999995</v>
      </c>
    </row>
    <row r="212" spans="1:13">
      <c r="A212" s="268">
        <v>202</v>
      </c>
      <c r="B212" s="277" t="s">
        <v>114</v>
      </c>
      <c r="C212" s="278">
        <v>174.1</v>
      </c>
      <c r="D212" s="279">
        <v>175.61666666666667</v>
      </c>
      <c r="E212" s="279">
        <v>171.98333333333335</v>
      </c>
      <c r="F212" s="279">
        <v>169.86666666666667</v>
      </c>
      <c r="G212" s="279">
        <v>166.23333333333335</v>
      </c>
      <c r="H212" s="279">
        <v>177.73333333333335</v>
      </c>
      <c r="I212" s="279">
        <v>181.36666666666667</v>
      </c>
      <c r="J212" s="279">
        <v>183.48333333333335</v>
      </c>
      <c r="K212" s="277">
        <v>179.25</v>
      </c>
      <c r="L212" s="277">
        <v>173.5</v>
      </c>
      <c r="M212" s="277">
        <v>126.63081</v>
      </c>
    </row>
    <row r="213" spans="1:13">
      <c r="A213" s="268">
        <v>203</v>
      </c>
      <c r="B213" s="277" t="s">
        <v>400</v>
      </c>
      <c r="C213" s="278">
        <v>33.200000000000003</v>
      </c>
      <c r="D213" s="279">
        <v>33.366666666666667</v>
      </c>
      <c r="E213" s="279">
        <v>32.833333333333336</v>
      </c>
      <c r="F213" s="279">
        <v>32.466666666666669</v>
      </c>
      <c r="G213" s="279">
        <v>31.933333333333337</v>
      </c>
      <c r="H213" s="279">
        <v>33.733333333333334</v>
      </c>
      <c r="I213" s="279">
        <v>34.266666666666666</v>
      </c>
      <c r="J213" s="279">
        <v>34.633333333333333</v>
      </c>
      <c r="K213" s="277">
        <v>33.9</v>
      </c>
      <c r="L213" s="277">
        <v>33</v>
      </c>
      <c r="M213" s="277">
        <v>2.9180600000000001</v>
      </c>
    </row>
    <row r="214" spans="1:13">
      <c r="A214" s="268">
        <v>204</v>
      </c>
      <c r="B214" s="277" t="s">
        <v>115</v>
      </c>
      <c r="C214" s="278">
        <v>175.5</v>
      </c>
      <c r="D214" s="279">
        <v>177.71666666666667</v>
      </c>
      <c r="E214" s="279">
        <v>172.68333333333334</v>
      </c>
      <c r="F214" s="279">
        <v>169.86666666666667</v>
      </c>
      <c r="G214" s="279">
        <v>164.83333333333334</v>
      </c>
      <c r="H214" s="279">
        <v>180.53333333333333</v>
      </c>
      <c r="I214" s="279">
        <v>185.56666666666669</v>
      </c>
      <c r="J214" s="279">
        <v>188.38333333333333</v>
      </c>
      <c r="K214" s="277">
        <v>182.75</v>
      </c>
      <c r="L214" s="277">
        <v>174.9</v>
      </c>
      <c r="M214" s="277">
        <v>98.916700000000006</v>
      </c>
    </row>
    <row r="215" spans="1:13">
      <c r="A215" s="268">
        <v>205</v>
      </c>
      <c r="B215" s="277" t="s">
        <v>116</v>
      </c>
      <c r="C215" s="278">
        <v>2095</v>
      </c>
      <c r="D215" s="279">
        <v>2091.2999999999997</v>
      </c>
      <c r="E215" s="279">
        <v>2073.6999999999994</v>
      </c>
      <c r="F215" s="279">
        <v>2052.3999999999996</v>
      </c>
      <c r="G215" s="279">
        <v>2034.7999999999993</v>
      </c>
      <c r="H215" s="279">
        <v>2112.5999999999995</v>
      </c>
      <c r="I215" s="279">
        <v>2130.1999999999998</v>
      </c>
      <c r="J215" s="279">
        <v>2151.4999999999995</v>
      </c>
      <c r="K215" s="277">
        <v>2108.9</v>
      </c>
      <c r="L215" s="277">
        <v>2070</v>
      </c>
      <c r="M215" s="277">
        <v>21.315930000000002</v>
      </c>
    </row>
    <row r="216" spans="1:13">
      <c r="A216" s="268">
        <v>206</v>
      </c>
      <c r="B216" s="277" t="s">
        <v>254</v>
      </c>
      <c r="C216" s="278">
        <v>208.25</v>
      </c>
      <c r="D216" s="279">
        <v>209.61666666666667</v>
      </c>
      <c r="E216" s="279">
        <v>206.28333333333336</v>
      </c>
      <c r="F216" s="279">
        <v>204.31666666666669</v>
      </c>
      <c r="G216" s="279">
        <v>200.98333333333338</v>
      </c>
      <c r="H216" s="279">
        <v>211.58333333333334</v>
      </c>
      <c r="I216" s="279">
        <v>214.91666666666666</v>
      </c>
      <c r="J216" s="279">
        <v>216.88333333333333</v>
      </c>
      <c r="K216" s="277">
        <v>212.95</v>
      </c>
      <c r="L216" s="277">
        <v>207.65</v>
      </c>
      <c r="M216" s="277">
        <v>3.5232999999999999</v>
      </c>
    </row>
    <row r="217" spans="1:13">
      <c r="A217" s="268">
        <v>207</v>
      </c>
      <c r="B217" s="277" t="s">
        <v>401</v>
      </c>
      <c r="C217" s="278">
        <v>32583.3</v>
      </c>
      <c r="D217" s="279">
        <v>32734.783333333336</v>
      </c>
      <c r="E217" s="279">
        <v>32359.566666666673</v>
      </c>
      <c r="F217" s="279">
        <v>32135.833333333336</v>
      </c>
      <c r="G217" s="279">
        <v>31760.616666666672</v>
      </c>
      <c r="H217" s="279">
        <v>32958.516666666677</v>
      </c>
      <c r="I217" s="279">
        <v>33333.733333333337</v>
      </c>
      <c r="J217" s="279">
        <v>33557.466666666674</v>
      </c>
      <c r="K217" s="277">
        <v>33110</v>
      </c>
      <c r="L217" s="277">
        <v>32511.05</v>
      </c>
      <c r="M217" s="277">
        <v>9.8099999999999993E-3</v>
      </c>
    </row>
    <row r="218" spans="1:13">
      <c r="A218" s="268">
        <v>208</v>
      </c>
      <c r="B218" s="277" t="s">
        <v>397</v>
      </c>
      <c r="C218" s="278">
        <v>53.95</v>
      </c>
      <c r="D218" s="279">
        <v>54.416666666666664</v>
      </c>
      <c r="E218" s="279">
        <v>52.883333333333326</v>
      </c>
      <c r="F218" s="279">
        <v>51.816666666666663</v>
      </c>
      <c r="G218" s="279">
        <v>50.283333333333324</v>
      </c>
      <c r="H218" s="279">
        <v>55.483333333333327</v>
      </c>
      <c r="I218" s="279">
        <v>57.016666666666673</v>
      </c>
      <c r="J218" s="279">
        <v>58.083333333333329</v>
      </c>
      <c r="K218" s="277">
        <v>55.95</v>
      </c>
      <c r="L218" s="277">
        <v>53.35</v>
      </c>
      <c r="M218" s="277">
        <v>15.11192</v>
      </c>
    </row>
    <row r="219" spans="1:13">
      <c r="A219" s="268">
        <v>209</v>
      </c>
      <c r="B219" s="277" t="s">
        <v>255</v>
      </c>
      <c r="C219" s="278">
        <v>32.75</v>
      </c>
      <c r="D219" s="279">
        <v>32.800000000000004</v>
      </c>
      <c r="E219" s="279">
        <v>32.400000000000006</v>
      </c>
      <c r="F219" s="279">
        <v>32.050000000000004</v>
      </c>
      <c r="G219" s="279">
        <v>31.650000000000006</v>
      </c>
      <c r="H219" s="279">
        <v>33.150000000000006</v>
      </c>
      <c r="I219" s="279">
        <v>33.549999999999997</v>
      </c>
      <c r="J219" s="279">
        <v>33.900000000000006</v>
      </c>
      <c r="K219" s="277">
        <v>33.200000000000003</v>
      </c>
      <c r="L219" s="277">
        <v>32.450000000000003</v>
      </c>
      <c r="M219" s="277">
        <v>8.4699200000000001</v>
      </c>
    </row>
    <row r="220" spans="1:13">
      <c r="A220" s="268">
        <v>210</v>
      </c>
      <c r="B220" s="277" t="s">
        <v>415</v>
      </c>
      <c r="C220" s="278">
        <v>52.1</v>
      </c>
      <c r="D220" s="279">
        <v>52.033333333333331</v>
      </c>
      <c r="E220" s="279">
        <v>51.566666666666663</v>
      </c>
      <c r="F220" s="279">
        <v>51.033333333333331</v>
      </c>
      <c r="G220" s="279">
        <v>50.566666666666663</v>
      </c>
      <c r="H220" s="279">
        <v>52.566666666666663</v>
      </c>
      <c r="I220" s="279">
        <v>53.033333333333331</v>
      </c>
      <c r="J220" s="279">
        <v>53.566666666666663</v>
      </c>
      <c r="K220" s="277">
        <v>52.5</v>
      </c>
      <c r="L220" s="277">
        <v>51.5</v>
      </c>
      <c r="M220" s="277">
        <v>7.9488399999999997</v>
      </c>
    </row>
    <row r="221" spans="1:13">
      <c r="A221" s="268">
        <v>211</v>
      </c>
      <c r="B221" s="277" t="s">
        <v>117</v>
      </c>
      <c r="C221" s="278">
        <v>156.5</v>
      </c>
      <c r="D221" s="279">
        <v>158.01666666666668</v>
      </c>
      <c r="E221" s="279">
        <v>154.23333333333335</v>
      </c>
      <c r="F221" s="279">
        <v>151.96666666666667</v>
      </c>
      <c r="G221" s="279">
        <v>148.18333333333334</v>
      </c>
      <c r="H221" s="279">
        <v>160.28333333333336</v>
      </c>
      <c r="I221" s="279">
        <v>164.06666666666672</v>
      </c>
      <c r="J221" s="279">
        <v>166.33333333333337</v>
      </c>
      <c r="K221" s="277">
        <v>161.80000000000001</v>
      </c>
      <c r="L221" s="277">
        <v>155.75</v>
      </c>
      <c r="M221" s="277">
        <v>176.85499999999999</v>
      </c>
    </row>
    <row r="222" spans="1:13">
      <c r="A222" s="268">
        <v>212</v>
      </c>
      <c r="B222" s="277" t="s">
        <v>258</v>
      </c>
      <c r="C222" s="278">
        <v>264.89999999999998</v>
      </c>
      <c r="D222" s="279">
        <v>260.99999999999994</v>
      </c>
      <c r="E222" s="279">
        <v>254.5499999999999</v>
      </c>
      <c r="F222" s="279">
        <v>244.19999999999996</v>
      </c>
      <c r="G222" s="279">
        <v>237.74999999999991</v>
      </c>
      <c r="H222" s="279">
        <v>271.34999999999991</v>
      </c>
      <c r="I222" s="279">
        <v>277.79999999999995</v>
      </c>
      <c r="J222" s="279">
        <v>288.14999999999986</v>
      </c>
      <c r="K222" s="277">
        <v>267.45</v>
      </c>
      <c r="L222" s="277">
        <v>250.65</v>
      </c>
      <c r="M222" s="277">
        <v>25.587250000000001</v>
      </c>
    </row>
    <row r="223" spans="1:13">
      <c r="A223" s="268">
        <v>213</v>
      </c>
      <c r="B223" s="277" t="s">
        <v>118</v>
      </c>
      <c r="C223" s="278">
        <v>369.2</v>
      </c>
      <c r="D223" s="279">
        <v>366.2166666666667</v>
      </c>
      <c r="E223" s="279">
        <v>361.23333333333341</v>
      </c>
      <c r="F223" s="279">
        <v>353.26666666666671</v>
      </c>
      <c r="G223" s="279">
        <v>348.28333333333342</v>
      </c>
      <c r="H223" s="279">
        <v>374.18333333333339</v>
      </c>
      <c r="I223" s="279">
        <v>379.16666666666674</v>
      </c>
      <c r="J223" s="279">
        <v>387.13333333333338</v>
      </c>
      <c r="K223" s="277">
        <v>371.2</v>
      </c>
      <c r="L223" s="277">
        <v>358.25</v>
      </c>
      <c r="M223" s="277">
        <v>232.37126000000001</v>
      </c>
    </row>
    <row r="224" spans="1:13">
      <c r="A224" s="268">
        <v>214</v>
      </c>
      <c r="B224" s="277" t="s">
        <v>256</v>
      </c>
      <c r="C224" s="278">
        <v>1301.3</v>
      </c>
      <c r="D224" s="279">
        <v>1298.55</v>
      </c>
      <c r="E224" s="279">
        <v>1287.75</v>
      </c>
      <c r="F224" s="279">
        <v>1274.2</v>
      </c>
      <c r="G224" s="279">
        <v>1263.4000000000001</v>
      </c>
      <c r="H224" s="279">
        <v>1312.1</v>
      </c>
      <c r="I224" s="279">
        <v>1322.8999999999996</v>
      </c>
      <c r="J224" s="279">
        <v>1336.4499999999998</v>
      </c>
      <c r="K224" s="277">
        <v>1309.3499999999999</v>
      </c>
      <c r="L224" s="277">
        <v>1285</v>
      </c>
      <c r="M224" s="277">
        <v>2.3711000000000002</v>
      </c>
    </row>
    <row r="225" spans="1:13">
      <c r="A225" s="268">
        <v>215</v>
      </c>
      <c r="B225" s="277" t="s">
        <v>119</v>
      </c>
      <c r="C225" s="278">
        <v>423.4</v>
      </c>
      <c r="D225" s="279">
        <v>425.95</v>
      </c>
      <c r="E225" s="279">
        <v>419.45</v>
      </c>
      <c r="F225" s="279">
        <v>415.5</v>
      </c>
      <c r="G225" s="279">
        <v>409</v>
      </c>
      <c r="H225" s="279">
        <v>429.9</v>
      </c>
      <c r="I225" s="279">
        <v>436.4</v>
      </c>
      <c r="J225" s="279">
        <v>440.34999999999997</v>
      </c>
      <c r="K225" s="277">
        <v>432.45</v>
      </c>
      <c r="L225" s="277">
        <v>422</v>
      </c>
      <c r="M225" s="277">
        <v>10.64236</v>
      </c>
    </row>
    <row r="226" spans="1:13">
      <c r="A226" s="268">
        <v>216</v>
      </c>
      <c r="B226" s="277" t="s">
        <v>403</v>
      </c>
      <c r="C226" s="278">
        <v>2830.9</v>
      </c>
      <c r="D226" s="279">
        <v>2830.7999999999997</v>
      </c>
      <c r="E226" s="279">
        <v>2800.0999999999995</v>
      </c>
      <c r="F226" s="279">
        <v>2769.2999999999997</v>
      </c>
      <c r="G226" s="279">
        <v>2738.5999999999995</v>
      </c>
      <c r="H226" s="279">
        <v>2861.5999999999995</v>
      </c>
      <c r="I226" s="279">
        <v>2892.2999999999993</v>
      </c>
      <c r="J226" s="279">
        <v>2923.0999999999995</v>
      </c>
      <c r="K226" s="277">
        <v>2861.5</v>
      </c>
      <c r="L226" s="277">
        <v>2800</v>
      </c>
      <c r="M226" s="277">
        <v>9.5999999999999992E-3</v>
      </c>
    </row>
    <row r="227" spans="1:13">
      <c r="A227" s="268">
        <v>217</v>
      </c>
      <c r="B227" s="277" t="s">
        <v>257</v>
      </c>
      <c r="C227" s="278">
        <v>34.799999999999997</v>
      </c>
      <c r="D227" s="279">
        <v>34.65</v>
      </c>
      <c r="E227" s="279">
        <v>33.799999999999997</v>
      </c>
      <c r="F227" s="279">
        <v>32.799999999999997</v>
      </c>
      <c r="G227" s="279">
        <v>31.949999999999996</v>
      </c>
      <c r="H227" s="279">
        <v>35.65</v>
      </c>
      <c r="I227" s="279">
        <v>36.500000000000007</v>
      </c>
      <c r="J227" s="279">
        <v>37.5</v>
      </c>
      <c r="K227" s="277">
        <v>35.5</v>
      </c>
      <c r="L227" s="277">
        <v>33.65</v>
      </c>
      <c r="M227" s="277">
        <v>6.0404</v>
      </c>
    </row>
    <row r="228" spans="1:13">
      <c r="A228" s="268">
        <v>218</v>
      </c>
      <c r="B228" s="277" t="s">
        <v>120</v>
      </c>
      <c r="C228" s="278">
        <v>9.25</v>
      </c>
      <c r="D228" s="279">
        <v>9.2833333333333332</v>
      </c>
      <c r="E228" s="279">
        <v>9.0666666666666664</v>
      </c>
      <c r="F228" s="279">
        <v>8.8833333333333329</v>
      </c>
      <c r="G228" s="279">
        <v>8.6666666666666661</v>
      </c>
      <c r="H228" s="279">
        <v>9.4666666666666668</v>
      </c>
      <c r="I228" s="279">
        <v>9.6833333333333318</v>
      </c>
      <c r="J228" s="279">
        <v>9.8666666666666671</v>
      </c>
      <c r="K228" s="277">
        <v>9.5</v>
      </c>
      <c r="L228" s="277">
        <v>9.1</v>
      </c>
      <c r="M228" s="277">
        <v>2156.3188100000002</v>
      </c>
    </row>
    <row r="229" spans="1:13">
      <c r="A229" s="268">
        <v>219</v>
      </c>
      <c r="B229" s="277" t="s">
        <v>404</v>
      </c>
      <c r="C229" s="278">
        <v>31.85</v>
      </c>
      <c r="D229" s="279">
        <v>31.95</v>
      </c>
      <c r="E229" s="279">
        <v>31.15</v>
      </c>
      <c r="F229" s="279">
        <v>30.45</v>
      </c>
      <c r="G229" s="279">
        <v>29.65</v>
      </c>
      <c r="H229" s="279">
        <v>32.65</v>
      </c>
      <c r="I229" s="279">
        <v>33.450000000000003</v>
      </c>
      <c r="J229" s="279">
        <v>34.15</v>
      </c>
      <c r="K229" s="277">
        <v>32.75</v>
      </c>
      <c r="L229" s="277">
        <v>31.25</v>
      </c>
      <c r="M229" s="277">
        <v>29.868010000000002</v>
      </c>
    </row>
    <row r="230" spans="1:13">
      <c r="A230" s="268">
        <v>220</v>
      </c>
      <c r="B230" s="277" t="s">
        <v>121</v>
      </c>
      <c r="C230" s="278">
        <v>30.35</v>
      </c>
      <c r="D230" s="279">
        <v>30.349999999999998</v>
      </c>
      <c r="E230" s="279">
        <v>29.999999999999996</v>
      </c>
      <c r="F230" s="279">
        <v>29.65</v>
      </c>
      <c r="G230" s="279">
        <v>29.299999999999997</v>
      </c>
      <c r="H230" s="279">
        <v>30.699999999999996</v>
      </c>
      <c r="I230" s="279">
        <v>31.049999999999997</v>
      </c>
      <c r="J230" s="279">
        <v>31.399999999999995</v>
      </c>
      <c r="K230" s="277">
        <v>30.7</v>
      </c>
      <c r="L230" s="277">
        <v>30</v>
      </c>
      <c r="M230" s="277">
        <v>553.55538000000001</v>
      </c>
    </row>
    <row r="231" spans="1:13">
      <c r="A231" s="268">
        <v>221</v>
      </c>
      <c r="B231" s="277" t="s">
        <v>416</v>
      </c>
      <c r="C231" s="278">
        <v>206</v>
      </c>
      <c r="D231" s="279">
        <v>208.93333333333331</v>
      </c>
      <c r="E231" s="279">
        <v>202.06666666666661</v>
      </c>
      <c r="F231" s="279">
        <v>198.1333333333333</v>
      </c>
      <c r="G231" s="279">
        <v>191.26666666666659</v>
      </c>
      <c r="H231" s="279">
        <v>212.86666666666662</v>
      </c>
      <c r="I231" s="279">
        <v>219.73333333333335</v>
      </c>
      <c r="J231" s="279">
        <v>223.66666666666663</v>
      </c>
      <c r="K231" s="277">
        <v>215.8</v>
      </c>
      <c r="L231" s="277">
        <v>205</v>
      </c>
      <c r="M231" s="277">
        <v>16.246420000000001</v>
      </c>
    </row>
    <row r="232" spans="1:13">
      <c r="A232" s="268">
        <v>222</v>
      </c>
      <c r="B232" s="277" t="s">
        <v>405</v>
      </c>
      <c r="C232" s="278">
        <v>599.6</v>
      </c>
      <c r="D232" s="279">
        <v>604.61666666666667</v>
      </c>
      <c r="E232" s="279">
        <v>589.2833333333333</v>
      </c>
      <c r="F232" s="279">
        <v>578.96666666666658</v>
      </c>
      <c r="G232" s="279">
        <v>563.63333333333321</v>
      </c>
      <c r="H232" s="279">
        <v>614.93333333333339</v>
      </c>
      <c r="I232" s="279">
        <v>630.26666666666665</v>
      </c>
      <c r="J232" s="279">
        <v>640.58333333333348</v>
      </c>
      <c r="K232" s="277">
        <v>619.95000000000005</v>
      </c>
      <c r="L232" s="277">
        <v>594.29999999999995</v>
      </c>
      <c r="M232" s="277">
        <v>0.44396000000000002</v>
      </c>
    </row>
    <row r="233" spans="1:13">
      <c r="A233" s="268">
        <v>223</v>
      </c>
      <c r="B233" s="277" t="s">
        <v>406</v>
      </c>
      <c r="C233" s="278">
        <v>6</v>
      </c>
      <c r="D233" s="279">
        <v>6.0166666666666666</v>
      </c>
      <c r="E233" s="279">
        <v>5.9333333333333336</v>
      </c>
      <c r="F233" s="279">
        <v>5.8666666666666671</v>
      </c>
      <c r="G233" s="279">
        <v>5.7833333333333341</v>
      </c>
      <c r="H233" s="279">
        <v>6.083333333333333</v>
      </c>
      <c r="I233" s="279">
        <v>6.166666666666667</v>
      </c>
      <c r="J233" s="279">
        <v>6.2333333333333325</v>
      </c>
      <c r="K233" s="277">
        <v>6.1</v>
      </c>
      <c r="L233" s="277">
        <v>5.95</v>
      </c>
      <c r="M233" s="277">
        <v>6.2289700000000003</v>
      </c>
    </row>
    <row r="234" spans="1:13">
      <c r="A234" s="268">
        <v>224</v>
      </c>
      <c r="B234" s="277" t="s">
        <v>122</v>
      </c>
      <c r="C234" s="278">
        <v>401.1</v>
      </c>
      <c r="D234" s="279">
        <v>398.33333333333331</v>
      </c>
      <c r="E234" s="279">
        <v>394.26666666666665</v>
      </c>
      <c r="F234" s="279">
        <v>387.43333333333334</v>
      </c>
      <c r="G234" s="279">
        <v>383.36666666666667</v>
      </c>
      <c r="H234" s="279">
        <v>405.16666666666663</v>
      </c>
      <c r="I234" s="279">
        <v>409.23333333333335</v>
      </c>
      <c r="J234" s="279">
        <v>416.06666666666661</v>
      </c>
      <c r="K234" s="277">
        <v>402.4</v>
      </c>
      <c r="L234" s="277">
        <v>391.5</v>
      </c>
      <c r="M234" s="277">
        <v>43.531649999999999</v>
      </c>
    </row>
    <row r="235" spans="1:13">
      <c r="A235" s="268">
        <v>225</v>
      </c>
      <c r="B235" s="277" t="s">
        <v>407</v>
      </c>
      <c r="C235" s="278">
        <v>80.8</v>
      </c>
      <c r="D235" s="279">
        <v>81.2</v>
      </c>
      <c r="E235" s="279">
        <v>79.45</v>
      </c>
      <c r="F235" s="279">
        <v>78.099999999999994</v>
      </c>
      <c r="G235" s="279">
        <v>76.349999999999994</v>
      </c>
      <c r="H235" s="279">
        <v>82.550000000000011</v>
      </c>
      <c r="I235" s="279">
        <v>84.300000000000011</v>
      </c>
      <c r="J235" s="279">
        <v>85.65000000000002</v>
      </c>
      <c r="K235" s="277">
        <v>82.95</v>
      </c>
      <c r="L235" s="277">
        <v>79.849999999999994</v>
      </c>
      <c r="M235" s="277">
        <v>4.1318799999999998</v>
      </c>
    </row>
    <row r="236" spans="1:13">
      <c r="A236" s="268">
        <v>226</v>
      </c>
      <c r="B236" s="277" t="s">
        <v>1603</v>
      </c>
      <c r="C236" s="278">
        <v>989.85</v>
      </c>
      <c r="D236" s="279">
        <v>978.25</v>
      </c>
      <c r="E236" s="279">
        <v>964.6</v>
      </c>
      <c r="F236" s="279">
        <v>939.35</v>
      </c>
      <c r="G236" s="279">
        <v>925.7</v>
      </c>
      <c r="H236" s="279">
        <v>1003.5</v>
      </c>
      <c r="I236" s="279">
        <v>1017.1500000000001</v>
      </c>
      <c r="J236" s="279">
        <v>1042.4000000000001</v>
      </c>
      <c r="K236" s="277">
        <v>991.9</v>
      </c>
      <c r="L236" s="277">
        <v>953</v>
      </c>
      <c r="M236" s="277">
        <v>0.21046000000000001</v>
      </c>
    </row>
    <row r="237" spans="1:13">
      <c r="A237" s="268">
        <v>227</v>
      </c>
      <c r="B237" s="277" t="s">
        <v>260</v>
      </c>
      <c r="C237" s="278">
        <v>97</v>
      </c>
      <c r="D237" s="279">
        <v>97.399999999999991</v>
      </c>
      <c r="E237" s="279">
        <v>93.09999999999998</v>
      </c>
      <c r="F237" s="279">
        <v>89.199999999999989</v>
      </c>
      <c r="G237" s="279">
        <v>84.899999999999977</v>
      </c>
      <c r="H237" s="279">
        <v>101.29999999999998</v>
      </c>
      <c r="I237" s="279">
        <v>105.6</v>
      </c>
      <c r="J237" s="279">
        <v>109.49999999999999</v>
      </c>
      <c r="K237" s="277">
        <v>101.7</v>
      </c>
      <c r="L237" s="277">
        <v>93.5</v>
      </c>
      <c r="M237" s="277">
        <v>133.20447999999999</v>
      </c>
    </row>
    <row r="238" spans="1:13">
      <c r="A238" s="268">
        <v>228</v>
      </c>
      <c r="B238" s="277" t="s">
        <v>412</v>
      </c>
      <c r="C238" s="278">
        <v>119.3</v>
      </c>
      <c r="D238" s="279">
        <v>119.36666666666667</v>
      </c>
      <c r="E238" s="279">
        <v>117.48333333333335</v>
      </c>
      <c r="F238" s="279">
        <v>115.66666666666667</v>
      </c>
      <c r="G238" s="279">
        <v>113.78333333333335</v>
      </c>
      <c r="H238" s="279">
        <v>121.18333333333335</v>
      </c>
      <c r="I238" s="279">
        <v>123.06666666666668</v>
      </c>
      <c r="J238" s="279">
        <v>124.88333333333335</v>
      </c>
      <c r="K238" s="277">
        <v>121.25</v>
      </c>
      <c r="L238" s="277">
        <v>117.55</v>
      </c>
      <c r="M238" s="277">
        <v>18.01887</v>
      </c>
    </row>
    <row r="239" spans="1:13">
      <c r="A239" s="268">
        <v>229</v>
      </c>
      <c r="B239" s="277" t="s">
        <v>1615</v>
      </c>
      <c r="C239" s="278">
        <v>4994.1000000000004</v>
      </c>
      <c r="D239" s="279">
        <v>5023.083333333333</v>
      </c>
      <c r="E239" s="279">
        <v>4906.1666666666661</v>
      </c>
      <c r="F239" s="279">
        <v>4818.2333333333327</v>
      </c>
      <c r="G239" s="279">
        <v>4701.3166666666657</v>
      </c>
      <c r="H239" s="279">
        <v>5111.0166666666664</v>
      </c>
      <c r="I239" s="279">
        <v>5227.9333333333325</v>
      </c>
      <c r="J239" s="279">
        <v>5315.8666666666668</v>
      </c>
      <c r="K239" s="277">
        <v>5140</v>
      </c>
      <c r="L239" s="277">
        <v>4935.1499999999996</v>
      </c>
      <c r="M239" s="277">
        <v>1.28003</v>
      </c>
    </row>
    <row r="240" spans="1:13">
      <c r="A240" s="268">
        <v>230</v>
      </c>
      <c r="B240" s="277" t="s">
        <v>259</v>
      </c>
      <c r="C240" s="278">
        <v>57.2</v>
      </c>
      <c r="D240" s="279">
        <v>57.29999999999999</v>
      </c>
      <c r="E240" s="279">
        <v>56.699999999999982</v>
      </c>
      <c r="F240" s="279">
        <v>56.199999999999989</v>
      </c>
      <c r="G240" s="279">
        <v>55.59999999999998</v>
      </c>
      <c r="H240" s="279">
        <v>57.799999999999983</v>
      </c>
      <c r="I240" s="279">
        <v>58.399999999999991</v>
      </c>
      <c r="J240" s="279">
        <v>58.899999999999984</v>
      </c>
      <c r="K240" s="277">
        <v>57.9</v>
      </c>
      <c r="L240" s="277">
        <v>56.8</v>
      </c>
      <c r="M240" s="277">
        <v>4.1937499999999996</v>
      </c>
    </row>
    <row r="241" spans="1:13">
      <c r="A241" s="268">
        <v>231</v>
      </c>
      <c r="B241" s="277" t="s">
        <v>123</v>
      </c>
      <c r="C241" s="278">
        <v>1269.4000000000001</v>
      </c>
      <c r="D241" s="279">
        <v>1267.9666666666667</v>
      </c>
      <c r="E241" s="279">
        <v>1252.4333333333334</v>
      </c>
      <c r="F241" s="279">
        <v>1235.4666666666667</v>
      </c>
      <c r="G241" s="279">
        <v>1219.9333333333334</v>
      </c>
      <c r="H241" s="279">
        <v>1284.9333333333334</v>
      </c>
      <c r="I241" s="279">
        <v>1300.4666666666667</v>
      </c>
      <c r="J241" s="279">
        <v>1317.4333333333334</v>
      </c>
      <c r="K241" s="277">
        <v>1283.5</v>
      </c>
      <c r="L241" s="277">
        <v>1251</v>
      </c>
      <c r="M241" s="277">
        <v>10.365790000000001</v>
      </c>
    </row>
    <row r="242" spans="1:13">
      <c r="A242" s="268">
        <v>232</v>
      </c>
      <c r="B242" s="277" t="s">
        <v>1622</v>
      </c>
      <c r="C242" s="278">
        <v>272.89999999999998</v>
      </c>
      <c r="D242" s="279">
        <v>269.33333333333331</v>
      </c>
      <c r="E242" s="279">
        <v>260.96666666666664</v>
      </c>
      <c r="F242" s="279">
        <v>249.0333333333333</v>
      </c>
      <c r="G242" s="279">
        <v>240.66666666666663</v>
      </c>
      <c r="H242" s="279">
        <v>281.26666666666665</v>
      </c>
      <c r="I242" s="279">
        <v>289.63333333333333</v>
      </c>
      <c r="J242" s="279">
        <v>301.56666666666666</v>
      </c>
      <c r="K242" s="277">
        <v>277.7</v>
      </c>
      <c r="L242" s="277">
        <v>257.39999999999998</v>
      </c>
      <c r="M242" s="277">
        <v>11.06833</v>
      </c>
    </row>
    <row r="243" spans="1:13">
      <c r="A243" s="268">
        <v>233</v>
      </c>
      <c r="B243" s="277" t="s">
        <v>418</v>
      </c>
      <c r="C243" s="278">
        <v>290.89999999999998</v>
      </c>
      <c r="D243" s="279">
        <v>287.65000000000003</v>
      </c>
      <c r="E243" s="279">
        <v>281.50000000000006</v>
      </c>
      <c r="F243" s="279">
        <v>272.10000000000002</v>
      </c>
      <c r="G243" s="279">
        <v>265.95000000000005</v>
      </c>
      <c r="H243" s="279">
        <v>297.05000000000007</v>
      </c>
      <c r="I243" s="279">
        <v>303.20000000000005</v>
      </c>
      <c r="J243" s="279">
        <v>312.60000000000008</v>
      </c>
      <c r="K243" s="277">
        <v>293.8</v>
      </c>
      <c r="L243" s="277">
        <v>278.25</v>
      </c>
      <c r="M243" s="277">
        <v>0.19767000000000001</v>
      </c>
    </row>
    <row r="244" spans="1:13">
      <c r="A244" s="268">
        <v>234</v>
      </c>
      <c r="B244" s="277" t="s">
        <v>124</v>
      </c>
      <c r="C244" s="278">
        <v>592.20000000000005</v>
      </c>
      <c r="D244" s="279">
        <v>575.41666666666663</v>
      </c>
      <c r="E244" s="279">
        <v>553.7833333333333</v>
      </c>
      <c r="F244" s="279">
        <v>515.36666666666667</v>
      </c>
      <c r="G244" s="279">
        <v>493.73333333333335</v>
      </c>
      <c r="H244" s="279">
        <v>613.83333333333326</v>
      </c>
      <c r="I244" s="279">
        <v>635.4666666666667</v>
      </c>
      <c r="J244" s="279">
        <v>673.88333333333321</v>
      </c>
      <c r="K244" s="277">
        <v>597.04999999999995</v>
      </c>
      <c r="L244" s="277">
        <v>537</v>
      </c>
      <c r="M244" s="277">
        <v>498.58886999999999</v>
      </c>
    </row>
    <row r="245" spans="1:13">
      <c r="A245" s="268">
        <v>235</v>
      </c>
      <c r="B245" s="277" t="s">
        <v>419</v>
      </c>
      <c r="C245" s="278">
        <v>75.099999999999994</v>
      </c>
      <c r="D245" s="279">
        <v>75.133333333333326</v>
      </c>
      <c r="E245" s="279">
        <v>74.166666666666657</v>
      </c>
      <c r="F245" s="279">
        <v>73.233333333333334</v>
      </c>
      <c r="G245" s="279">
        <v>72.266666666666666</v>
      </c>
      <c r="H245" s="279">
        <v>76.066666666666649</v>
      </c>
      <c r="I245" s="279">
        <v>77.033333333333317</v>
      </c>
      <c r="J245" s="279">
        <v>77.96666666666664</v>
      </c>
      <c r="K245" s="277">
        <v>76.099999999999994</v>
      </c>
      <c r="L245" s="277">
        <v>74.2</v>
      </c>
      <c r="M245" s="277">
        <v>4.4583399999999997</v>
      </c>
    </row>
    <row r="246" spans="1:13">
      <c r="A246" s="268">
        <v>236</v>
      </c>
      <c r="B246" s="277" t="s">
        <v>125</v>
      </c>
      <c r="C246" s="278">
        <v>178.95</v>
      </c>
      <c r="D246" s="279">
        <v>178.9</v>
      </c>
      <c r="E246" s="279">
        <v>175.5</v>
      </c>
      <c r="F246" s="279">
        <v>172.04999999999998</v>
      </c>
      <c r="G246" s="279">
        <v>168.64999999999998</v>
      </c>
      <c r="H246" s="279">
        <v>182.35000000000002</v>
      </c>
      <c r="I246" s="279">
        <v>185.75000000000006</v>
      </c>
      <c r="J246" s="279">
        <v>189.20000000000005</v>
      </c>
      <c r="K246" s="277">
        <v>182.3</v>
      </c>
      <c r="L246" s="277">
        <v>175.45</v>
      </c>
      <c r="M246" s="277">
        <v>85.335449999999994</v>
      </c>
    </row>
    <row r="247" spans="1:13">
      <c r="A247" s="268">
        <v>237</v>
      </c>
      <c r="B247" s="277" t="s">
        <v>126</v>
      </c>
      <c r="C247" s="278">
        <v>1017.65</v>
      </c>
      <c r="D247" s="279">
        <v>1018.6333333333333</v>
      </c>
      <c r="E247" s="279">
        <v>1010.7666666666667</v>
      </c>
      <c r="F247" s="279">
        <v>1003.8833333333333</v>
      </c>
      <c r="G247" s="279">
        <v>996.01666666666665</v>
      </c>
      <c r="H247" s="279">
        <v>1025.5166666666667</v>
      </c>
      <c r="I247" s="279">
        <v>1033.3833333333332</v>
      </c>
      <c r="J247" s="279">
        <v>1040.2666666666667</v>
      </c>
      <c r="K247" s="277">
        <v>1026.5</v>
      </c>
      <c r="L247" s="277">
        <v>1011.75</v>
      </c>
      <c r="M247" s="277">
        <v>55.634320000000002</v>
      </c>
    </row>
    <row r="248" spans="1:13">
      <c r="A248" s="268">
        <v>238</v>
      </c>
      <c r="B248" s="277" t="s">
        <v>1645</v>
      </c>
      <c r="C248" s="278">
        <v>590.9</v>
      </c>
      <c r="D248" s="279">
        <v>591.94999999999993</v>
      </c>
      <c r="E248" s="279">
        <v>585.99999999999989</v>
      </c>
      <c r="F248" s="279">
        <v>581.09999999999991</v>
      </c>
      <c r="G248" s="279">
        <v>575.14999999999986</v>
      </c>
      <c r="H248" s="279">
        <v>596.84999999999991</v>
      </c>
      <c r="I248" s="279">
        <v>602.79999999999995</v>
      </c>
      <c r="J248" s="279">
        <v>607.69999999999993</v>
      </c>
      <c r="K248" s="277">
        <v>597.9</v>
      </c>
      <c r="L248" s="277">
        <v>587.04999999999995</v>
      </c>
      <c r="M248" s="277">
        <v>0.12453</v>
      </c>
    </row>
    <row r="249" spans="1:13">
      <c r="A249" s="268">
        <v>239</v>
      </c>
      <c r="B249" s="277" t="s">
        <v>420</v>
      </c>
      <c r="C249" s="278">
        <v>286.95</v>
      </c>
      <c r="D249" s="279">
        <v>295.88333333333338</v>
      </c>
      <c r="E249" s="279">
        <v>273.76666666666677</v>
      </c>
      <c r="F249" s="279">
        <v>260.58333333333337</v>
      </c>
      <c r="G249" s="279">
        <v>238.46666666666675</v>
      </c>
      <c r="H249" s="279">
        <v>309.06666666666678</v>
      </c>
      <c r="I249" s="279">
        <v>331.18333333333345</v>
      </c>
      <c r="J249" s="279">
        <v>344.36666666666679</v>
      </c>
      <c r="K249" s="277">
        <v>318</v>
      </c>
      <c r="L249" s="277">
        <v>282.7</v>
      </c>
      <c r="M249" s="277">
        <v>45.381790000000002</v>
      </c>
    </row>
    <row r="250" spans="1:13">
      <c r="A250" s="268">
        <v>240</v>
      </c>
      <c r="B250" s="277" t="s">
        <v>421</v>
      </c>
      <c r="C250" s="278">
        <v>234.4</v>
      </c>
      <c r="D250" s="279">
        <v>232.93333333333331</v>
      </c>
      <c r="E250" s="279">
        <v>231.46666666666661</v>
      </c>
      <c r="F250" s="279">
        <v>228.5333333333333</v>
      </c>
      <c r="G250" s="279">
        <v>227.06666666666661</v>
      </c>
      <c r="H250" s="279">
        <v>235.86666666666662</v>
      </c>
      <c r="I250" s="279">
        <v>237.33333333333331</v>
      </c>
      <c r="J250" s="279">
        <v>240.26666666666662</v>
      </c>
      <c r="K250" s="277">
        <v>234.4</v>
      </c>
      <c r="L250" s="277">
        <v>230</v>
      </c>
      <c r="M250" s="277">
        <v>3.5498400000000001</v>
      </c>
    </row>
    <row r="251" spans="1:13">
      <c r="A251" s="268">
        <v>241</v>
      </c>
      <c r="B251" s="277" t="s">
        <v>417</v>
      </c>
      <c r="C251" s="278">
        <v>9.3000000000000007</v>
      </c>
      <c r="D251" s="279">
        <v>9.2833333333333332</v>
      </c>
      <c r="E251" s="279">
        <v>9.2166666666666668</v>
      </c>
      <c r="F251" s="279">
        <v>9.1333333333333329</v>
      </c>
      <c r="G251" s="279">
        <v>9.0666666666666664</v>
      </c>
      <c r="H251" s="279">
        <v>9.3666666666666671</v>
      </c>
      <c r="I251" s="279">
        <v>9.4333333333333336</v>
      </c>
      <c r="J251" s="279">
        <v>9.5166666666666675</v>
      </c>
      <c r="K251" s="277">
        <v>9.35</v>
      </c>
      <c r="L251" s="277">
        <v>9.1999999999999993</v>
      </c>
      <c r="M251" s="277">
        <v>7.35921</v>
      </c>
    </row>
    <row r="252" spans="1:13">
      <c r="A252" s="268">
        <v>242</v>
      </c>
      <c r="B252" s="277" t="s">
        <v>127</v>
      </c>
      <c r="C252" s="278">
        <v>74.099999999999994</v>
      </c>
      <c r="D252" s="279">
        <v>74.183333333333337</v>
      </c>
      <c r="E252" s="279">
        <v>73.366666666666674</v>
      </c>
      <c r="F252" s="279">
        <v>72.63333333333334</v>
      </c>
      <c r="G252" s="279">
        <v>71.816666666666677</v>
      </c>
      <c r="H252" s="279">
        <v>74.916666666666671</v>
      </c>
      <c r="I252" s="279">
        <v>75.733333333333334</v>
      </c>
      <c r="J252" s="279">
        <v>76.466666666666669</v>
      </c>
      <c r="K252" s="277">
        <v>75</v>
      </c>
      <c r="L252" s="277">
        <v>73.45</v>
      </c>
      <c r="M252" s="277">
        <v>142.56817000000001</v>
      </c>
    </row>
    <row r="253" spans="1:13">
      <c r="A253" s="268">
        <v>243</v>
      </c>
      <c r="B253" s="277" t="s">
        <v>262</v>
      </c>
      <c r="C253" s="278">
        <v>2253.6999999999998</v>
      </c>
      <c r="D253" s="279">
        <v>2229.8833333333332</v>
      </c>
      <c r="E253" s="279">
        <v>2191.8166666666666</v>
      </c>
      <c r="F253" s="279">
        <v>2129.9333333333334</v>
      </c>
      <c r="G253" s="279">
        <v>2091.8666666666668</v>
      </c>
      <c r="H253" s="279">
        <v>2291.7666666666664</v>
      </c>
      <c r="I253" s="279">
        <v>2329.833333333333</v>
      </c>
      <c r="J253" s="279">
        <v>2391.7166666666662</v>
      </c>
      <c r="K253" s="277">
        <v>2267.9499999999998</v>
      </c>
      <c r="L253" s="277">
        <v>2168</v>
      </c>
      <c r="M253" s="277">
        <v>3.0484499999999999</v>
      </c>
    </row>
    <row r="254" spans="1:13">
      <c r="A254" s="268">
        <v>244</v>
      </c>
      <c r="B254" s="277" t="s">
        <v>408</v>
      </c>
      <c r="C254" s="278">
        <v>112.05</v>
      </c>
      <c r="D254" s="279">
        <v>112.89999999999999</v>
      </c>
      <c r="E254" s="279">
        <v>110.89999999999998</v>
      </c>
      <c r="F254" s="279">
        <v>109.74999999999999</v>
      </c>
      <c r="G254" s="279">
        <v>107.74999999999997</v>
      </c>
      <c r="H254" s="279">
        <v>114.04999999999998</v>
      </c>
      <c r="I254" s="279">
        <v>116.05000000000001</v>
      </c>
      <c r="J254" s="279">
        <v>117.19999999999999</v>
      </c>
      <c r="K254" s="277">
        <v>114.9</v>
      </c>
      <c r="L254" s="277">
        <v>111.75</v>
      </c>
      <c r="M254" s="277">
        <v>3.0269400000000002</v>
      </c>
    </row>
    <row r="255" spans="1:13">
      <c r="A255" s="268">
        <v>245</v>
      </c>
      <c r="B255" s="277" t="s">
        <v>409</v>
      </c>
      <c r="C255" s="278">
        <v>80.099999999999994</v>
      </c>
      <c r="D255" s="279">
        <v>80.166666666666671</v>
      </c>
      <c r="E255" s="279">
        <v>79.433333333333337</v>
      </c>
      <c r="F255" s="279">
        <v>78.766666666666666</v>
      </c>
      <c r="G255" s="279">
        <v>78.033333333333331</v>
      </c>
      <c r="H255" s="279">
        <v>80.833333333333343</v>
      </c>
      <c r="I255" s="279">
        <v>81.566666666666663</v>
      </c>
      <c r="J255" s="279">
        <v>82.233333333333348</v>
      </c>
      <c r="K255" s="277">
        <v>80.900000000000006</v>
      </c>
      <c r="L255" s="277">
        <v>79.5</v>
      </c>
      <c r="M255" s="277">
        <v>4.0737100000000002</v>
      </c>
    </row>
    <row r="256" spans="1:13">
      <c r="A256" s="268">
        <v>246</v>
      </c>
      <c r="B256" s="277" t="s">
        <v>2931</v>
      </c>
      <c r="C256" s="278">
        <v>1379.3</v>
      </c>
      <c r="D256" s="279">
        <v>1386.4333333333334</v>
      </c>
      <c r="E256" s="279">
        <v>1362.8666666666668</v>
      </c>
      <c r="F256" s="279">
        <v>1346.4333333333334</v>
      </c>
      <c r="G256" s="279">
        <v>1322.8666666666668</v>
      </c>
      <c r="H256" s="279">
        <v>1402.8666666666668</v>
      </c>
      <c r="I256" s="279">
        <v>1426.4333333333334</v>
      </c>
      <c r="J256" s="279">
        <v>1442.8666666666668</v>
      </c>
      <c r="K256" s="277">
        <v>1410</v>
      </c>
      <c r="L256" s="277">
        <v>1370</v>
      </c>
      <c r="M256" s="277">
        <v>2.9719600000000002</v>
      </c>
    </row>
    <row r="257" spans="1:13">
      <c r="A257" s="268">
        <v>247</v>
      </c>
      <c r="B257" s="277" t="s">
        <v>402</v>
      </c>
      <c r="C257" s="278">
        <v>464.15</v>
      </c>
      <c r="D257" s="279">
        <v>464.55</v>
      </c>
      <c r="E257" s="279">
        <v>457.1</v>
      </c>
      <c r="F257" s="279">
        <v>450.05</v>
      </c>
      <c r="G257" s="279">
        <v>442.6</v>
      </c>
      <c r="H257" s="279">
        <v>471.6</v>
      </c>
      <c r="I257" s="279">
        <v>479.04999999999995</v>
      </c>
      <c r="J257" s="279">
        <v>486.1</v>
      </c>
      <c r="K257" s="277">
        <v>472</v>
      </c>
      <c r="L257" s="277">
        <v>457.5</v>
      </c>
      <c r="M257" s="277">
        <v>1.0205900000000001</v>
      </c>
    </row>
    <row r="258" spans="1:13">
      <c r="A258" s="268">
        <v>248</v>
      </c>
      <c r="B258" s="277" t="s">
        <v>128</v>
      </c>
      <c r="C258" s="278">
        <v>170.85</v>
      </c>
      <c r="D258" s="279">
        <v>171.85</v>
      </c>
      <c r="E258" s="279">
        <v>169.1</v>
      </c>
      <c r="F258" s="279">
        <v>167.35</v>
      </c>
      <c r="G258" s="279">
        <v>164.6</v>
      </c>
      <c r="H258" s="279">
        <v>173.6</v>
      </c>
      <c r="I258" s="279">
        <v>176.35</v>
      </c>
      <c r="J258" s="279">
        <v>178.1</v>
      </c>
      <c r="K258" s="277">
        <v>174.6</v>
      </c>
      <c r="L258" s="277">
        <v>170.1</v>
      </c>
      <c r="M258" s="277">
        <v>197.583</v>
      </c>
    </row>
    <row r="259" spans="1:13">
      <c r="A259" s="268">
        <v>249</v>
      </c>
      <c r="B259" s="277" t="s">
        <v>413</v>
      </c>
      <c r="C259" s="278">
        <v>237.65</v>
      </c>
      <c r="D259" s="279">
        <v>237.58333333333334</v>
      </c>
      <c r="E259" s="279">
        <v>233.16666666666669</v>
      </c>
      <c r="F259" s="279">
        <v>228.68333333333334</v>
      </c>
      <c r="G259" s="279">
        <v>224.26666666666668</v>
      </c>
      <c r="H259" s="279">
        <v>242.06666666666669</v>
      </c>
      <c r="I259" s="279">
        <v>246.48333333333338</v>
      </c>
      <c r="J259" s="279">
        <v>250.9666666666667</v>
      </c>
      <c r="K259" s="277">
        <v>242</v>
      </c>
      <c r="L259" s="277">
        <v>233.1</v>
      </c>
      <c r="M259" s="277">
        <v>0.79029000000000005</v>
      </c>
    </row>
    <row r="260" spans="1:13">
      <c r="A260" s="268">
        <v>250</v>
      </c>
      <c r="B260" s="277" t="s">
        <v>411</v>
      </c>
      <c r="C260" s="278">
        <v>125.1</v>
      </c>
      <c r="D260" s="279">
        <v>125.60000000000001</v>
      </c>
      <c r="E260" s="279">
        <v>123.50000000000001</v>
      </c>
      <c r="F260" s="279">
        <v>121.9</v>
      </c>
      <c r="G260" s="279">
        <v>119.80000000000001</v>
      </c>
      <c r="H260" s="279">
        <v>127.20000000000002</v>
      </c>
      <c r="I260" s="279">
        <v>129.30000000000001</v>
      </c>
      <c r="J260" s="279">
        <v>130.90000000000003</v>
      </c>
      <c r="K260" s="277">
        <v>127.7</v>
      </c>
      <c r="L260" s="277">
        <v>124</v>
      </c>
      <c r="M260" s="277">
        <v>2.5420099999999999</v>
      </c>
    </row>
    <row r="261" spans="1:13">
      <c r="A261" s="268">
        <v>251</v>
      </c>
      <c r="B261" s="277" t="s">
        <v>431</v>
      </c>
      <c r="C261" s="278">
        <v>15.2</v>
      </c>
      <c r="D261" s="279">
        <v>15.133333333333333</v>
      </c>
      <c r="E261" s="279">
        <v>14.966666666666665</v>
      </c>
      <c r="F261" s="279">
        <v>14.733333333333333</v>
      </c>
      <c r="G261" s="279">
        <v>14.566666666666665</v>
      </c>
      <c r="H261" s="279">
        <v>15.366666666666665</v>
      </c>
      <c r="I261" s="279">
        <v>15.533333333333333</v>
      </c>
      <c r="J261" s="279">
        <v>15.766666666666666</v>
      </c>
      <c r="K261" s="277">
        <v>15.3</v>
      </c>
      <c r="L261" s="277">
        <v>14.9</v>
      </c>
      <c r="M261" s="277">
        <v>8.5283099999999994</v>
      </c>
    </row>
    <row r="262" spans="1:13">
      <c r="A262" s="268">
        <v>252</v>
      </c>
      <c r="B262" s="277" t="s">
        <v>428</v>
      </c>
      <c r="C262" s="278">
        <v>37.15</v>
      </c>
      <c r="D262" s="279">
        <v>37.25</v>
      </c>
      <c r="E262" s="279">
        <v>37</v>
      </c>
      <c r="F262" s="279">
        <v>36.85</v>
      </c>
      <c r="G262" s="279">
        <v>36.6</v>
      </c>
      <c r="H262" s="279">
        <v>37.4</v>
      </c>
      <c r="I262" s="279">
        <v>37.65</v>
      </c>
      <c r="J262" s="279">
        <v>37.799999999999997</v>
      </c>
      <c r="K262" s="277">
        <v>37.5</v>
      </c>
      <c r="L262" s="277">
        <v>37.1</v>
      </c>
      <c r="M262" s="277">
        <v>1.65842</v>
      </c>
    </row>
    <row r="263" spans="1:13">
      <c r="A263" s="268">
        <v>253</v>
      </c>
      <c r="B263" s="277" t="s">
        <v>429</v>
      </c>
      <c r="C263" s="278">
        <v>81.8</v>
      </c>
      <c r="D263" s="279">
        <v>82.216666666666654</v>
      </c>
      <c r="E263" s="279">
        <v>81.083333333333314</v>
      </c>
      <c r="F263" s="279">
        <v>80.36666666666666</v>
      </c>
      <c r="G263" s="279">
        <v>79.23333333333332</v>
      </c>
      <c r="H263" s="279">
        <v>82.933333333333309</v>
      </c>
      <c r="I263" s="279">
        <v>84.066666666666663</v>
      </c>
      <c r="J263" s="279">
        <v>84.783333333333303</v>
      </c>
      <c r="K263" s="277">
        <v>83.35</v>
      </c>
      <c r="L263" s="277">
        <v>81.5</v>
      </c>
      <c r="M263" s="277">
        <v>3.3770799999999999</v>
      </c>
    </row>
    <row r="264" spans="1:13">
      <c r="A264" s="268">
        <v>254</v>
      </c>
      <c r="B264" s="277" t="s">
        <v>432</v>
      </c>
      <c r="C264" s="278">
        <v>44.45</v>
      </c>
      <c r="D264" s="279">
        <v>44.70000000000001</v>
      </c>
      <c r="E264" s="279">
        <v>43.950000000000017</v>
      </c>
      <c r="F264" s="279">
        <v>43.45000000000001</v>
      </c>
      <c r="G264" s="279">
        <v>42.700000000000017</v>
      </c>
      <c r="H264" s="279">
        <v>45.200000000000017</v>
      </c>
      <c r="I264" s="279">
        <v>45.95</v>
      </c>
      <c r="J264" s="279">
        <v>46.450000000000017</v>
      </c>
      <c r="K264" s="277">
        <v>45.45</v>
      </c>
      <c r="L264" s="277">
        <v>44.2</v>
      </c>
      <c r="M264" s="277">
        <v>8.4522899999999996</v>
      </c>
    </row>
    <row r="265" spans="1:13">
      <c r="A265" s="268">
        <v>255</v>
      </c>
      <c r="B265" s="277" t="s">
        <v>422</v>
      </c>
      <c r="C265" s="278">
        <v>991.05</v>
      </c>
      <c r="D265" s="279">
        <v>989.36666666666667</v>
      </c>
      <c r="E265" s="279">
        <v>979.73333333333335</v>
      </c>
      <c r="F265" s="279">
        <v>968.41666666666663</v>
      </c>
      <c r="G265" s="279">
        <v>958.7833333333333</v>
      </c>
      <c r="H265" s="279">
        <v>1000.6833333333334</v>
      </c>
      <c r="I265" s="279">
        <v>1010.3166666666668</v>
      </c>
      <c r="J265" s="279">
        <v>1021.6333333333334</v>
      </c>
      <c r="K265" s="277">
        <v>999</v>
      </c>
      <c r="L265" s="277">
        <v>978.05</v>
      </c>
      <c r="M265" s="277">
        <v>1.3637600000000001</v>
      </c>
    </row>
    <row r="266" spans="1:13">
      <c r="A266" s="268">
        <v>256</v>
      </c>
      <c r="B266" s="277" t="s">
        <v>436</v>
      </c>
      <c r="C266" s="278">
        <v>2213.85</v>
      </c>
      <c r="D266" s="279">
        <v>2205.7333333333331</v>
      </c>
      <c r="E266" s="279">
        <v>2168.8666666666663</v>
      </c>
      <c r="F266" s="279">
        <v>2123.8833333333332</v>
      </c>
      <c r="G266" s="279">
        <v>2087.0166666666664</v>
      </c>
      <c r="H266" s="279">
        <v>2250.7166666666662</v>
      </c>
      <c r="I266" s="279">
        <v>2287.583333333333</v>
      </c>
      <c r="J266" s="279">
        <v>2332.5666666666662</v>
      </c>
      <c r="K266" s="277">
        <v>2242.6</v>
      </c>
      <c r="L266" s="277">
        <v>2160.75</v>
      </c>
      <c r="M266" s="277">
        <v>6.0830000000000002E-2</v>
      </c>
    </row>
    <row r="267" spans="1:13">
      <c r="A267" s="268">
        <v>257</v>
      </c>
      <c r="B267" s="277" t="s">
        <v>433</v>
      </c>
      <c r="C267" s="278">
        <v>63.45</v>
      </c>
      <c r="D267" s="279">
        <v>63.9</v>
      </c>
      <c r="E267" s="279">
        <v>62.599999999999994</v>
      </c>
      <c r="F267" s="279">
        <v>61.749999999999993</v>
      </c>
      <c r="G267" s="279">
        <v>60.449999999999989</v>
      </c>
      <c r="H267" s="279">
        <v>64.75</v>
      </c>
      <c r="I267" s="279">
        <v>66.05</v>
      </c>
      <c r="J267" s="279">
        <v>66.900000000000006</v>
      </c>
      <c r="K267" s="277">
        <v>65.2</v>
      </c>
      <c r="L267" s="277">
        <v>63.05</v>
      </c>
      <c r="M267" s="277">
        <v>4.8544400000000003</v>
      </c>
    </row>
    <row r="268" spans="1:13">
      <c r="A268" s="268">
        <v>258</v>
      </c>
      <c r="B268" s="277" t="s">
        <v>129</v>
      </c>
      <c r="C268" s="278">
        <v>190.3</v>
      </c>
      <c r="D268" s="279">
        <v>190.66666666666666</v>
      </c>
      <c r="E268" s="279">
        <v>186.43333333333331</v>
      </c>
      <c r="F268" s="279">
        <v>182.56666666666666</v>
      </c>
      <c r="G268" s="279">
        <v>178.33333333333331</v>
      </c>
      <c r="H268" s="279">
        <v>194.5333333333333</v>
      </c>
      <c r="I268" s="279">
        <v>198.76666666666665</v>
      </c>
      <c r="J268" s="279">
        <v>202.6333333333333</v>
      </c>
      <c r="K268" s="277">
        <v>194.9</v>
      </c>
      <c r="L268" s="277">
        <v>186.8</v>
      </c>
      <c r="M268" s="277">
        <v>119.95948</v>
      </c>
    </row>
    <row r="269" spans="1:13">
      <c r="A269" s="268">
        <v>259</v>
      </c>
      <c r="B269" s="277" t="s">
        <v>423</v>
      </c>
      <c r="C269" s="278">
        <v>1530.6</v>
      </c>
      <c r="D269" s="279">
        <v>1535.8500000000001</v>
      </c>
      <c r="E269" s="279">
        <v>1511.7500000000002</v>
      </c>
      <c r="F269" s="279">
        <v>1492.9</v>
      </c>
      <c r="G269" s="279">
        <v>1468.8000000000002</v>
      </c>
      <c r="H269" s="279">
        <v>1554.7000000000003</v>
      </c>
      <c r="I269" s="279">
        <v>1578.8000000000002</v>
      </c>
      <c r="J269" s="279">
        <v>1597.6500000000003</v>
      </c>
      <c r="K269" s="277">
        <v>1559.95</v>
      </c>
      <c r="L269" s="277">
        <v>1517</v>
      </c>
      <c r="M269" s="277">
        <v>0.19064</v>
      </c>
    </row>
    <row r="270" spans="1:13">
      <c r="A270" s="268">
        <v>260</v>
      </c>
      <c r="B270" s="277" t="s">
        <v>424</v>
      </c>
      <c r="C270" s="278">
        <v>261.14999999999998</v>
      </c>
      <c r="D270" s="279">
        <v>261.88333333333327</v>
      </c>
      <c r="E270" s="279">
        <v>258.81666666666655</v>
      </c>
      <c r="F270" s="279">
        <v>256.48333333333329</v>
      </c>
      <c r="G270" s="279">
        <v>253.41666666666657</v>
      </c>
      <c r="H270" s="279">
        <v>264.21666666666653</v>
      </c>
      <c r="I270" s="279">
        <v>267.28333333333325</v>
      </c>
      <c r="J270" s="279">
        <v>269.6166666666665</v>
      </c>
      <c r="K270" s="277">
        <v>264.95</v>
      </c>
      <c r="L270" s="277">
        <v>259.55</v>
      </c>
      <c r="M270" s="277">
        <v>1.8257099999999999</v>
      </c>
    </row>
    <row r="271" spans="1:13">
      <c r="A271" s="268">
        <v>261</v>
      </c>
      <c r="B271" s="277" t="s">
        <v>425</v>
      </c>
      <c r="C271" s="278">
        <v>90.35</v>
      </c>
      <c r="D271" s="279">
        <v>90.733333333333334</v>
      </c>
      <c r="E271" s="279">
        <v>89.616666666666674</v>
      </c>
      <c r="F271" s="279">
        <v>88.88333333333334</v>
      </c>
      <c r="G271" s="279">
        <v>87.76666666666668</v>
      </c>
      <c r="H271" s="279">
        <v>91.466666666666669</v>
      </c>
      <c r="I271" s="279">
        <v>92.583333333333314</v>
      </c>
      <c r="J271" s="279">
        <v>93.316666666666663</v>
      </c>
      <c r="K271" s="277">
        <v>91.85</v>
      </c>
      <c r="L271" s="277">
        <v>90</v>
      </c>
      <c r="M271" s="277">
        <v>2.8635899999999999</v>
      </c>
    </row>
    <row r="272" spans="1:13">
      <c r="A272" s="268">
        <v>262</v>
      </c>
      <c r="B272" s="277" t="s">
        <v>426</v>
      </c>
      <c r="C272" s="278">
        <v>58.85</v>
      </c>
      <c r="D272" s="279">
        <v>59.183333333333337</v>
      </c>
      <c r="E272" s="279">
        <v>58.366666666666674</v>
      </c>
      <c r="F272" s="279">
        <v>57.88333333333334</v>
      </c>
      <c r="G272" s="279">
        <v>57.066666666666677</v>
      </c>
      <c r="H272" s="279">
        <v>59.666666666666671</v>
      </c>
      <c r="I272" s="279">
        <v>60.483333333333334</v>
      </c>
      <c r="J272" s="279">
        <v>60.966666666666669</v>
      </c>
      <c r="K272" s="277">
        <v>60</v>
      </c>
      <c r="L272" s="277">
        <v>58.7</v>
      </c>
      <c r="M272" s="277">
        <v>2.3134999999999999</v>
      </c>
    </row>
    <row r="273" spans="1:13">
      <c r="A273" s="268">
        <v>263</v>
      </c>
      <c r="B273" s="277" t="s">
        <v>427</v>
      </c>
      <c r="C273" s="278">
        <v>76.849999999999994</v>
      </c>
      <c r="D273" s="279">
        <v>77.483333333333334</v>
      </c>
      <c r="E273" s="279">
        <v>75.966666666666669</v>
      </c>
      <c r="F273" s="279">
        <v>75.083333333333329</v>
      </c>
      <c r="G273" s="279">
        <v>73.566666666666663</v>
      </c>
      <c r="H273" s="279">
        <v>78.366666666666674</v>
      </c>
      <c r="I273" s="279">
        <v>79.883333333333354</v>
      </c>
      <c r="J273" s="279">
        <v>80.76666666666668</v>
      </c>
      <c r="K273" s="277">
        <v>79</v>
      </c>
      <c r="L273" s="277">
        <v>76.599999999999994</v>
      </c>
      <c r="M273" s="277">
        <v>3.1794099999999998</v>
      </c>
    </row>
    <row r="274" spans="1:13">
      <c r="A274" s="268">
        <v>264</v>
      </c>
      <c r="B274" s="277" t="s">
        <v>435</v>
      </c>
      <c r="C274" s="278">
        <v>44.55</v>
      </c>
      <c r="D274" s="279">
        <v>44.6</v>
      </c>
      <c r="E274" s="279">
        <v>43.75</v>
      </c>
      <c r="F274" s="279">
        <v>42.949999999999996</v>
      </c>
      <c r="G274" s="279">
        <v>42.099999999999994</v>
      </c>
      <c r="H274" s="279">
        <v>45.400000000000006</v>
      </c>
      <c r="I274" s="279">
        <v>46.250000000000014</v>
      </c>
      <c r="J274" s="279">
        <v>47.050000000000011</v>
      </c>
      <c r="K274" s="277">
        <v>45.45</v>
      </c>
      <c r="L274" s="277">
        <v>43.8</v>
      </c>
      <c r="M274" s="277">
        <v>7.5674900000000003</v>
      </c>
    </row>
    <row r="275" spans="1:13">
      <c r="A275" s="268">
        <v>265</v>
      </c>
      <c r="B275" s="277" t="s">
        <v>434</v>
      </c>
      <c r="C275" s="278">
        <v>85.5</v>
      </c>
      <c r="D275" s="279">
        <v>86.316666666666663</v>
      </c>
      <c r="E275" s="279">
        <v>83.683333333333323</v>
      </c>
      <c r="F275" s="279">
        <v>81.86666666666666</v>
      </c>
      <c r="G275" s="279">
        <v>79.23333333333332</v>
      </c>
      <c r="H275" s="279">
        <v>88.133333333333326</v>
      </c>
      <c r="I275" s="279">
        <v>90.766666666666652</v>
      </c>
      <c r="J275" s="279">
        <v>92.583333333333329</v>
      </c>
      <c r="K275" s="277">
        <v>88.95</v>
      </c>
      <c r="L275" s="277">
        <v>84.5</v>
      </c>
      <c r="M275" s="277">
        <v>3.097</v>
      </c>
    </row>
    <row r="276" spans="1:13">
      <c r="A276" s="268">
        <v>266</v>
      </c>
      <c r="B276" s="277" t="s">
        <v>263</v>
      </c>
      <c r="C276" s="278">
        <v>55.95</v>
      </c>
      <c r="D276" s="279">
        <v>56.1</v>
      </c>
      <c r="E276" s="279">
        <v>54.900000000000006</v>
      </c>
      <c r="F276" s="279">
        <v>53.85</v>
      </c>
      <c r="G276" s="279">
        <v>52.650000000000006</v>
      </c>
      <c r="H276" s="279">
        <v>57.150000000000006</v>
      </c>
      <c r="I276" s="279">
        <v>58.350000000000009</v>
      </c>
      <c r="J276" s="279">
        <v>59.400000000000006</v>
      </c>
      <c r="K276" s="277">
        <v>57.3</v>
      </c>
      <c r="L276" s="277">
        <v>55.05</v>
      </c>
      <c r="M276" s="277">
        <v>17.598330000000001</v>
      </c>
    </row>
    <row r="277" spans="1:13">
      <c r="A277" s="268">
        <v>267</v>
      </c>
      <c r="B277" s="277" t="s">
        <v>130</v>
      </c>
      <c r="C277" s="278">
        <v>282.05</v>
      </c>
      <c r="D277" s="279">
        <v>282.31666666666666</v>
      </c>
      <c r="E277" s="279">
        <v>277.98333333333335</v>
      </c>
      <c r="F277" s="279">
        <v>273.91666666666669</v>
      </c>
      <c r="G277" s="279">
        <v>269.58333333333337</v>
      </c>
      <c r="H277" s="279">
        <v>286.38333333333333</v>
      </c>
      <c r="I277" s="279">
        <v>290.7166666666667</v>
      </c>
      <c r="J277" s="279">
        <v>294.7833333333333</v>
      </c>
      <c r="K277" s="277">
        <v>286.64999999999998</v>
      </c>
      <c r="L277" s="277">
        <v>278.25</v>
      </c>
      <c r="M277" s="277">
        <v>48.735990000000001</v>
      </c>
    </row>
    <row r="278" spans="1:13">
      <c r="A278" s="268">
        <v>268</v>
      </c>
      <c r="B278" s="277" t="s">
        <v>264</v>
      </c>
      <c r="C278" s="278">
        <v>734.3</v>
      </c>
      <c r="D278" s="279">
        <v>735.4</v>
      </c>
      <c r="E278" s="279">
        <v>728.9</v>
      </c>
      <c r="F278" s="279">
        <v>723.5</v>
      </c>
      <c r="G278" s="279">
        <v>717</v>
      </c>
      <c r="H278" s="279">
        <v>740.8</v>
      </c>
      <c r="I278" s="279">
        <v>747.3</v>
      </c>
      <c r="J278" s="279">
        <v>752.69999999999993</v>
      </c>
      <c r="K278" s="277">
        <v>741.9</v>
      </c>
      <c r="L278" s="277">
        <v>730</v>
      </c>
      <c r="M278" s="277">
        <v>1.6194200000000001</v>
      </c>
    </row>
    <row r="279" spans="1:13">
      <c r="A279" s="268">
        <v>269</v>
      </c>
      <c r="B279" s="277" t="s">
        <v>131</v>
      </c>
      <c r="C279" s="278">
        <v>2366.1999999999998</v>
      </c>
      <c r="D279" s="279">
        <v>2368.5</v>
      </c>
      <c r="E279" s="279">
        <v>2343.6999999999998</v>
      </c>
      <c r="F279" s="279">
        <v>2321.1999999999998</v>
      </c>
      <c r="G279" s="279">
        <v>2296.3999999999996</v>
      </c>
      <c r="H279" s="279">
        <v>2391</v>
      </c>
      <c r="I279" s="279">
        <v>2415.8000000000002</v>
      </c>
      <c r="J279" s="279">
        <v>2438.3000000000002</v>
      </c>
      <c r="K279" s="277">
        <v>2393.3000000000002</v>
      </c>
      <c r="L279" s="277">
        <v>2346</v>
      </c>
      <c r="M279" s="277">
        <v>3.79881</v>
      </c>
    </row>
    <row r="280" spans="1:13">
      <c r="A280" s="268">
        <v>270</v>
      </c>
      <c r="B280" s="277" t="s">
        <v>132</v>
      </c>
      <c r="C280" s="278">
        <v>394.3</v>
      </c>
      <c r="D280" s="279">
        <v>389.56666666666666</v>
      </c>
      <c r="E280" s="279">
        <v>382.73333333333335</v>
      </c>
      <c r="F280" s="279">
        <v>371.16666666666669</v>
      </c>
      <c r="G280" s="279">
        <v>364.33333333333337</v>
      </c>
      <c r="H280" s="279">
        <v>401.13333333333333</v>
      </c>
      <c r="I280" s="279">
        <v>407.9666666666667</v>
      </c>
      <c r="J280" s="279">
        <v>419.5333333333333</v>
      </c>
      <c r="K280" s="277">
        <v>396.4</v>
      </c>
      <c r="L280" s="277">
        <v>378</v>
      </c>
      <c r="M280" s="277">
        <v>15.085990000000001</v>
      </c>
    </row>
    <row r="281" spans="1:13">
      <c r="A281" s="268">
        <v>271</v>
      </c>
      <c r="B281" s="277" t="s">
        <v>437</v>
      </c>
      <c r="C281" s="278">
        <v>147.75</v>
      </c>
      <c r="D281" s="279">
        <v>147.31666666666666</v>
      </c>
      <c r="E281" s="279">
        <v>146.43333333333334</v>
      </c>
      <c r="F281" s="279">
        <v>145.11666666666667</v>
      </c>
      <c r="G281" s="279">
        <v>144.23333333333335</v>
      </c>
      <c r="H281" s="279">
        <v>148.63333333333333</v>
      </c>
      <c r="I281" s="279">
        <v>149.51666666666665</v>
      </c>
      <c r="J281" s="279">
        <v>150.83333333333331</v>
      </c>
      <c r="K281" s="277">
        <v>148.19999999999999</v>
      </c>
      <c r="L281" s="277">
        <v>146</v>
      </c>
      <c r="M281" s="277">
        <v>1.83307</v>
      </c>
    </row>
    <row r="282" spans="1:13">
      <c r="A282" s="268">
        <v>272</v>
      </c>
      <c r="B282" s="277" t="s">
        <v>443</v>
      </c>
      <c r="C282" s="278">
        <v>549.4</v>
      </c>
      <c r="D282" s="279">
        <v>550.08333333333326</v>
      </c>
      <c r="E282" s="279">
        <v>534.36666666666656</v>
      </c>
      <c r="F282" s="279">
        <v>519.33333333333326</v>
      </c>
      <c r="G282" s="279">
        <v>503.61666666666656</v>
      </c>
      <c r="H282" s="279">
        <v>565.11666666666656</v>
      </c>
      <c r="I282" s="279">
        <v>580.83333333333326</v>
      </c>
      <c r="J282" s="279">
        <v>595.86666666666656</v>
      </c>
      <c r="K282" s="277">
        <v>565.79999999999995</v>
      </c>
      <c r="L282" s="277">
        <v>535.04999999999995</v>
      </c>
      <c r="M282" s="277">
        <v>2.4782999999999999</v>
      </c>
    </row>
    <row r="283" spans="1:13">
      <c r="A283" s="268">
        <v>273</v>
      </c>
      <c r="B283" s="277" t="s">
        <v>444</v>
      </c>
      <c r="C283" s="278">
        <v>244.75</v>
      </c>
      <c r="D283" s="279">
        <v>245.91666666666666</v>
      </c>
      <c r="E283" s="279">
        <v>242.43333333333331</v>
      </c>
      <c r="F283" s="279">
        <v>240.11666666666665</v>
      </c>
      <c r="G283" s="279">
        <v>236.6333333333333</v>
      </c>
      <c r="H283" s="279">
        <v>248.23333333333332</v>
      </c>
      <c r="I283" s="279">
        <v>251.71666666666667</v>
      </c>
      <c r="J283" s="279">
        <v>254.03333333333333</v>
      </c>
      <c r="K283" s="277">
        <v>249.4</v>
      </c>
      <c r="L283" s="277">
        <v>243.6</v>
      </c>
      <c r="M283" s="277">
        <v>2.29209</v>
      </c>
    </row>
    <row r="284" spans="1:13">
      <c r="A284" s="268">
        <v>274</v>
      </c>
      <c r="B284" s="277" t="s">
        <v>445</v>
      </c>
      <c r="C284" s="278">
        <v>490.25</v>
      </c>
      <c r="D284" s="279">
        <v>494.5</v>
      </c>
      <c r="E284" s="279">
        <v>482</v>
      </c>
      <c r="F284" s="279">
        <v>473.75</v>
      </c>
      <c r="G284" s="279">
        <v>461.25</v>
      </c>
      <c r="H284" s="279">
        <v>502.75</v>
      </c>
      <c r="I284" s="279">
        <v>515.25</v>
      </c>
      <c r="J284" s="279">
        <v>523.5</v>
      </c>
      <c r="K284" s="277">
        <v>507</v>
      </c>
      <c r="L284" s="277">
        <v>486.25</v>
      </c>
      <c r="M284" s="277">
        <v>2.0081099999999998</v>
      </c>
    </row>
    <row r="285" spans="1:13">
      <c r="A285" s="268">
        <v>275</v>
      </c>
      <c r="B285" s="277" t="s">
        <v>447</v>
      </c>
      <c r="C285" s="278">
        <v>32.799999999999997</v>
      </c>
      <c r="D285" s="279">
        <v>32.93333333333333</v>
      </c>
      <c r="E285" s="279">
        <v>32.36666666666666</v>
      </c>
      <c r="F285" s="279">
        <v>31.93333333333333</v>
      </c>
      <c r="G285" s="279">
        <v>31.36666666666666</v>
      </c>
      <c r="H285" s="279">
        <v>33.36666666666666</v>
      </c>
      <c r="I285" s="279">
        <v>33.933333333333337</v>
      </c>
      <c r="J285" s="279">
        <v>34.36666666666666</v>
      </c>
      <c r="K285" s="277">
        <v>33.5</v>
      </c>
      <c r="L285" s="277">
        <v>32.5</v>
      </c>
      <c r="M285" s="277">
        <v>11.342829999999999</v>
      </c>
    </row>
    <row r="286" spans="1:13">
      <c r="A286" s="268">
        <v>276</v>
      </c>
      <c r="B286" s="277" t="s">
        <v>449</v>
      </c>
      <c r="C286" s="278">
        <v>349.9</v>
      </c>
      <c r="D286" s="279">
        <v>350.43333333333334</v>
      </c>
      <c r="E286" s="279">
        <v>345.86666666666667</v>
      </c>
      <c r="F286" s="279">
        <v>341.83333333333331</v>
      </c>
      <c r="G286" s="279">
        <v>337.26666666666665</v>
      </c>
      <c r="H286" s="279">
        <v>354.4666666666667</v>
      </c>
      <c r="I286" s="279">
        <v>359.03333333333342</v>
      </c>
      <c r="J286" s="279">
        <v>363.06666666666672</v>
      </c>
      <c r="K286" s="277">
        <v>355</v>
      </c>
      <c r="L286" s="277">
        <v>346.4</v>
      </c>
      <c r="M286" s="277">
        <v>2.79582</v>
      </c>
    </row>
    <row r="287" spans="1:13">
      <c r="A287" s="268">
        <v>277</v>
      </c>
      <c r="B287" s="277" t="s">
        <v>439</v>
      </c>
      <c r="C287" s="278">
        <v>343.55</v>
      </c>
      <c r="D287" s="279">
        <v>346.55</v>
      </c>
      <c r="E287" s="279">
        <v>338.5</v>
      </c>
      <c r="F287" s="279">
        <v>333.45</v>
      </c>
      <c r="G287" s="279">
        <v>325.39999999999998</v>
      </c>
      <c r="H287" s="279">
        <v>351.6</v>
      </c>
      <c r="I287" s="279">
        <v>359.65000000000009</v>
      </c>
      <c r="J287" s="279">
        <v>364.70000000000005</v>
      </c>
      <c r="K287" s="277">
        <v>354.6</v>
      </c>
      <c r="L287" s="277">
        <v>341.5</v>
      </c>
      <c r="M287" s="277">
        <v>1.56871</v>
      </c>
    </row>
    <row r="288" spans="1:13">
      <c r="A288" s="268">
        <v>278</v>
      </c>
      <c r="B288" s="277" t="s">
        <v>440</v>
      </c>
      <c r="C288" s="278">
        <v>256.35000000000002</v>
      </c>
      <c r="D288" s="279">
        <v>258.18333333333334</v>
      </c>
      <c r="E288" s="279">
        <v>253.36666666666667</v>
      </c>
      <c r="F288" s="279">
        <v>250.38333333333333</v>
      </c>
      <c r="G288" s="279">
        <v>245.56666666666666</v>
      </c>
      <c r="H288" s="279">
        <v>261.16666666666669</v>
      </c>
      <c r="I288" s="279">
        <v>265.98333333333341</v>
      </c>
      <c r="J288" s="279">
        <v>268.9666666666667</v>
      </c>
      <c r="K288" s="277">
        <v>263</v>
      </c>
      <c r="L288" s="277">
        <v>255.2</v>
      </c>
      <c r="M288" s="277">
        <v>0.67059000000000002</v>
      </c>
    </row>
    <row r="289" spans="1:13">
      <c r="A289" s="268">
        <v>279</v>
      </c>
      <c r="B289" s="277" t="s">
        <v>451</v>
      </c>
      <c r="C289" s="278">
        <v>159.85</v>
      </c>
      <c r="D289" s="279">
        <v>160.26666666666665</v>
      </c>
      <c r="E289" s="279">
        <v>158.58333333333331</v>
      </c>
      <c r="F289" s="279">
        <v>157.31666666666666</v>
      </c>
      <c r="G289" s="279">
        <v>155.63333333333333</v>
      </c>
      <c r="H289" s="279">
        <v>161.5333333333333</v>
      </c>
      <c r="I289" s="279">
        <v>163.21666666666664</v>
      </c>
      <c r="J289" s="279">
        <v>164.48333333333329</v>
      </c>
      <c r="K289" s="277">
        <v>161.94999999999999</v>
      </c>
      <c r="L289" s="277">
        <v>159</v>
      </c>
      <c r="M289" s="277">
        <v>0.21571000000000001</v>
      </c>
    </row>
    <row r="290" spans="1:13">
      <c r="A290" s="268">
        <v>280</v>
      </c>
      <c r="B290" s="277" t="s">
        <v>133</v>
      </c>
      <c r="C290" s="278">
        <v>1305.05</v>
      </c>
      <c r="D290" s="279">
        <v>1297.9166666666667</v>
      </c>
      <c r="E290" s="279">
        <v>1286.0333333333335</v>
      </c>
      <c r="F290" s="279">
        <v>1267.0166666666669</v>
      </c>
      <c r="G290" s="279">
        <v>1255.1333333333337</v>
      </c>
      <c r="H290" s="279">
        <v>1316.9333333333334</v>
      </c>
      <c r="I290" s="279">
        <v>1328.8166666666666</v>
      </c>
      <c r="J290" s="279">
        <v>1347.8333333333333</v>
      </c>
      <c r="K290" s="277">
        <v>1309.8</v>
      </c>
      <c r="L290" s="277">
        <v>1278.9000000000001</v>
      </c>
      <c r="M290" s="277">
        <v>31.62424</v>
      </c>
    </row>
    <row r="291" spans="1:13">
      <c r="A291" s="268">
        <v>281</v>
      </c>
      <c r="B291" s="277" t="s">
        <v>441</v>
      </c>
      <c r="C291" s="278">
        <v>124.45</v>
      </c>
      <c r="D291" s="279">
        <v>123.81666666666666</v>
      </c>
      <c r="E291" s="279">
        <v>121.63333333333333</v>
      </c>
      <c r="F291" s="279">
        <v>118.81666666666666</v>
      </c>
      <c r="G291" s="279">
        <v>116.63333333333333</v>
      </c>
      <c r="H291" s="279">
        <v>126.63333333333333</v>
      </c>
      <c r="I291" s="279">
        <v>128.81666666666666</v>
      </c>
      <c r="J291" s="279">
        <v>131.63333333333333</v>
      </c>
      <c r="K291" s="277">
        <v>126</v>
      </c>
      <c r="L291" s="277">
        <v>121</v>
      </c>
      <c r="M291" s="277">
        <v>10.209059999999999</v>
      </c>
    </row>
    <row r="292" spans="1:13">
      <c r="A292" s="268">
        <v>282</v>
      </c>
      <c r="B292" s="277" t="s">
        <v>438</v>
      </c>
      <c r="C292" s="278">
        <v>660.45</v>
      </c>
      <c r="D292" s="279">
        <v>661.18333333333339</v>
      </c>
      <c r="E292" s="279">
        <v>650.36666666666679</v>
      </c>
      <c r="F292" s="279">
        <v>640.28333333333342</v>
      </c>
      <c r="G292" s="279">
        <v>629.46666666666681</v>
      </c>
      <c r="H292" s="279">
        <v>671.26666666666677</v>
      </c>
      <c r="I292" s="279">
        <v>682.08333333333337</v>
      </c>
      <c r="J292" s="279">
        <v>692.16666666666674</v>
      </c>
      <c r="K292" s="277">
        <v>672</v>
      </c>
      <c r="L292" s="277">
        <v>651.1</v>
      </c>
      <c r="M292" s="277">
        <v>0.27739000000000003</v>
      </c>
    </row>
    <row r="293" spans="1:13">
      <c r="A293" s="268">
        <v>283</v>
      </c>
      <c r="B293" s="277" t="s">
        <v>442</v>
      </c>
      <c r="C293" s="278">
        <v>288.45</v>
      </c>
      <c r="D293" s="279">
        <v>291.2833333333333</v>
      </c>
      <c r="E293" s="279">
        <v>283.16666666666663</v>
      </c>
      <c r="F293" s="279">
        <v>277.88333333333333</v>
      </c>
      <c r="G293" s="279">
        <v>269.76666666666665</v>
      </c>
      <c r="H293" s="279">
        <v>296.56666666666661</v>
      </c>
      <c r="I293" s="279">
        <v>304.68333333333328</v>
      </c>
      <c r="J293" s="279">
        <v>309.96666666666658</v>
      </c>
      <c r="K293" s="277">
        <v>299.39999999999998</v>
      </c>
      <c r="L293" s="277">
        <v>286</v>
      </c>
      <c r="M293" s="277">
        <v>3.7539500000000001</v>
      </c>
    </row>
    <row r="294" spans="1:13">
      <c r="A294" s="268">
        <v>284</v>
      </c>
      <c r="B294" s="277" t="s">
        <v>1830</v>
      </c>
      <c r="C294" s="278">
        <v>474.05</v>
      </c>
      <c r="D294" s="279">
        <v>477.68333333333334</v>
      </c>
      <c r="E294" s="279">
        <v>468.36666666666667</v>
      </c>
      <c r="F294" s="279">
        <v>462.68333333333334</v>
      </c>
      <c r="G294" s="279">
        <v>453.36666666666667</v>
      </c>
      <c r="H294" s="279">
        <v>483.36666666666667</v>
      </c>
      <c r="I294" s="279">
        <v>492.68333333333339</v>
      </c>
      <c r="J294" s="279">
        <v>498.36666666666667</v>
      </c>
      <c r="K294" s="277">
        <v>487</v>
      </c>
      <c r="L294" s="277">
        <v>472</v>
      </c>
      <c r="M294" s="277">
        <v>0.27084000000000003</v>
      </c>
    </row>
    <row r="295" spans="1:13">
      <c r="A295" s="268">
        <v>285</v>
      </c>
      <c r="B295" s="277" t="s">
        <v>448</v>
      </c>
      <c r="C295" s="278">
        <v>549.15</v>
      </c>
      <c r="D295" s="279">
        <v>545.26666666666665</v>
      </c>
      <c r="E295" s="279">
        <v>536.88333333333333</v>
      </c>
      <c r="F295" s="279">
        <v>524.61666666666667</v>
      </c>
      <c r="G295" s="279">
        <v>516.23333333333335</v>
      </c>
      <c r="H295" s="279">
        <v>557.5333333333333</v>
      </c>
      <c r="I295" s="279">
        <v>565.91666666666652</v>
      </c>
      <c r="J295" s="279">
        <v>578.18333333333328</v>
      </c>
      <c r="K295" s="277">
        <v>553.65</v>
      </c>
      <c r="L295" s="277">
        <v>533</v>
      </c>
      <c r="M295" s="277">
        <v>1.8176000000000001</v>
      </c>
    </row>
    <row r="296" spans="1:13">
      <c r="A296" s="268">
        <v>286</v>
      </c>
      <c r="B296" s="277" t="s">
        <v>446</v>
      </c>
      <c r="C296" s="278">
        <v>41.5</v>
      </c>
      <c r="D296" s="279">
        <v>41.383333333333333</v>
      </c>
      <c r="E296" s="279">
        <v>41.016666666666666</v>
      </c>
      <c r="F296" s="279">
        <v>40.533333333333331</v>
      </c>
      <c r="G296" s="279">
        <v>40.166666666666664</v>
      </c>
      <c r="H296" s="279">
        <v>41.866666666666667</v>
      </c>
      <c r="I296" s="279">
        <v>42.233333333333327</v>
      </c>
      <c r="J296" s="279">
        <v>42.716666666666669</v>
      </c>
      <c r="K296" s="277">
        <v>41.75</v>
      </c>
      <c r="L296" s="277">
        <v>40.9</v>
      </c>
      <c r="M296" s="277">
        <v>22.700620000000001</v>
      </c>
    </row>
    <row r="297" spans="1:13">
      <c r="A297" s="268">
        <v>287</v>
      </c>
      <c r="B297" s="277" t="s">
        <v>134</v>
      </c>
      <c r="C297" s="278">
        <v>64.45</v>
      </c>
      <c r="D297" s="279">
        <v>64.000000000000014</v>
      </c>
      <c r="E297" s="279">
        <v>63.100000000000023</v>
      </c>
      <c r="F297" s="279">
        <v>61.750000000000007</v>
      </c>
      <c r="G297" s="279">
        <v>60.850000000000016</v>
      </c>
      <c r="H297" s="279">
        <v>65.350000000000023</v>
      </c>
      <c r="I297" s="279">
        <v>66.250000000000028</v>
      </c>
      <c r="J297" s="279">
        <v>67.600000000000037</v>
      </c>
      <c r="K297" s="277">
        <v>64.900000000000006</v>
      </c>
      <c r="L297" s="277">
        <v>62.65</v>
      </c>
      <c r="M297" s="277">
        <v>179.09625</v>
      </c>
    </row>
    <row r="298" spans="1:13">
      <c r="A298" s="268">
        <v>288</v>
      </c>
      <c r="B298" s="277" t="s">
        <v>358</v>
      </c>
      <c r="C298" s="278">
        <v>1862.7</v>
      </c>
      <c r="D298" s="279">
        <v>1866.75</v>
      </c>
      <c r="E298" s="279">
        <v>1835.95</v>
      </c>
      <c r="F298" s="279">
        <v>1809.2</v>
      </c>
      <c r="G298" s="279">
        <v>1778.4</v>
      </c>
      <c r="H298" s="279">
        <v>1893.5</v>
      </c>
      <c r="I298" s="279">
        <v>1924.3000000000002</v>
      </c>
      <c r="J298" s="279">
        <v>1951.05</v>
      </c>
      <c r="K298" s="277">
        <v>1897.55</v>
      </c>
      <c r="L298" s="277">
        <v>1840</v>
      </c>
      <c r="M298" s="277">
        <v>1.9506699999999999</v>
      </c>
    </row>
    <row r="299" spans="1:13">
      <c r="A299" s="268">
        <v>289</v>
      </c>
      <c r="B299" s="277" t="s">
        <v>1841</v>
      </c>
      <c r="C299" s="278">
        <v>220.6</v>
      </c>
      <c r="D299" s="279">
        <v>221.33333333333334</v>
      </c>
      <c r="E299" s="279">
        <v>217.86666666666667</v>
      </c>
      <c r="F299" s="279">
        <v>215.13333333333333</v>
      </c>
      <c r="G299" s="279">
        <v>211.66666666666666</v>
      </c>
      <c r="H299" s="279">
        <v>224.06666666666669</v>
      </c>
      <c r="I299" s="279">
        <v>227.53333333333333</v>
      </c>
      <c r="J299" s="279">
        <v>230.26666666666671</v>
      </c>
      <c r="K299" s="277">
        <v>224.8</v>
      </c>
      <c r="L299" s="277">
        <v>218.6</v>
      </c>
      <c r="M299" s="277">
        <v>0.64112000000000002</v>
      </c>
    </row>
    <row r="300" spans="1:13">
      <c r="A300" s="268">
        <v>290</v>
      </c>
      <c r="B300" s="277" t="s">
        <v>454</v>
      </c>
      <c r="C300" s="278">
        <v>280.35000000000002</v>
      </c>
      <c r="D300" s="279">
        <v>283.41666666666669</v>
      </c>
      <c r="E300" s="279">
        <v>273.93333333333339</v>
      </c>
      <c r="F300" s="279">
        <v>267.51666666666671</v>
      </c>
      <c r="G300" s="279">
        <v>258.03333333333342</v>
      </c>
      <c r="H300" s="279">
        <v>289.83333333333337</v>
      </c>
      <c r="I300" s="279">
        <v>299.31666666666661</v>
      </c>
      <c r="J300" s="279">
        <v>305.73333333333335</v>
      </c>
      <c r="K300" s="277">
        <v>292.89999999999998</v>
      </c>
      <c r="L300" s="277">
        <v>277</v>
      </c>
      <c r="M300" s="277">
        <v>22.612749999999998</v>
      </c>
    </row>
    <row r="301" spans="1:13">
      <c r="A301" s="268">
        <v>291</v>
      </c>
      <c r="B301" s="277" t="s">
        <v>452</v>
      </c>
      <c r="C301" s="278">
        <v>3527.05</v>
      </c>
      <c r="D301" s="279">
        <v>3534.0166666666664</v>
      </c>
      <c r="E301" s="279">
        <v>3498.0333333333328</v>
      </c>
      <c r="F301" s="279">
        <v>3469.0166666666664</v>
      </c>
      <c r="G301" s="279">
        <v>3433.0333333333328</v>
      </c>
      <c r="H301" s="279">
        <v>3563.0333333333328</v>
      </c>
      <c r="I301" s="279">
        <v>3599.0166666666664</v>
      </c>
      <c r="J301" s="279">
        <v>3628.0333333333328</v>
      </c>
      <c r="K301" s="277">
        <v>3570</v>
      </c>
      <c r="L301" s="277">
        <v>3505</v>
      </c>
      <c r="M301" s="277">
        <v>2.8979999999999999E-2</v>
      </c>
    </row>
    <row r="302" spans="1:13">
      <c r="A302" s="268">
        <v>292</v>
      </c>
      <c r="B302" s="277" t="s">
        <v>455</v>
      </c>
      <c r="C302" s="278">
        <v>28.4</v>
      </c>
      <c r="D302" s="279">
        <v>28.366666666666664</v>
      </c>
      <c r="E302" s="279">
        <v>27.483333333333327</v>
      </c>
      <c r="F302" s="279">
        <v>26.566666666666663</v>
      </c>
      <c r="G302" s="279">
        <v>25.683333333333326</v>
      </c>
      <c r="H302" s="279">
        <v>29.283333333333328</v>
      </c>
      <c r="I302" s="279">
        <v>30.166666666666661</v>
      </c>
      <c r="J302" s="279">
        <v>31.083333333333329</v>
      </c>
      <c r="K302" s="277">
        <v>29.25</v>
      </c>
      <c r="L302" s="277">
        <v>27.45</v>
      </c>
      <c r="M302" s="277">
        <v>12.09572</v>
      </c>
    </row>
    <row r="303" spans="1:13">
      <c r="A303" s="268">
        <v>293</v>
      </c>
      <c r="B303" s="277" t="s">
        <v>135</v>
      </c>
      <c r="C303" s="278">
        <v>280.55</v>
      </c>
      <c r="D303" s="279">
        <v>280.65000000000003</v>
      </c>
      <c r="E303" s="279">
        <v>277.20000000000005</v>
      </c>
      <c r="F303" s="279">
        <v>273.85000000000002</v>
      </c>
      <c r="G303" s="279">
        <v>270.40000000000003</v>
      </c>
      <c r="H303" s="279">
        <v>284.00000000000006</v>
      </c>
      <c r="I303" s="279">
        <v>287.45</v>
      </c>
      <c r="J303" s="279">
        <v>290.80000000000007</v>
      </c>
      <c r="K303" s="277">
        <v>284.10000000000002</v>
      </c>
      <c r="L303" s="277">
        <v>277.3</v>
      </c>
      <c r="M303" s="277">
        <v>17.84779</v>
      </c>
    </row>
    <row r="304" spans="1:13">
      <c r="A304" s="268">
        <v>294</v>
      </c>
      <c r="B304" s="277" t="s">
        <v>456</v>
      </c>
      <c r="C304" s="278">
        <v>802.15</v>
      </c>
      <c r="D304" s="279">
        <v>798.0333333333333</v>
      </c>
      <c r="E304" s="279">
        <v>778.36666666666656</v>
      </c>
      <c r="F304" s="279">
        <v>754.58333333333326</v>
      </c>
      <c r="G304" s="279">
        <v>734.91666666666652</v>
      </c>
      <c r="H304" s="279">
        <v>821.81666666666661</v>
      </c>
      <c r="I304" s="279">
        <v>841.48333333333335</v>
      </c>
      <c r="J304" s="279">
        <v>865.26666666666665</v>
      </c>
      <c r="K304" s="277">
        <v>817.7</v>
      </c>
      <c r="L304" s="277">
        <v>774.25</v>
      </c>
      <c r="M304" s="277">
        <v>2.5799300000000001</v>
      </c>
    </row>
    <row r="305" spans="1:13">
      <c r="A305" s="268">
        <v>295</v>
      </c>
      <c r="B305" s="277" t="s">
        <v>136</v>
      </c>
      <c r="C305" s="278">
        <v>902.8</v>
      </c>
      <c r="D305" s="279">
        <v>905.70000000000016</v>
      </c>
      <c r="E305" s="279">
        <v>897.8000000000003</v>
      </c>
      <c r="F305" s="279">
        <v>892.80000000000018</v>
      </c>
      <c r="G305" s="279">
        <v>884.90000000000032</v>
      </c>
      <c r="H305" s="279">
        <v>910.70000000000027</v>
      </c>
      <c r="I305" s="279">
        <v>918.60000000000014</v>
      </c>
      <c r="J305" s="279">
        <v>923.60000000000025</v>
      </c>
      <c r="K305" s="277">
        <v>913.6</v>
      </c>
      <c r="L305" s="277">
        <v>900.7</v>
      </c>
      <c r="M305" s="277">
        <v>25.06559</v>
      </c>
    </row>
    <row r="306" spans="1:13">
      <c r="A306" s="268">
        <v>296</v>
      </c>
      <c r="B306" s="277" t="s">
        <v>266</v>
      </c>
      <c r="C306" s="278">
        <v>2527.25</v>
      </c>
      <c r="D306" s="279">
        <v>2545.8166666666666</v>
      </c>
      <c r="E306" s="279">
        <v>2496.6333333333332</v>
      </c>
      <c r="F306" s="279">
        <v>2466.0166666666664</v>
      </c>
      <c r="G306" s="279">
        <v>2416.833333333333</v>
      </c>
      <c r="H306" s="279">
        <v>2576.4333333333334</v>
      </c>
      <c r="I306" s="279">
        <v>2625.6166666666668</v>
      </c>
      <c r="J306" s="279">
        <v>2656.2333333333336</v>
      </c>
      <c r="K306" s="277">
        <v>2595</v>
      </c>
      <c r="L306" s="277">
        <v>2515.1999999999998</v>
      </c>
      <c r="M306" s="277">
        <v>0.93535999999999997</v>
      </c>
    </row>
    <row r="307" spans="1:13">
      <c r="A307" s="268">
        <v>297</v>
      </c>
      <c r="B307" s="277" t="s">
        <v>265</v>
      </c>
      <c r="C307" s="278">
        <v>1586.95</v>
      </c>
      <c r="D307" s="279">
        <v>1601.1000000000001</v>
      </c>
      <c r="E307" s="279">
        <v>1566.3500000000004</v>
      </c>
      <c r="F307" s="279">
        <v>1545.7500000000002</v>
      </c>
      <c r="G307" s="279">
        <v>1511.0000000000005</v>
      </c>
      <c r="H307" s="279">
        <v>1621.7000000000003</v>
      </c>
      <c r="I307" s="279">
        <v>1656.4499999999998</v>
      </c>
      <c r="J307" s="279">
        <v>1677.0500000000002</v>
      </c>
      <c r="K307" s="277">
        <v>1635.85</v>
      </c>
      <c r="L307" s="277">
        <v>1580.5</v>
      </c>
      <c r="M307" s="277">
        <v>1.91025</v>
      </c>
    </row>
    <row r="308" spans="1:13">
      <c r="A308" s="268">
        <v>298</v>
      </c>
      <c r="B308" s="277" t="s">
        <v>137</v>
      </c>
      <c r="C308" s="278">
        <v>1027.8499999999999</v>
      </c>
      <c r="D308" s="279">
        <v>1022.2833333333333</v>
      </c>
      <c r="E308" s="279">
        <v>1012.5666666666666</v>
      </c>
      <c r="F308" s="279">
        <v>997.2833333333333</v>
      </c>
      <c r="G308" s="279">
        <v>987.56666666666661</v>
      </c>
      <c r="H308" s="279">
        <v>1037.5666666666666</v>
      </c>
      <c r="I308" s="279">
        <v>1047.2833333333333</v>
      </c>
      <c r="J308" s="279">
        <v>1062.5666666666666</v>
      </c>
      <c r="K308" s="277">
        <v>1032</v>
      </c>
      <c r="L308" s="277">
        <v>1007</v>
      </c>
      <c r="M308" s="277">
        <v>48.938130000000001</v>
      </c>
    </row>
    <row r="309" spans="1:13">
      <c r="A309" s="268">
        <v>299</v>
      </c>
      <c r="B309" s="277" t="s">
        <v>457</v>
      </c>
      <c r="C309" s="278">
        <v>1443.05</v>
      </c>
      <c r="D309" s="279">
        <v>1447.3500000000001</v>
      </c>
      <c r="E309" s="279">
        <v>1419.7000000000003</v>
      </c>
      <c r="F309" s="279">
        <v>1396.3500000000001</v>
      </c>
      <c r="G309" s="279">
        <v>1368.7000000000003</v>
      </c>
      <c r="H309" s="279">
        <v>1470.7000000000003</v>
      </c>
      <c r="I309" s="279">
        <v>1498.3500000000004</v>
      </c>
      <c r="J309" s="279">
        <v>1521.7000000000003</v>
      </c>
      <c r="K309" s="277">
        <v>1475</v>
      </c>
      <c r="L309" s="277">
        <v>1424</v>
      </c>
      <c r="M309" s="277">
        <v>0.54837999999999998</v>
      </c>
    </row>
    <row r="310" spans="1:13">
      <c r="A310" s="268">
        <v>300</v>
      </c>
      <c r="B310" s="277" t="s">
        <v>138</v>
      </c>
      <c r="C310" s="278">
        <v>610.15</v>
      </c>
      <c r="D310" s="279">
        <v>613.4</v>
      </c>
      <c r="E310" s="279">
        <v>604.9</v>
      </c>
      <c r="F310" s="279">
        <v>599.65</v>
      </c>
      <c r="G310" s="279">
        <v>591.15</v>
      </c>
      <c r="H310" s="279">
        <v>618.65</v>
      </c>
      <c r="I310" s="279">
        <v>627.15</v>
      </c>
      <c r="J310" s="279">
        <v>632.4</v>
      </c>
      <c r="K310" s="277">
        <v>621.9</v>
      </c>
      <c r="L310" s="277">
        <v>608.15</v>
      </c>
      <c r="M310" s="277">
        <v>38.423310000000001</v>
      </c>
    </row>
    <row r="311" spans="1:13">
      <c r="A311" s="268">
        <v>301</v>
      </c>
      <c r="B311" s="277" t="s">
        <v>139</v>
      </c>
      <c r="C311" s="278">
        <v>129.65</v>
      </c>
      <c r="D311" s="279">
        <v>128.26666666666668</v>
      </c>
      <c r="E311" s="279">
        <v>125.63333333333335</v>
      </c>
      <c r="F311" s="279">
        <v>121.61666666666667</v>
      </c>
      <c r="G311" s="279">
        <v>118.98333333333335</v>
      </c>
      <c r="H311" s="279">
        <v>132.28333333333336</v>
      </c>
      <c r="I311" s="279">
        <v>134.91666666666669</v>
      </c>
      <c r="J311" s="279">
        <v>138.93333333333337</v>
      </c>
      <c r="K311" s="277">
        <v>130.9</v>
      </c>
      <c r="L311" s="277">
        <v>124.25</v>
      </c>
      <c r="M311" s="277">
        <v>112.93263</v>
      </c>
    </row>
    <row r="312" spans="1:13">
      <c r="A312" s="268">
        <v>302</v>
      </c>
      <c r="B312" s="277" t="s">
        <v>319</v>
      </c>
      <c r="C312" s="278">
        <v>11.2</v>
      </c>
      <c r="D312" s="279">
        <v>11.25</v>
      </c>
      <c r="E312" s="279">
        <v>11.1</v>
      </c>
      <c r="F312" s="279">
        <v>11</v>
      </c>
      <c r="G312" s="279">
        <v>10.85</v>
      </c>
      <c r="H312" s="279">
        <v>11.35</v>
      </c>
      <c r="I312" s="279">
        <v>11.499999999999998</v>
      </c>
      <c r="J312" s="279">
        <v>11.6</v>
      </c>
      <c r="K312" s="277">
        <v>11.4</v>
      </c>
      <c r="L312" s="277">
        <v>11.15</v>
      </c>
      <c r="M312" s="277">
        <v>7.67788</v>
      </c>
    </row>
    <row r="313" spans="1:13">
      <c r="A313" s="268">
        <v>303</v>
      </c>
      <c r="B313" s="277" t="s">
        <v>464</v>
      </c>
      <c r="C313" s="278">
        <v>137.65</v>
      </c>
      <c r="D313" s="279">
        <v>138.08333333333334</v>
      </c>
      <c r="E313" s="279">
        <v>134.2166666666667</v>
      </c>
      <c r="F313" s="279">
        <v>130.78333333333336</v>
      </c>
      <c r="G313" s="279">
        <v>126.91666666666671</v>
      </c>
      <c r="H313" s="279">
        <v>141.51666666666668</v>
      </c>
      <c r="I313" s="279">
        <v>145.3833333333333</v>
      </c>
      <c r="J313" s="279">
        <v>148.81666666666666</v>
      </c>
      <c r="K313" s="277">
        <v>141.94999999999999</v>
      </c>
      <c r="L313" s="277">
        <v>134.65</v>
      </c>
      <c r="M313" s="277">
        <v>0.95331999999999995</v>
      </c>
    </row>
    <row r="314" spans="1:13">
      <c r="A314" s="268">
        <v>304</v>
      </c>
      <c r="B314" s="277" t="s">
        <v>466</v>
      </c>
      <c r="C314" s="278">
        <v>350.55</v>
      </c>
      <c r="D314" s="279">
        <v>349.83333333333331</v>
      </c>
      <c r="E314" s="279">
        <v>346.66666666666663</v>
      </c>
      <c r="F314" s="279">
        <v>342.7833333333333</v>
      </c>
      <c r="G314" s="279">
        <v>339.61666666666662</v>
      </c>
      <c r="H314" s="279">
        <v>353.71666666666664</v>
      </c>
      <c r="I314" s="279">
        <v>356.88333333333327</v>
      </c>
      <c r="J314" s="279">
        <v>360.76666666666665</v>
      </c>
      <c r="K314" s="277">
        <v>353</v>
      </c>
      <c r="L314" s="277">
        <v>345.95</v>
      </c>
      <c r="M314" s="277">
        <v>0.23823</v>
      </c>
    </row>
    <row r="315" spans="1:13">
      <c r="A315" s="268">
        <v>305</v>
      </c>
      <c r="B315" s="277" t="s">
        <v>462</v>
      </c>
      <c r="C315" s="278">
        <v>3084.45</v>
      </c>
      <c r="D315" s="279">
        <v>3030.8166666666671</v>
      </c>
      <c r="E315" s="279">
        <v>2928.6333333333341</v>
      </c>
      <c r="F315" s="279">
        <v>2772.8166666666671</v>
      </c>
      <c r="G315" s="279">
        <v>2670.6333333333341</v>
      </c>
      <c r="H315" s="279">
        <v>3186.6333333333341</v>
      </c>
      <c r="I315" s="279">
        <v>3288.8166666666675</v>
      </c>
      <c r="J315" s="279">
        <v>3444.6333333333341</v>
      </c>
      <c r="K315" s="277">
        <v>3133</v>
      </c>
      <c r="L315" s="277">
        <v>2875</v>
      </c>
      <c r="M315" s="277">
        <v>0.17818999999999999</v>
      </c>
    </row>
    <row r="316" spans="1:13">
      <c r="A316" s="268">
        <v>306</v>
      </c>
      <c r="B316" s="277" t="s">
        <v>463</v>
      </c>
      <c r="C316" s="278">
        <v>223.35</v>
      </c>
      <c r="D316" s="279">
        <v>224.03333333333333</v>
      </c>
      <c r="E316" s="279">
        <v>220.96666666666667</v>
      </c>
      <c r="F316" s="279">
        <v>218.58333333333334</v>
      </c>
      <c r="G316" s="279">
        <v>215.51666666666668</v>
      </c>
      <c r="H316" s="279">
        <v>226.41666666666666</v>
      </c>
      <c r="I316" s="279">
        <v>229.48333333333332</v>
      </c>
      <c r="J316" s="279">
        <v>231.86666666666665</v>
      </c>
      <c r="K316" s="277">
        <v>227.1</v>
      </c>
      <c r="L316" s="277">
        <v>221.65</v>
      </c>
      <c r="M316" s="277">
        <v>0.19525999999999999</v>
      </c>
    </row>
    <row r="317" spans="1:13">
      <c r="A317" s="268">
        <v>307</v>
      </c>
      <c r="B317" s="277" t="s">
        <v>140</v>
      </c>
      <c r="C317" s="278">
        <v>166.45</v>
      </c>
      <c r="D317" s="279">
        <v>163.56666666666666</v>
      </c>
      <c r="E317" s="279">
        <v>159.88333333333333</v>
      </c>
      <c r="F317" s="279">
        <v>153.31666666666666</v>
      </c>
      <c r="G317" s="279">
        <v>149.63333333333333</v>
      </c>
      <c r="H317" s="279">
        <v>170.13333333333333</v>
      </c>
      <c r="I317" s="279">
        <v>173.81666666666666</v>
      </c>
      <c r="J317" s="279">
        <v>180.38333333333333</v>
      </c>
      <c r="K317" s="277">
        <v>167.25</v>
      </c>
      <c r="L317" s="277">
        <v>157</v>
      </c>
      <c r="M317" s="277">
        <v>106.45838999999999</v>
      </c>
    </row>
    <row r="318" spans="1:13">
      <c r="A318" s="268">
        <v>308</v>
      </c>
      <c r="B318" s="277" t="s">
        <v>141</v>
      </c>
      <c r="C318" s="278">
        <v>361.9</v>
      </c>
      <c r="D318" s="279">
        <v>362.15000000000003</v>
      </c>
      <c r="E318" s="279">
        <v>359.20000000000005</v>
      </c>
      <c r="F318" s="279">
        <v>356.5</v>
      </c>
      <c r="G318" s="279">
        <v>353.55</v>
      </c>
      <c r="H318" s="279">
        <v>364.85000000000008</v>
      </c>
      <c r="I318" s="279">
        <v>367.8</v>
      </c>
      <c r="J318" s="279">
        <v>370.50000000000011</v>
      </c>
      <c r="K318" s="277">
        <v>365.1</v>
      </c>
      <c r="L318" s="277">
        <v>359.45</v>
      </c>
      <c r="M318" s="277">
        <v>23.698340000000002</v>
      </c>
    </row>
    <row r="319" spans="1:13">
      <c r="A319" s="268">
        <v>309</v>
      </c>
      <c r="B319" s="277" t="s">
        <v>142</v>
      </c>
      <c r="C319" s="278">
        <v>6796.3</v>
      </c>
      <c r="D319" s="279">
        <v>6826.8999999999987</v>
      </c>
      <c r="E319" s="279">
        <v>6744.7999999999975</v>
      </c>
      <c r="F319" s="279">
        <v>6693.2999999999984</v>
      </c>
      <c r="G319" s="279">
        <v>6611.1999999999971</v>
      </c>
      <c r="H319" s="279">
        <v>6878.3999999999978</v>
      </c>
      <c r="I319" s="279">
        <v>6960.4999999999982</v>
      </c>
      <c r="J319" s="279">
        <v>7011.9999999999982</v>
      </c>
      <c r="K319" s="277">
        <v>6909</v>
      </c>
      <c r="L319" s="277">
        <v>6775.4</v>
      </c>
      <c r="M319" s="277">
        <v>12.560029999999999</v>
      </c>
    </row>
    <row r="320" spans="1:13">
      <c r="A320" s="268">
        <v>310</v>
      </c>
      <c r="B320" s="277" t="s">
        <v>458</v>
      </c>
      <c r="C320" s="278">
        <v>821.9</v>
      </c>
      <c r="D320" s="279">
        <v>815.30000000000007</v>
      </c>
      <c r="E320" s="279">
        <v>802.75000000000011</v>
      </c>
      <c r="F320" s="279">
        <v>783.6</v>
      </c>
      <c r="G320" s="279">
        <v>771.05000000000007</v>
      </c>
      <c r="H320" s="279">
        <v>834.45000000000016</v>
      </c>
      <c r="I320" s="279">
        <v>847.00000000000011</v>
      </c>
      <c r="J320" s="279">
        <v>866.1500000000002</v>
      </c>
      <c r="K320" s="277">
        <v>827.85</v>
      </c>
      <c r="L320" s="277">
        <v>796.15</v>
      </c>
      <c r="M320" s="277">
        <v>0.13713</v>
      </c>
    </row>
    <row r="321" spans="1:13">
      <c r="A321" s="268">
        <v>311</v>
      </c>
      <c r="B321" s="277" t="s">
        <v>143</v>
      </c>
      <c r="C321" s="278">
        <v>522.79999999999995</v>
      </c>
      <c r="D321" s="279">
        <v>523.43333333333328</v>
      </c>
      <c r="E321" s="279">
        <v>518.46666666666658</v>
      </c>
      <c r="F321" s="279">
        <v>514.13333333333333</v>
      </c>
      <c r="G321" s="279">
        <v>509.16666666666663</v>
      </c>
      <c r="H321" s="279">
        <v>527.76666666666654</v>
      </c>
      <c r="I321" s="279">
        <v>532.73333333333323</v>
      </c>
      <c r="J321" s="279">
        <v>537.06666666666649</v>
      </c>
      <c r="K321" s="277">
        <v>528.4</v>
      </c>
      <c r="L321" s="277">
        <v>519.1</v>
      </c>
      <c r="M321" s="277">
        <v>20.547000000000001</v>
      </c>
    </row>
    <row r="322" spans="1:13">
      <c r="A322" s="268">
        <v>312</v>
      </c>
      <c r="B322" s="277" t="s">
        <v>472</v>
      </c>
      <c r="C322" s="278">
        <v>1742.4</v>
      </c>
      <c r="D322" s="279">
        <v>1744.8</v>
      </c>
      <c r="E322" s="279">
        <v>1714.6</v>
      </c>
      <c r="F322" s="279">
        <v>1686.8</v>
      </c>
      <c r="G322" s="279">
        <v>1656.6</v>
      </c>
      <c r="H322" s="279">
        <v>1772.6</v>
      </c>
      <c r="I322" s="279">
        <v>1802.8000000000002</v>
      </c>
      <c r="J322" s="279">
        <v>1830.6</v>
      </c>
      <c r="K322" s="277">
        <v>1775</v>
      </c>
      <c r="L322" s="277">
        <v>1717</v>
      </c>
      <c r="M322" s="277">
        <v>2.4040499999999998</v>
      </c>
    </row>
    <row r="323" spans="1:13">
      <c r="A323" s="268">
        <v>313</v>
      </c>
      <c r="B323" s="277" t="s">
        <v>468</v>
      </c>
      <c r="C323" s="278">
        <v>1786.25</v>
      </c>
      <c r="D323" s="279">
        <v>1791.4166666666667</v>
      </c>
      <c r="E323" s="279">
        <v>1764.8333333333335</v>
      </c>
      <c r="F323" s="279">
        <v>1743.4166666666667</v>
      </c>
      <c r="G323" s="279">
        <v>1716.8333333333335</v>
      </c>
      <c r="H323" s="279">
        <v>1812.8333333333335</v>
      </c>
      <c r="I323" s="279">
        <v>1839.416666666667</v>
      </c>
      <c r="J323" s="279">
        <v>1860.8333333333335</v>
      </c>
      <c r="K323" s="277">
        <v>1818</v>
      </c>
      <c r="L323" s="277">
        <v>1770</v>
      </c>
      <c r="M323" s="277">
        <v>0.29135</v>
      </c>
    </row>
    <row r="324" spans="1:13">
      <c r="A324" s="268">
        <v>314</v>
      </c>
      <c r="B324" s="277" t="s">
        <v>144</v>
      </c>
      <c r="C324" s="278">
        <v>618.29999999999995</v>
      </c>
      <c r="D324" s="279">
        <v>617.56666666666661</v>
      </c>
      <c r="E324" s="279">
        <v>613.08333333333326</v>
      </c>
      <c r="F324" s="279">
        <v>607.86666666666667</v>
      </c>
      <c r="G324" s="279">
        <v>603.38333333333333</v>
      </c>
      <c r="H324" s="279">
        <v>622.78333333333319</v>
      </c>
      <c r="I324" s="279">
        <v>627.26666666666654</v>
      </c>
      <c r="J324" s="279">
        <v>632.48333333333312</v>
      </c>
      <c r="K324" s="277">
        <v>622.04999999999995</v>
      </c>
      <c r="L324" s="277">
        <v>612.35</v>
      </c>
      <c r="M324" s="277">
        <v>6.4774799999999999</v>
      </c>
    </row>
    <row r="325" spans="1:13">
      <c r="A325" s="268">
        <v>315</v>
      </c>
      <c r="B325" s="277" t="s">
        <v>145</v>
      </c>
      <c r="C325" s="278">
        <v>864.05</v>
      </c>
      <c r="D325" s="279">
        <v>859.2833333333333</v>
      </c>
      <c r="E325" s="279">
        <v>843.86666666666656</v>
      </c>
      <c r="F325" s="279">
        <v>823.68333333333328</v>
      </c>
      <c r="G325" s="279">
        <v>808.26666666666654</v>
      </c>
      <c r="H325" s="279">
        <v>879.46666666666658</v>
      </c>
      <c r="I325" s="279">
        <v>894.88333333333333</v>
      </c>
      <c r="J325" s="279">
        <v>915.06666666666661</v>
      </c>
      <c r="K325" s="277">
        <v>874.7</v>
      </c>
      <c r="L325" s="277">
        <v>839.1</v>
      </c>
      <c r="M325" s="277">
        <v>13.721399999999999</v>
      </c>
    </row>
    <row r="326" spans="1:13">
      <c r="A326" s="268">
        <v>316</v>
      </c>
      <c r="B326" s="277" t="s">
        <v>465</v>
      </c>
      <c r="C326" s="278">
        <v>172.35</v>
      </c>
      <c r="D326" s="279">
        <v>171.96666666666667</v>
      </c>
      <c r="E326" s="279">
        <v>170.38333333333333</v>
      </c>
      <c r="F326" s="279">
        <v>168.41666666666666</v>
      </c>
      <c r="G326" s="279">
        <v>166.83333333333331</v>
      </c>
      <c r="H326" s="279">
        <v>173.93333333333334</v>
      </c>
      <c r="I326" s="279">
        <v>175.51666666666665</v>
      </c>
      <c r="J326" s="279">
        <v>177.48333333333335</v>
      </c>
      <c r="K326" s="277">
        <v>173.55</v>
      </c>
      <c r="L326" s="277">
        <v>170</v>
      </c>
      <c r="M326" s="277">
        <v>0.70586000000000004</v>
      </c>
    </row>
    <row r="327" spans="1:13">
      <c r="A327" s="268">
        <v>317</v>
      </c>
      <c r="B327" s="277" t="s">
        <v>1975</v>
      </c>
      <c r="C327" s="278">
        <v>196.95</v>
      </c>
      <c r="D327" s="279">
        <v>197.5333333333333</v>
      </c>
      <c r="E327" s="279">
        <v>194.86666666666662</v>
      </c>
      <c r="F327" s="279">
        <v>192.7833333333333</v>
      </c>
      <c r="G327" s="279">
        <v>190.11666666666662</v>
      </c>
      <c r="H327" s="279">
        <v>199.61666666666662</v>
      </c>
      <c r="I327" s="279">
        <v>202.2833333333333</v>
      </c>
      <c r="J327" s="279">
        <v>204.36666666666662</v>
      </c>
      <c r="K327" s="277">
        <v>200.2</v>
      </c>
      <c r="L327" s="277">
        <v>195.45</v>
      </c>
      <c r="M327" s="277">
        <v>1.83033</v>
      </c>
    </row>
    <row r="328" spans="1:13">
      <c r="A328" s="268">
        <v>318</v>
      </c>
      <c r="B328" s="277" t="s">
        <v>469</v>
      </c>
      <c r="C328" s="278">
        <v>72</v>
      </c>
      <c r="D328" s="279">
        <v>72.649999999999991</v>
      </c>
      <c r="E328" s="279">
        <v>70.899999999999977</v>
      </c>
      <c r="F328" s="279">
        <v>69.799999999999983</v>
      </c>
      <c r="G328" s="279">
        <v>68.049999999999969</v>
      </c>
      <c r="H328" s="279">
        <v>73.749999999999986</v>
      </c>
      <c r="I328" s="279">
        <v>75.500000000000014</v>
      </c>
      <c r="J328" s="279">
        <v>76.599999999999994</v>
      </c>
      <c r="K328" s="277">
        <v>74.400000000000006</v>
      </c>
      <c r="L328" s="277">
        <v>71.55</v>
      </c>
      <c r="M328" s="277">
        <v>2.3939499999999998</v>
      </c>
    </row>
    <row r="329" spans="1:13">
      <c r="A329" s="268">
        <v>319</v>
      </c>
      <c r="B329" s="277" t="s">
        <v>470</v>
      </c>
      <c r="C329" s="278">
        <v>331.35</v>
      </c>
      <c r="D329" s="279">
        <v>331.58333333333337</v>
      </c>
      <c r="E329" s="279">
        <v>328.11666666666673</v>
      </c>
      <c r="F329" s="279">
        <v>324.88333333333338</v>
      </c>
      <c r="G329" s="279">
        <v>321.41666666666674</v>
      </c>
      <c r="H329" s="279">
        <v>334.81666666666672</v>
      </c>
      <c r="I329" s="279">
        <v>338.28333333333342</v>
      </c>
      <c r="J329" s="279">
        <v>341.51666666666671</v>
      </c>
      <c r="K329" s="277">
        <v>335.05</v>
      </c>
      <c r="L329" s="277">
        <v>328.35</v>
      </c>
      <c r="M329" s="277">
        <v>2.7154600000000002</v>
      </c>
    </row>
    <row r="330" spans="1:13">
      <c r="A330" s="268">
        <v>320</v>
      </c>
      <c r="B330" s="277" t="s">
        <v>146</v>
      </c>
      <c r="C330" s="278">
        <v>1336.3</v>
      </c>
      <c r="D330" s="279">
        <v>1338.0666666666666</v>
      </c>
      <c r="E330" s="279">
        <v>1318.2333333333331</v>
      </c>
      <c r="F330" s="279">
        <v>1300.1666666666665</v>
      </c>
      <c r="G330" s="279">
        <v>1280.333333333333</v>
      </c>
      <c r="H330" s="279">
        <v>1356.1333333333332</v>
      </c>
      <c r="I330" s="279">
        <v>1375.9666666666667</v>
      </c>
      <c r="J330" s="279">
        <v>1394.0333333333333</v>
      </c>
      <c r="K330" s="277">
        <v>1357.9</v>
      </c>
      <c r="L330" s="277">
        <v>1320</v>
      </c>
      <c r="M330" s="277">
        <v>6.42225</v>
      </c>
    </row>
    <row r="331" spans="1:13">
      <c r="A331" s="268">
        <v>321</v>
      </c>
      <c r="B331" s="277" t="s">
        <v>459</v>
      </c>
      <c r="C331" s="278">
        <v>16.350000000000001</v>
      </c>
      <c r="D331" s="279">
        <v>16.400000000000002</v>
      </c>
      <c r="E331" s="279">
        <v>16.150000000000006</v>
      </c>
      <c r="F331" s="279">
        <v>15.950000000000003</v>
      </c>
      <c r="G331" s="279">
        <v>15.700000000000006</v>
      </c>
      <c r="H331" s="279">
        <v>16.600000000000005</v>
      </c>
      <c r="I331" s="279">
        <v>16.849999999999998</v>
      </c>
      <c r="J331" s="279">
        <v>17.050000000000004</v>
      </c>
      <c r="K331" s="277">
        <v>16.649999999999999</v>
      </c>
      <c r="L331" s="277">
        <v>16.2</v>
      </c>
      <c r="M331" s="277">
        <v>2.2089599999999998</v>
      </c>
    </row>
    <row r="332" spans="1:13">
      <c r="A332" s="268">
        <v>322</v>
      </c>
      <c r="B332" s="277" t="s">
        <v>460</v>
      </c>
      <c r="C332" s="278">
        <v>143.44999999999999</v>
      </c>
      <c r="D332" s="279">
        <v>143.19999999999999</v>
      </c>
      <c r="E332" s="279">
        <v>141.44999999999999</v>
      </c>
      <c r="F332" s="279">
        <v>139.44999999999999</v>
      </c>
      <c r="G332" s="279">
        <v>137.69999999999999</v>
      </c>
      <c r="H332" s="279">
        <v>145.19999999999999</v>
      </c>
      <c r="I332" s="279">
        <v>146.94999999999999</v>
      </c>
      <c r="J332" s="279">
        <v>148.94999999999999</v>
      </c>
      <c r="K332" s="277">
        <v>144.94999999999999</v>
      </c>
      <c r="L332" s="277">
        <v>141.19999999999999</v>
      </c>
      <c r="M332" s="277">
        <v>1.53887</v>
      </c>
    </row>
    <row r="333" spans="1:13">
      <c r="A333" s="268">
        <v>323</v>
      </c>
      <c r="B333" s="277" t="s">
        <v>147</v>
      </c>
      <c r="C333" s="278">
        <v>116.15</v>
      </c>
      <c r="D333" s="279">
        <v>116.26666666666667</v>
      </c>
      <c r="E333" s="279">
        <v>114.78333333333333</v>
      </c>
      <c r="F333" s="279">
        <v>113.41666666666667</v>
      </c>
      <c r="G333" s="279">
        <v>111.93333333333334</v>
      </c>
      <c r="H333" s="279">
        <v>117.63333333333333</v>
      </c>
      <c r="I333" s="279">
        <v>119.11666666666665</v>
      </c>
      <c r="J333" s="279">
        <v>120.48333333333332</v>
      </c>
      <c r="K333" s="277">
        <v>117.75</v>
      </c>
      <c r="L333" s="277">
        <v>114.9</v>
      </c>
      <c r="M333" s="277">
        <v>49.746360000000003</v>
      </c>
    </row>
    <row r="334" spans="1:13">
      <c r="A334" s="268">
        <v>324</v>
      </c>
      <c r="B334" s="277" t="s">
        <v>471</v>
      </c>
      <c r="C334" s="278">
        <v>631.9</v>
      </c>
      <c r="D334" s="279">
        <v>638.13333333333333</v>
      </c>
      <c r="E334" s="279">
        <v>622.76666666666665</v>
      </c>
      <c r="F334" s="279">
        <v>613.63333333333333</v>
      </c>
      <c r="G334" s="279">
        <v>598.26666666666665</v>
      </c>
      <c r="H334" s="279">
        <v>647.26666666666665</v>
      </c>
      <c r="I334" s="279">
        <v>662.63333333333321</v>
      </c>
      <c r="J334" s="279">
        <v>671.76666666666665</v>
      </c>
      <c r="K334" s="277">
        <v>653.5</v>
      </c>
      <c r="L334" s="277">
        <v>629</v>
      </c>
      <c r="M334" s="277">
        <v>1.05352</v>
      </c>
    </row>
    <row r="335" spans="1:13">
      <c r="A335" s="268">
        <v>325</v>
      </c>
      <c r="B335" s="277" t="s">
        <v>268</v>
      </c>
      <c r="C335" s="278">
        <v>1356.9</v>
      </c>
      <c r="D335" s="279">
        <v>1368.9333333333334</v>
      </c>
      <c r="E335" s="279">
        <v>1332.9666666666667</v>
      </c>
      <c r="F335" s="279">
        <v>1309.0333333333333</v>
      </c>
      <c r="G335" s="279">
        <v>1273.0666666666666</v>
      </c>
      <c r="H335" s="279">
        <v>1392.8666666666668</v>
      </c>
      <c r="I335" s="279">
        <v>1428.8333333333335</v>
      </c>
      <c r="J335" s="279">
        <v>1452.7666666666669</v>
      </c>
      <c r="K335" s="277">
        <v>1404.9</v>
      </c>
      <c r="L335" s="277">
        <v>1345</v>
      </c>
      <c r="M335" s="277">
        <v>2.6380400000000002</v>
      </c>
    </row>
    <row r="336" spans="1:13">
      <c r="A336" s="268">
        <v>326</v>
      </c>
      <c r="B336" s="277" t="s">
        <v>148</v>
      </c>
      <c r="C336" s="278">
        <v>60578.3</v>
      </c>
      <c r="D336" s="279">
        <v>60224.433333333327</v>
      </c>
      <c r="E336" s="279">
        <v>59753.866666666654</v>
      </c>
      <c r="F336" s="279">
        <v>58929.433333333327</v>
      </c>
      <c r="G336" s="279">
        <v>58458.866666666654</v>
      </c>
      <c r="H336" s="279">
        <v>61048.866666666654</v>
      </c>
      <c r="I336" s="279">
        <v>61519.43333333332</v>
      </c>
      <c r="J336" s="279">
        <v>62343.866666666654</v>
      </c>
      <c r="K336" s="277">
        <v>60695</v>
      </c>
      <c r="L336" s="277">
        <v>59400</v>
      </c>
      <c r="M336" s="277">
        <v>0.15856999999999999</v>
      </c>
    </row>
    <row r="337" spans="1:13">
      <c r="A337" s="268">
        <v>327</v>
      </c>
      <c r="B337" s="277" t="s">
        <v>267</v>
      </c>
      <c r="C337" s="278">
        <v>26.35</v>
      </c>
      <c r="D337" s="279">
        <v>26.133333333333336</v>
      </c>
      <c r="E337" s="279">
        <v>25.716666666666672</v>
      </c>
      <c r="F337" s="279">
        <v>25.083333333333336</v>
      </c>
      <c r="G337" s="279">
        <v>24.666666666666671</v>
      </c>
      <c r="H337" s="279">
        <v>26.766666666666673</v>
      </c>
      <c r="I337" s="279">
        <v>27.183333333333337</v>
      </c>
      <c r="J337" s="279">
        <v>27.816666666666674</v>
      </c>
      <c r="K337" s="277">
        <v>26.55</v>
      </c>
      <c r="L337" s="277">
        <v>25.5</v>
      </c>
      <c r="M337" s="277">
        <v>14.24873</v>
      </c>
    </row>
    <row r="338" spans="1:13">
      <c r="A338" s="268">
        <v>328</v>
      </c>
      <c r="B338" s="277" t="s">
        <v>149</v>
      </c>
      <c r="C338" s="278">
        <v>1153.75</v>
      </c>
      <c r="D338" s="279">
        <v>1146.6499999999999</v>
      </c>
      <c r="E338" s="279">
        <v>1133.2999999999997</v>
      </c>
      <c r="F338" s="279">
        <v>1112.8499999999999</v>
      </c>
      <c r="G338" s="279">
        <v>1099.4999999999998</v>
      </c>
      <c r="H338" s="279">
        <v>1167.0999999999997</v>
      </c>
      <c r="I338" s="279">
        <v>1180.4499999999996</v>
      </c>
      <c r="J338" s="279">
        <v>1200.8999999999996</v>
      </c>
      <c r="K338" s="277">
        <v>1160</v>
      </c>
      <c r="L338" s="277">
        <v>1126.2</v>
      </c>
      <c r="M338" s="277">
        <v>18.810739999999999</v>
      </c>
    </row>
    <row r="339" spans="1:13">
      <c r="A339" s="268">
        <v>329</v>
      </c>
      <c r="B339" s="277" t="s">
        <v>3161</v>
      </c>
      <c r="C339" s="278">
        <v>266.10000000000002</v>
      </c>
      <c r="D339" s="279">
        <v>266.05</v>
      </c>
      <c r="E339" s="279">
        <v>263.25</v>
      </c>
      <c r="F339" s="279">
        <v>260.39999999999998</v>
      </c>
      <c r="G339" s="279">
        <v>257.59999999999997</v>
      </c>
      <c r="H339" s="279">
        <v>268.90000000000003</v>
      </c>
      <c r="I339" s="279">
        <v>271.7000000000001</v>
      </c>
      <c r="J339" s="279">
        <v>274.55000000000007</v>
      </c>
      <c r="K339" s="277">
        <v>268.85000000000002</v>
      </c>
      <c r="L339" s="277">
        <v>263.2</v>
      </c>
      <c r="M339" s="277">
        <v>4.8825900000000004</v>
      </c>
    </row>
    <row r="340" spans="1:13">
      <c r="A340" s="268">
        <v>330</v>
      </c>
      <c r="B340" s="277" t="s">
        <v>269</v>
      </c>
      <c r="C340" s="278">
        <v>937.85</v>
      </c>
      <c r="D340" s="279">
        <v>944.31666666666661</v>
      </c>
      <c r="E340" s="279">
        <v>915.13333333333321</v>
      </c>
      <c r="F340" s="279">
        <v>892.41666666666663</v>
      </c>
      <c r="G340" s="279">
        <v>863.23333333333323</v>
      </c>
      <c r="H340" s="279">
        <v>967.03333333333319</v>
      </c>
      <c r="I340" s="279">
        <v>996.21666666666658</v>
      </c>
      <c r="J340" s="279">
        <v>1018.9333333333332</v>
      </c>
      <c r="K340" s="277">
        <v>973.5</v>
      </c>
      <c r="L340" s="277">
        <v>921.6</v>
      </c>
      <c r="M340" s="277">
        <v>6.3120099999999999</v>
      </c>
    </row>
    <row r="341" spans="1:13">
      <c r="A341" s="268">
        <v>331</v>
      </c>
      <c r="B341" s="277" t="s">
        <v>150</v>
      </c>
      <c r="C341" s="278">
        <v>32.15</v>
      </c>
      <c r="D341" s="279">
        <v>32.466666666666661</v>
      </c>
      <c r="E341" s="279">
        <v>31.633333333333326</v>
      </c>
      <c r="F341" s="279">
        <v>31.116666666666664</v>
      </c>
      <c r="G341" s="279">
        <v>30.283333333333328</v>
      </c>
      <c r="H341" s="279">
        <v>32.98333333333332</v>
      </c>
      <c r="I341" s="279">
        <v>33.816666666666649</v>
      </c>
      <c r="J341" s="279">
        <v>34.333333333333321</v>
      </c>
      <c r="K341" s="277">
        <v>33.299999999999997</v>
      </c>
      <c r="L341" s="277">
        <v>31.95</v>
      </c>
      <c r="M341" s="277">
        <v>124.98033</v>
      </c>
    </row>
    <row r="342" spans="1:13">
      <c r="A342" s="268">
        <v>332</v>
      </c>
      <c r="B342" s="277" t="s">
        <v>261</v>
      </c>
      <c r="C342" s="278">
        <v>3609.15</v>
      </c>
      <c r="D342" s="279">
        <v>3622.8833333333337</v>
      </c>
      <c r="E342" s="279">
        <v>3572.8166666666675</v>
      </c>
      <c r="F342" s="279">
        <v>3536.483333333334</v>
      </c>
      <c r="G342" s="279">
        <v>3486.4166666666679</v>
      </c>
      <c r="H342" s="279">
        <v>3659.2166666666672</v>
      </c>
      <c r="I342" s="279">
        <v>3709.2833333333338</v>
      </c>
      <c r="J342" s="279">
        <v>3745.6166666666668</v>
      </c>
      <c r="K342" s="277">
        <v>3672.95</v>
      </c>
      <c r="L342" s="277">
        <v>3586.55</v>
      </c>
      <c r="M342" s="277">
        <v>2.8943300000000001</v>
      </c>
    </row>
    <row r="343" spans="1:13">
      <c r="A343" s="268">
        <v>333</v>
      </c>
      <c r="B343" s="277" t="s">
        <v>478</v>
      </c>
      <c r="C343" s="278">
        <v>2134.3000000000002</v>
      </c>
      <c r="D343" s="279">
        <v>2163.0833333333335</v>
      </c>
      <c r="E343" s="279">
        <v>2096.2166666666672</v>
      </c>
      <c r="F343" s="279">
        <v>2058.1333333333337</v>
      </c>
      <c r="G343" s="279">
        <v>1991.2666666666673</v>
      </c>
      <c r="H343" s="279">
        <v>2201.166666666667</v>
      </c>
      <c r="I343" s="279">
        <v>2268.0333333333328</v>
      </c>
      <c r="J343" s="279">
        <v>2306.1166666666668</v>
      </c>
      <c r="K343" s="277">
        <v>2229.9499999999998</v>
      </c>
      <c r="L343" s="277">
        <v>2125</v>
      </c>
      <c r="M343" s="277">
        <v>0.91583000000000003</v>
      </c>
    </row>
    <row r="344" spans="1:13">
      <c r="A344" s="268">
        <v>334</v>
      </c>
      <c r="B344" s="277" t="s">
        <v>151</v>
      </c>
      <c r="C344" s="278">
        <v>23.75</v>
      </c>
      <c r="D344" s="279">
        <v>23.883333333333336</v>
      </c>
      <c r="E344" s="279">
        <v>23.516666666666673</v>
      </c>
      <c r="F344" s="279">
        <v>23.283333333333335</v>
      </c>
      <c r="G344" s="279">
        <v>22.916666666666671</v>
      </c>
      <c r="H344" s="279">
        <v>24.116666666666674</v>
      </c>
      <c r="I344" s="279">
        <v>24.483333333333341</v>
      </c>
      <c r="J344" s="279">
        <v>24.716666666666676</v>
      </c>
      <c r="K344" s="277">
        <v>24.25</v>
      </c>
      <c r="L344" s="277">
        <v>23.65</v>
      </c>
      <c r="M344" s="277">
        <v>25.316330000000001</v>
      </c>
    </row>
    <row r="345" spans="1:13">
      <c r="A345" s="268">
        <v>335</v>
      </c>
      <c r="B345" s="277" t="s">
        <v>477</v>
      </c>
      <c r="C345" s="278">
        <v>58.25</v>
      </c>
      <c r="D345" s="279">
        <v>58.033333333333331</v>
      </c>
      <c r="E345" s="279">
        <v>57.266666666666666</v>
      </c>
      <c r="F345" s="279">
        <v>56.283333333333331</v>
      </c>
      <c r="G345" s="279">
        <v>55.516666666666666</v>
      </c>
      <c r="H345" s="279">
        <v>59.016666666666666</v>
      </c>
      <c r="I345" s="279">
        <v>59.783333333333331</v>
      </c>
      <c r="J345" s="279">
        <v>60.766666666666666</v>
      </c>
      <c r="K345" s="277">
        <v>58.8</v>
      </c>
      <c r="L345" s="277">
        <v>57.05</v>
      </c>
      <c r="M345" s="277">
        <v>2.0584199999999999</v>
      </c>
    </row>
    <row r="346" spans="1:13">
      <c r="A346" s="268">
        <v>336</v>
      </c>
      <c r="B346" s="277" t="s">
        <v>152</v>
      </c>
      <c r="C346" s="278">
        <v>35.450000000000003</v>
      </c>
      <c r="D346" s="279">
        <v>35.583333333333336</v>
      </c>
      <c r="E346" s="279">
        <v>35.016666666666673</v>
      </c>
      <c r="F346" s="279">
        <v>34.583333333333336</v>
      </c>
      <c r="G346" s="279">
        <v>34.016666666666673</v>
      </c>
      <c r="H346" s="279">
        <v>36.016666666666673</v>
      </c>
      <c r="I346" s="279">
        <v>36.583333333333336</v>
      </c>
      <c r="J346" s="279">
        <v>37.016666666666673</v>
      </c>
      <c r="K346" s="277">
        <v>36.15</v>
      </c>
      <c r="L346" s="277">
        <v>35.15</v>
      </c>
      <c r="M346" s="277">
        <v>70.420550000000006</v>
      </c>
    </row>
    <row r="347" spans="1:13">
      <c r="A347" s="268">
        <v>337</v>
      </c>
      <c r="B347" s="277" t="s">
        <v>473</v>
      </c>
      <c r="C347" s="278">
        <v>532.45000000000005</v>
      </c>
      <c r="D347" s="279">
        <v>540.48333333333335</v>
      </c>
      <c r="E347" s="279">
        <v>522.9666666666667</v>
      </c>
      <c r="F347" s="279">
        <v>513.48333333333335</v>
      </c>
      <c r="G347" s="279">
        <v>495.9666666666667</v>
      </c>
      <c r="H347" s="279">
        <v>549.9666666666667</v>
      </c>
      <c r="I347" s="279">
        <v>567.48333333333335</v>
      </c>
      <c r="J347" s="279">
        <v>576.9666666666667</v>
      </c>
      <c r="K347" s="277">
        <v>558</v>
      </c>
      <c r="L347" s="277">
        <v>531</v>
      </c>
      <c r="M347" s="277">
        <v>1.28081</v>
      </c>
    </row>
    <row r="348" spans="1:13">
      <c r="A348" s="268">
        <v>338</v>
      </c>
      <c r="B348" s="277" t="s">
        <v>153</v>
      </c>
      <c r="C348" s="278">
        <v>16000.5</v>
      </c>
      <c r="D348" s="279">
        <v>15949.366666666667</v>
      </c>
      <c r="E348" s="279">
        <v>15848.733333333334</v>
      </c>
      <c r="F348" s="279">
        <v>15696.966666666667</v>
      </c>
      <c r="G348" s="279">
        <v>15596.333333333334</v>
      </c>
      <c r="H348" s="279">
        <v>16101.133333333333</v>
      </c>
      <c r="I348" s="279">
        <v>16201.766666666668</v>
      </c>
      <c r="J348" s="279">
        <v>16353.533333333333</v>
      </c>
      <c r="K348" s="277">
        <v>16050</v>
      </c>
      <c r="L348" s="277">
        <v>15797.6</v>
      </c>
      <c r="M348" s="277">
        <v>0.62638000000000005</v>
      </c>
    </row>
    <row r="349" spans="1:13">
      <c r="A349" s="268">
        <v>339</v>
      </c>
      <c r="B349" s="277" t="s">
        <v>476</v>
      </c>
      <c r="C349" s="278">
        <v>33</v>
      </c>
      <c r="D349" s="279">
        <v>33.25</v>
      </c>
      <c r="E349" s="279">
        <v>32.6</v>
      </c>
      <c r="F349" s="279">
        <v>32.200000000000003</v>
      </c>
      <c r="G349" s="279">
        <v>31.550000000000004</v>
      </c>
      <c r="H349" s="279">
        <v>33.65</v>
      </c>
      <c r="I349" s="279">
        <v>34.300000000000004</v>
      </c>
      <c r="J349" s="279">
        <v>34.699999999999996</v>
      </c>
      <c r="K349" s="277">
        <v>33.9</v>
      </c>
      <c r="L349" s="277">
        <v>32.85</v>
      </c>
      <c r="M349" s="277">
        <v>4.4596400000000003</v>
      </c>
    </row>
    <row r="350" spans="1:13">
      <c r="A350" s="268">
        <v>340</v>
      </c>
      <c r="B350" s="277" t="s">
        <v>475</v>
      </c>
      <c r="C350" s="278">
        <v>347.6</v>
      </c>
      <c r="D350" s="279">
        <v>352.26666666666665</v>
      </c>
      <c r="E350" s="279">
        <v>341.33333333333331</v>
      </c>
      <c r="F350" s="279">
        <v>335.06666666666666</v>
      </c>
      <c r="G350" s="279">
        <v>324.13333333333333</v>
      </c>
      <c r="H350" s="279">
        <v>358.5333333333333</v>
      </c>
      <c r="I350" s="279">
        <v>369.4666666666667</v>
      </c>
      <c r="J350" s="279">
        <v>375.73333333333329</v>
      </c>
      <c r="K350" s="277">
        <v>363.2</v>
      </c>
      <c r="L350" s="277">
        <v>346</v>
      </c>
      <c r="M350" s="277">
        <v>1.0620000000000001</v>
      </c>
    </row>
    <row r="351" spans="1:13">
      <c r="A351" s="268">
        <v>341</v>
      </c>
      <c r="B351" s="277" t="s">
        <v>270</v>
      </c>
      <c r="C351" s="278">
        <v>20.25</v>
      </c>
      <c r="D351" s="279">
        <v>20.25</v>
      </c>
      <c r="E351" s="279">
        <v>20.149999999999999</v>
      </c>
      <c r="F351" s="279">
        <v>20.049999999999997</v>
      </c>
      <c r="G351" s="279">
        <v>19.949999999999996</v>
      </c>
      <c r="H351" s="279">
        <v>20.350000000000001</v>
      </c>
      <c r="I351" s="279">
        <v>20.450000000000003</v>
      </c>
      <c r="J351" s="279">
        <v>20.550000000000004</v>
      </c>
      <c r="K351" s="277">
        <v>20.350000000000001</v>
      </c>
      <c r="L351" s="277">
        <v>20.149999999999999</v>
      </c>
      <c r="M351" s="277">
        <v>15.522410000000001</v>
      </c>
    </row>
    <row r="352" spans="1:13">
      <c r="A352" s="268">
        <v>342</v>
      </c>
      <c r="B352" s="277" t="s">
        <v>283</v>
      </c>
      <c r="C352" s="278">
        <v>105.15</v>
      </c>
      <c r="D352" s="279">
        <v>105.21666666666665</v>
      </c>
      <c r="E352" s="279">
        <v>104.33333333333331</v>
      </c>
      <c r="F352" s="279">
        <v>103.51666666666667</v>
      </c>
      <c r="G352" s="279">
        <v>102.63333333333333</v>
      </c>
      <c r="H352" s="279">
        <v>106.0333333333333</v>
      </c>
      <c r="I352" s="279">
        <v>106.91666666666666</v>
      </c>
      <c r="J352" s="279">
        <v>107.73333333333329</v>
      </c>
      <c r="K352" s="277">
        <v>106.1</v>
      </c>
      <c r="L352" s="277">
        <v>104.4</v>
      </c>
      <c r="M352" s="277">
        <v>0.89966999999999997</v>
      </c>
    </row>
    <row r="353" spans="1:13">
      <c r="A353" s="268">
        <v>343</v>
      </c>
      <c r="B353" s="277" t="s">
        <v>479</v>
      </c>
      <c r="C353" s="278">
        <v>1310.0999999999999</v>
      </c>
      <c r="D353" s="279">
        <v>1313.8833333333332</v>
      </c>
      <c r="E353" s="279">
        <v>1301.7166666666665</v>
      </c>
      <c r="F353" s="279">
        <v>1293.3333333333333</v>
      </c>
      <c r="G353" s="279">
        <v>1281.1666666666665</v>
      </c>
      <c r="H353" s="279">
        <v>1322.2666666666664</v>
      </c>
      <c r="I353" s="279">
        <v>1334.4333333333334</v>
      </c>
      <c r="J353" s="279">
        <v>1342.8166666666664</v>
      </c>
      <c r="K353" s="277">
        <v>1326.05</v>
      </c>
      <c r="L353" s="277">
        <v>1305.5</v>
      </c>
      <c r="M353" s="277">
        <v>3.4389999999999997E-2</v>
      </c>
    </row>
    <row r="354" spans="1:13">
      <c r="A354" s="268">
        <v>344</v>
      </c>
      <c r="B354" s="277" t="s">
        <v>474</v>
      </c>
      <c r="C354" s="278">
        <v>50.4</v>
      </c>
      <c r="D354" s="279">
        <v>50.266666666666659</v>
      </c>
      <c r="E354" s="279">
        <v>49.98333333333332</v>
      </c>
      <c r="F354" s="279">
        <v>49.566666666666663</v>
      </c>
      <c r="G354" s="279">
        <v>49.283333333333324</v>
      </c>
      <c r="H354" s="279">
        <v>50.683333333333316</v>
      </c>
      <c r="I354" s="279">
        <v>50.966666666666661</v>
      </c>
      <c r="J354" s="279">
        <v>51.383333333333312</v>
      </c>
      <c r="K354" s="277">
        <v>50.55</v>
      </c>
      <c r="L354" s="277">
        <v>49.85</v>
      </c>
      <c r="M354" s="277">
        <v>2.5747399999999998</v>
      </c>
    </row>
    <row r="355" spans="1:13">
      <c r="A355" s="268">
        <v>345</v>
      </c>
      <c r="B355" s="277" t="s">
        <v>155</v>
      </c>
      <c r="C355" s="278">
        <v>82.6</v>
      </c>
      <c r="D355" s="279">
        <v>82.916666666666671</v>
      </c>
      <c r="E355" s="279">
        <v>81.983333333333348</v>
      </c>
      <c r="F355" s="279">
        <v>81.366666666666674</v>
      </c>
      <c r="G355" s="279">
        <v>80.433333333333351</v>
      </c>
      <c r="H355" s="279">
        <v>83.533333333333346</v>
      </c>
      <c r="I355" s="279">
        <v>84.466666666666654</v>
      </c>
      <c r="J355" s="279">
        <v>85.083333333333343</v>
      </c>
      <c r="K355" s="277">
        <v>83.85</v>
      </c>
      <c r="L355" s="277">
        <v>82.3</v>
      </c>
      <c r="M355" s="277">
        <v>34.336500000000001</v>
      </c>
    </row>
    <row r="356" spans="1:13">
      <c r="A356" s="268">
        <v>346</v>
      </c>
      <c r="B356" s="277" t="s">
        <v>156</v>
      </c>
      <c r="C356" s="278">
        <v>84.9</v>
      </c>
      <c r="D356" s="279">
        <v>85.066666666666663</v>
      </c>
      <c r="E356" s="279">
        <v>84.333333333333329</v>
      </c>
      <c r="F356" s="279">
        <v>83.766666666666666</v>
      </c>
      <c r="G356" s="279">
        <v>83.033333333333331</v>
      </c>
      <c r="H356" s="279">
        <v>85.633333333333326</v>
      </c>
      <c r="I356" s="279">
        <v>86.366666666666674</v>
      </c>
      <c r="J356" s="279">
        <v>86.933333333333323</v>
      </c>
      <c r="K356" s="277">
        <v>85.8</v>
      </c>
      <c r="L356" s="277">
        <v>84.5</v>
      </c>
      <c r="M356" s="277">
        <v>182.44685000000001</v>
      </c>
    </row>
    <row r="357" spans="1:13">
      <c r="A357" s="268">
        <v>347</v>
      </c>
      <c r="B357" s="277" t="s">
        <v>271</v>
      </c>
      <c r="C357" s="278">
        <v>408.3</v>
      </c>
      <c r="D357" s="279">
        <v>405.40000000000003</v>
      </c>
      <c r="E357" s="279">
        <v>398.85000000000008</v>
      </c>
      <c r="F357" s="279">
        <v>389.40000000000003</v>
      </c>
      <c r="G357" s="279">
        <v>382.85000000000008</v>
      </c>
      <c r="H357" s="279">
        <v>414.85000000000008</v>
      </c>
      <c r="I357" s="279">
        <v>421.40000000000003</v>
      </c>
      <c r="J357" s="279">
        <v>430.85000000000008</v>
      </c>
      <c r="K357" s="277">
        <v>411.95</v>
      </c>
      <c r="L357" s="277">
        <v>395.95</v>
      </c>
      <c r="M357" s="277">
        <v>1.5259100000000001</v>
      </c>
    </row>
    <row r="358" spans="1:13">
      <c r="A358" s="268">
        <v>348</v>
      </c>
      <c r="B358" s="277" t="s">
        <v>272</v>
      </c>
      <c r="C358" s="278">
        <v>3040.95</v>
      </c>
      <c r="D358" s="279">
        <v>3052.6666666666665</v>
      </c>
      <c r="E358" s="279">
        <v>3010.2833333333328</v>
      </c>
      <c r="F358" s="279">
        <v>2979.6166666666663</v>
      </c>
      <c r="G358" s="279">
        <v>2937.2333333333327</v>
      </c>
      <c r="H358" s="279">
        <v>3083.333333333333</v>
      </c>
      <c r="I358" s="279">
        <v>3125.7166666666672</v>
      </c>
      <c r="J358" s="279">
        <v>3156.3833333333332</v>
      </c>
      <c r="K358" s="277">
        <v>3095.05</v>
      </c>
      <c r="L358" s="277">
        <v>3022</v>
      </c>
      <c r="M358" s="277">
        <v>0.17646999999999999</v>
      </c>
    </row>
    <row r="359" spans="1:13">
      <c r="A359" s="268">
        <v>349</v>
      </c>
      <c r="B359" s="277" t="s">
        <v>157</v>
      </c>
      <c r="C359" s="278">
        <v>88.7</v>
      </c>
      <c r="D359" s="279">
        <v>88.266666666666666</v>
      </c>
      <c r="E359" s="279">
        <v>87.433333333333337</v>
      </c>
      <c r="F359" s="279">
        <v>86.166666666666671</v>
      </c>
      <c r="G359" s="279">
        <v>85.333333333333343</v>
      </c>
      <c r="H359" s="279">
        <v>89.533333333333331</v>
      </c>
      <c r="I359" s="279">
        <v>90.366666666666674</v>
      </c>
      <c r="J359" s="279">
        <v>91.633333333333326</v>
      </c>
      <c r="K359" s="277">
        <v>89.1</v>
      </c>
      <c r="L359" s="277">
        <v>87</v>
      </c>
      <c r="M359" s="277">
        <v>4.51396</v>
      </c>
    </row>
    <row r="360" spans="1:13">
      <c r="A360" s="268">
        <v>350</v>
      </c>
      <c r="B360" s="277" t="s">
        <v>480</v>
      </c>
      <c r="C360" s="278">
        <v>66.7</v>
      </c>
      <c r="D360" s="279">
        <v>67.033333333333346</v>
      </c>
      <c r="E360" s="279">
        <v>64.166666666666686</v>
      </c>
      <c r="F360" s="279">
        <v>61.63333333333334</v>
      </c>
      <c r="G360" s="279">
        <v>58.76666666666668</v>
      </c>
      <c r="H360" s="279">
        <v>69.566666666666691</v>
      </c>
      <c r="I360" s="279">
        <v>72.433333333333337</v>
      </c>
      <c r="J360" s="279">
        <v>74.966666666666697</v>
      </c>
      <c r="K360" s="277">
        <v>69.900000000000006</v>
      </c>
      <c r="L360" s="277">
        <v>64.5</v>
      </c>
      <c r="M360" s="277">
        <v>1.0125500000000001</v>
      </c>
    </row>
    <row r="361" spans="1:13">
      <c r="A361" s="268">
        <v>351</v>
      </c>
      <c r="B361" s="277" t="s">
        <v>158</v>
      </c>
      <c r="C361" s="278">
        <v>69.150000000000006</v>
      </c>
      <c r="D361" s="279">
        <v>68.400000000000006</v>
      </c>
      <c r="E361" s="279">
        <v>67.400000000000006</v>
      </c>
      <c r="F361" s="279">
        <v>65.650000000000006</v>
      </c>
      <c r="G361" s="279">
        <v>64.650000000000006</v>
      </c>
      <c r="H361" s="279">
        <v>70.150000000000006</v>
      </c>
      <c r="I361" s="279">
        <v>71.150000000000006</v>
      </c>
      <c r="J361" s="279">
        <v>72.900000000000006</v>
      </c>
      <c r="K361" s="277">
        <v>69.400000000000006</v>
      </c>
      <c r="L361" s="277">
        <v>66.650000000000006</v>
      </c>
      <c r="M361" s="277">
        <v>208.69336000000001</v>
      </c>
    </row>
    <row r="362" spans="1:13">
      <c r="A362" s="268">
        <v>352</v>
      </c>
      <c r="B362" s="277" t="s">
        <v>481</v>
      </c>
      <c r="C362" s="278">
        <v>60.85</v>
      </c>
      <c r="D362" s="279">
        <v>61.083333333333336</v>
      </c>
      <c r="E362" s="279">
        <v>59.916666666666671</v>
      </c>
      <c r="F362" s="279">
        <v>58.983333333333334</v>
      </c>
      <c r="G362" s="279">
        <v>57.81666666666667</v>
      </c>
      <c r="H362" s="279">
        <v>62.016666666666673</v>
      </c>
      <c r="I362" s="279">
        <v>63.183333333333344</v>
      </c>
      <c r="J362" s="279">
        <v>64.116666666666674</v>
      </c>
      <c r="K362" s="277">
        <v>62.25</v>
      </c>
      <c r="L362" s="277">
        <v>60.15</v>
      </c>
      <c r="M362" s="277">
        <v>2.0374500000000002</v>
      </c>
    </row>
    <row r="363" spans="1:13">
      <c r="A363" s="268">
        <v>353</v>
      </c>
      <c r="B363" s="277" t="s">
        <v>482</v>
      </c>
      <c r="C363" s="278">
        <v>176.1</v>
      </c>
      <c r="D363" s="279">
        <v>178.20000000000002</v>
      </c>
      <c r="E363" s="279">
        <v>171.90000000000003</v>
      </c>
      <c r="F363" s="279">
        <v>167.70000000000002</v>
      </c>
      <c r="G363" s="279">
        <v>161.40000000000003</v>
      </c>
      <c r="H363" s="279">
        <v>182.40000000000003</v>
      </c>
      <c r="I363" s="279">
        <v>188.70000000000005</v>
      </c>
      <c r="J363" s="279">
        <v>192.90000000000003</v>
      </c>
      <c r="K363" s="277">
        <v>184.5</v>
      </c>
      <c r="L363" s="277">
        <v>174</v>
      </c>
      <c r="M363" s="277">
        <v>8.5823400000000003</v>
      </c>
    </row>
    <row r="364" spans="1:13">
      <c r="A364" s="268">
        <v>354</v>
      </c>
      <c r="B364" s="277" t="s">
        <v>483</v>
      </c>
      <c r="C364" s="278">
        <v>198.2</v>
      </c>
      <c r="D364" s="279">
        <v>199.13333333333335</v>
      </c>
      <c r="E364" s="279">
        <v>194.3666666666667</v>
      </c>
      <c r="F364" s="279">
        <v>190.53333333333336</v>
      </c>
      <c r="G364" s="279">
        <v>185.76666666666671</v>
      </c>
      <c r="H364" s="279">
        <v>202.9666666666667</v>
      </c>
      <c r="I364" s="279">
        <v>207.73333333333335</v>
      </c>
      <c r="J364" s="279">
        <v>211.56666666666669</v>
      </c>
      <c r="K364" s="277">
        <v>203.9</v>
      </c>
      <c r="L364" s="277">
        <v>195.3</v>
      </c>
      <c r="M364" s="277">
        <v>0.79815000000000003</v>
      </c>
    </row>
    <row r="365" spans="1:13">
      <c r="A365" s="268">
        <v>355</v>
      </c>
      <c r="B365" s="277" t="s">
        <v>159</v>
      </c>
      <c r="C365" s="278">
        <v>21422.400000000001</v>
      </c>
      <c r="D365" s="279">
        <v>21541.649999999998</v>
      </c>
      <c r="E365" s="279">
        <v>21225.749999999996</v>
      </c>
      <c r="F365" s="279">
        <v>21029.1</v>
      </c>
      <c r="G365" s="279">
        <v>20713.199999999997</v>
      </c>
      <c r="H365" s="279">
        <v>21738.299999999996</v>
      </c>
      <c r="I365" s="279">
        <v>22054.199999999997</v>
      </c>
      <c r="J365" s="279">
        <v>22250.849999999995</v>
      </c>
      <c r="K365" s="277">
        <v>21857.55</v>
      </c>
      <c r="L365" s="277">
        <v>21345</v>
      </c>
      <c r="M365" s="277">
        <v>0.84008000000000005</v>
      </c>
    </row>
    <row r="366" spans="1:13">
      <c r="A366" s="268">
        <v>356</v>
      </c>
      <c r="B366" s="277" t="s">
        <v>160</v>
      </c>
      <c r="C366" s="278">
        <v>1297.2</v>
      </c>
      <c r="D366" s="279">
        <v>1289.7</v>
      </c>
      <c r="E366" s="279">
        <v>1263.5</v>
      </c>
      <c r="F366" s="279">
        <v>1229.8</v>
      </c>
      <c r="G366" s="279">
        <v>1203.5999999999999</v>
      </c>
      <c r="H366" s="279">
        <v>1323.4</v>
      </c>
      <c r="I366" s="279">
        <v>1349.6000000000004</v>
      </c>
      <c r="J366" s="279">
        <v>1383.3000000000002</v>
      </c>
      <c r="K366" s="277">
        <v>1315.9</v>
      </c>
      <c r="L366" s="277">
        <v>1256</v>
      </c>
      <c r="M366" s="277">
        <v>20.485109999999999</v>
      </c>
    </row>
    <row r="367" spans="1:13">
      <c r="A367" s="268">
        <v>357</v>
      </c>
      <c r="B367" s="277" t="s">
        <v>488</v>
      </c>
      <c r="C367" s="278">
        <v>1303.75</v>
      </c>
      <c r="D367" s="279">
        <v>1315.5666666666666</v>
      </c>
      <c r="E367" s="279">
        <v>1276.1833333333332</v>
      </c>
      <c r="F367" s="279">
        <v>1248.6166666666666</v>
      </c>
      <c r="G367" s="279">
        <v>1209.2333333333331</v>
      </c>
      <c r="H367" s="279">
        <v>1343.1333333333332</v>
      </c>
      <c r="I367" s="279">
        <v>1382.5166666666664</v>
      </c>
      <c r="J367" s="279">
        <v>1410.0833333333333</v>
      </c>
      <c r="K367" s="277">
        <v>1354.95</v>
      </c>
      <c r="L367" s="277">
        <v>1288</v>
      </c>
      <c r="M367" s="277">
        <v>2.0601699999999998</v>
      </c>
    </row>
    <row r="368" spans="1:13">
      <c r="A368" s="268">
        <v>358</v>
      </c>
      <c r="B368" s="277" t="s">
        <v>161</v>
      </c>
      <c r="C368" s="278">
        <v>220.7</v>
      </c>
      <c r="D368" s="279">
        <v>221.31666666666669</v>
      </c>
      <c r="E368" s="279">
        <v>218.73333333333338</v>
      </c>
      <c r="F368" s="279">
        <v>216.76666666666668</v>
      </c>
      <c r="G368" s="279">
        <v>214.18333333333337</v>
      </c>
      <c r="H368" s="279">
        <v>223.28333333333339</v>
      </c>
      <c r="I368" s="279">
        <v>225.8666666666667</v>
      </c>
      <c r="J368" s="279">
        <v>227.8333333333334</v>
      </c>
      <c r="K368" s="277">
        <v>223.9</v>
      </c>
      <c r="L368" s="277">
        <v>219.35</v>
      </c>
      <c r="M368" s="277">
        <v>45.081650000000003</v>
      </c>
    </row>
    <row r="369" spans="1:13">
      <c r="A369" s="268">
        <v>359</v>
      </c>
      <c r="B369" s="277" t="s">
        <v>162</v>
      </c>
      <c r="C369" s="278">
        <v>88.65</v>
      </c>
      <c r="D369" s="279">
        <v>88.083333333333329</v>
      </c>
      <c r="E369" s="279">
        <v>87.216666666666654</v>
      </c>
      <c r="F369" s="279">
        <v>85.783333333333331</v>
      </c>
      <c r="G369" s="279">
        <v>84.916666666666657</v>
      </c>
      <c r="H369" s="279">
        <v>89.516666666666652</v>
      </c>
      <c r="I369" s="279">
        <v>90.383333333333326</v>
      </c>
      <c r="J369" s="279">
        <v>91.816666666666649</v>
      </c>
      <c r="K369" s="277">
        <v>88.95</v>
      </c>
      <c r="L369" s="277">
        <v>86.65</v>
      </c>
      <c r="M369" s="277">
        <v>40.055019999999999</v>
      </c>
    </row>
    <row r="370" spans="1:13">
      <c r="A370" s="268">
        <v>360</v>
      </c>
      <c r="B370" s="277" t="s">
        <v>275</v>
      </c>
      <c r="C370" s="278">
        <v>4901.75</v>
      </c>
      <c r="D370" s="279">
        <v>4897.916666666667</v>
      </c>
      <c r="E370" s="279">
        <v>4863.8333333333339</v>
      </c>
      <c r="F370" s="279">
        <v>4825.916666666667</v>
      </c>
      <c r="G370" s="279">
        <v>4791.8333333333339</v>
      </c>
      <c r="H370" s="279">
        <v>4935.8333333333339</v>
      </c>
      <c r="I370" s="279">
        <v>4969.9166666666679</v>
      </c>
      <c r="J370" s="279">
        <v>5007.8333333333339</v>
      </c>
      <c r="K370" s="277">
        <v>4932</v>
      </c>
      <c r="L370" s="277">
        <v>4860</v>
      </c>
      <c r="M370" s="277">
        <v>0.33230999999999999</v>
      </c>
    </row>
    <row r="371" spans="1:13">
      <c r="A371" s="268">
        <v>361</v>
      </c>
      <c r="B371" s="277" t="s">
        <v>277</v>
      </c>
      <c r="C371" s="278">
        <v>9866.5</v>
      </c>
      <c r="D371" s="279">
        <v>9878.3166666666675</v>
      </c>
      <c r="E371" s="279">
        <v>9768.7333333333354</v>
      </c>
      <c r="F371" s="279">
        <v>9670.9666666666672</v>
      </c>
      <c r="G371" s="279">
        <v>9561.383333333335</v>
      </c>
      <c r="H371" s="279">
        <v>9976.0833333333358</v>
      </c>
      <c r="I371" s="279">
        <v>10085.666666666668</v>
      </c>
      <c r="J371" s="279">
        <v>10183.433333333336</v>
      </c>
      <c r="K371" s="277">
        <v>9987.9</v>
      </c>
      <c r="L371" s="277">
        <v>9780.5499999999993</v>
      </c>
      <c r="M371" s="277">
        <v>7.6980000000000007E-2</v>
      </c>
    </row>
    <row r="372" spans="1:13">
      <c r="A372" s="268">
        <v>362</v>
      </c>
      <c r="B372" s="277" t="s">
        <v>494</v>
      </c>
      <c r="C372" s="278">
        <v>5234.45</v>
      </c>
      <c r="D372" s="279">
        <v>5203.0333333333338</v>
      </c>
      <c r="E372" s="279">
        <v>5038.0666666666675</v>
      </c>
      <c r="F372" s="279">
        <v>4841.6833333333334</v>
      </c>
      <c r="G372" s="279">
        <v>4676.7166666666672</v>
      </c>
      <c r="H372" s="279">
        <v>5399.4166666666679</v>
      </c>
      <c r="I372" s="279">
        <v>5564.3833333333332</v>
      </c>
      <c r="J372" s="279">
        <v>5760.7666666666682</v>
      </c>
      <c r="K372" s="277">
        <v>5368</v>
      </c>
      <c r="L372" s="277">
        <v>5006.6499999999996</v>
      </c>
      <c r="M372" s="277">
        <v>0.29949999999999999</v>
      </c>
    </row>
    <row r="373" spans="1:13">
      <c r="A373" s="268">
        <v>363</v>
      </c>
      <c r="B373" s="277" t="s">
        <v>489</v>
      </c>
      <c r="C373" s="278">
        <v>132.9</v>
      </c>
      <c r="D373" s="279">
        <v>133.63333333333333</v>
      </c>
      <c r="E373" s="279">
        <v>130.76666666666665</v>
      </c>
      <c r="F373" s="279">
        <v>128.63333333333333</v>
      </c>
      <c r="G373" s="279">
        <v>125.76666666666665</v>
      </c>
      <c r="H373" s="279">
        <v>135.76666666666665</v>
      </c>
      <c r="I373" s="279">
        <v>138.63333333333333</v>
      </c>
      <c r="J373" s="279">
        <v>140.76666666666665</v>
      </c>
      <c r="K373" s="277">
        <v>136.5</v>
      </c>
      <c r="L373" s="277">
        <v>131.5</v>
      </c>
      <c r="M373" s="277">
        <v>21.879840000000002</v>
      </c>
    </row>
    <row r="374" spans="1:13">
      <c r="A374" s="268">
        <v>364</v>
      </c>
      <c r="B374" s="277" t="s">
        <v>490</v>
      </c>
      <c r="C374" s="278">
        <v>599.95000000000005</v>
      </c>
      <c r="D374" s="279">
        <v>595.7166666666667</v>
      </c>
      <c r="E374" s="279">
        <v>585.43333333333339</v>
      </c>
      <c r="F374" s="279">
        <v>570.91666666666674</v>
      </c>
      <c r="G374" s="279">
        <v>560.63333333333344</v>
      </c>
      <c r="H374" s="279">
        <v>610.23333333333335</v>
      </c>
      <c r="I374" s="279">
        <v>620.51666666666665</v>
      </c>
      <c r="J374" s="279">
        <v>635.0333333333333</v>
      </c>
      <c r="K374" s="277">
        <v>606</v>
      </c>
      <c r="L374" s="277">
        <v>581.20000000000005</v>
      </c>
      <c r="M374" s="277">
        <v>3.9937900000000002</v>
      </c>
    </row>
    <row r="375" spans="1:13">
      <c r="A375" s="268">
        <v>365</v>
      </c>
      <c r="B375" s="277" t="s">
        <v>163</v>
      </c>
      <c r="C375" s="278">
        <v>1463</v>
      </c>
      <c r="D375" s="279">
        <v>1454.8999999999999</v>
      </c>
      <c r="E375" s="279">
        <v>1442.0999999999997</v>
      </c>
      <c r="F375" s="279">
        <v>1421.1999999999998</v>
      </c>
      <c r="G375" s="279">
        <v>1408.3999999999996</v>
      </c>
      <c r="H375" s="279">
        <v>1475.7999999999997</v>
      </c>
      <c r="I375" s="279">
        <v>1488.6</v>
      </c>
      <c r="J375" s="279">
        <v>1509.4999999999998</v>
      </c>
      <c r="K375" s="277">
        <v>1467.7</v>
      </c>
      <c r="L375" s="277">
        <v>1434</v>
      </c>
      <c r="M375" s="277">
        <v>6.7005499999999998</v>
      </c>
    </row>
    <row r="376" spans="1:13">
      <c r="A376" s="268">
        <v>366</v>
      </c>
      <c r="B376" s="277" t="s">
        <v>273</v>
      </c>
      <c r="C376" s="278">
        <v>1945.3</v>
      </c>
      <c r="D376" s="279">
        <v>1959.1333333333332</v>
      </c>
      <c r="E376" s="279">
        <v>1919.1666666666665</v>
      </c>
      <c r="F376" s="279">
        <v>1893.0333333333333</v>
      </c>
      <c r="G376" s="279">
        <v>1853.0666666666666</v>
      </c>
      <c r="H376" s="279">
        <v>1985.2666666666664</v>
      </c>
      <c r="I376" s="279">
        <v>2025.2333333333331</v>
      </c>
      <c r="J376" s="279">
        <v>2051.3666666666663</v>
      </c>
      <c r="K376" s="277">
        <v>1999.1</v>
      </c>
      <c r="L376" s="277">
        <v>1933</v>
      </c>
      <c r="M376" s="277">
        <v>0.95828000000000002</v>
      </c>
    </row>
    <row r="377" spans="1:13">
      <c r="A377" s="268">
        <v>367</v>
      </c>
      <c r="B377" s="277" t="s">
        <v>164</v>
      </c>
      <c r="C377" s="278">
        <v>28</v>
      </c>
      <c r="D377" s="279">
        <v>28.233333333333334</v>
      </c>
      <c r="E377" s="279">
        <v>27.466666666666669</v>
      </c>
      <c r="F377" s="279">
        <v>26.933333333333334</v>
      </c>
      <c r="G377" s="279">
        <v>26.166666666666668</v>
      </c>
      <c r="H377" s="279">
        <v>28.766666666666669</v>
      </c>
      <c r="I377" s="279">
        <v>29.533333333333335</v>
      </c>
      <c r="J377" s="279">
        <v>30.06666666666667</v>
      </c>
      <c r="K377" s="277">
        <v>29</v>
      </c>
      <c r="L377" s="277">
        <v>27.7</v>
      </c>
      <c r="M377" s="277">
        <v>621.80749000000003</v>
      </c>
    </row>
    <row r="378" spans="1:13">
      <c r="A378" s="268">
        <v>368</v>
      </c>
      <c r="B378" s="277" t="s">
        <v>274</v>
      </c>
      <c r="C378" s="278">
        <v>335.55</v>
      </c>
      <c r="D378" s="279">
        <v>337.84999999999997</v>
      </c>
      <c r="E378" s="279">
        <v>329.69999999999993</v>
      </c>
      <c r="F378" s="279">
        <v>323.84999999999997</v>
      </c>
      <c r="G378" s="279">
        <v>315.69999999999993</v>
      </c>
      <c r="H378" s="279">
        <v>343.69999999999993</v>
      </c>
      <c r="I378" s="279">
        <v>351.84999999999991</v>
      </c>
      <c r="J378" s="279">
        <v>357.69999999999993</v>
      </c>
      <c r="K378" s="277">
        <v>346</v>
      </c>
      <c r="L378" s="277">
        <v>332</v>
      </c>
      <c r="M378" s="277">
        <v>2.0796000000000001</v>
      </c>
    </row>
    <row r="379" spans="1:13">
      <c r="A379" s="268">
        <v>369</v>
      </c>
      <c r="B379" s="277" t="s">
        <v>485</v>
      </c>
      <c r="C379" s="278">
        <v>158.19999999999999</v>
      </c>
      <c r="D379" s="279">
        <v>158.18333333333331</v>
      </c>
      <c r="E379" s="279">
        <v>157.16666666666663</v>
      </c>
      <c r="F379" s="279">
        <v>156.13333333333333</v>
      </c>
      <c r="G379" s="279">
        <v>155.11666666666665</v>
      </c>
      <c r="H379" s="279">
        <v>159.21666666666661</v>
      </c>
      <c r="I379" s="279">
        <v>160.23333333333332</v>
      </c>
      <c r="J379" s="279">
        <v>161.26666666666659</v>
      </c>
      <c r="K379" s="277">
        <v>159.19999999999999</v>
      </c>
      <c r="L379" s="277">
        <v>157.15</v>
      </c>
      <c r="M379" s="277">
        <v>0.47222999999999998</v>
      </c>
    </row>
    <row r="380" spans="1:13">
      <c r="A380" s="268">
        <v>370</v>
      </c>
      <c r="B380" s="277" t="s">
        <v>491</v>
      </c>
      <c r="C380" s="278">
        <v>820.15</v>
      </c>
      <c r="D380" s="279">
        <v>823.11666666666667</v>
      </c>
      <c r="E380" s="279">
        <v>812.0333333333333</v>
      </c>
      <c r="F380" s="279">
        <v>803.91666666666663</v>
      </c>
      <c r="G380" s="279">
        <v>792.83333333333326</v>
      </c>
      <c r="H380" s="279">
        <v>831.23333333333335</v>
      </c>
      <c r="I380" s="279">
        <v>842.31666666666661</v>
      </c>
      <c r="J380" s="279">
        <v>850.43333333333339</v>
      </c>
      <c r="K380" s="277">
        <v>834.2</v>
      </c>
      <c r="L380" s="277">
        <v>815</v>
      </c>
      <c r="M380" s="277">
        <v>1.18171</v>
      </c>
    </row>
    <row r="381" spans="1:13">
      <c r="A381" s="268">
        <v>371</v>
      </c>
      <c r="B381" s="277" t="s">
        <v>2223</v>
      </c>
      <c r="C381" s="278">
        <v>466.95</v>
      </c>
      <c r="D381" s="279">
        <v>464.61666666666662</v>
      </c>
      <c r="E381" s="279">
        <v>459.88333333333321</v>
      </c>
      <c r="F381" s="279">
        <v>452.81666666666661</v>
      </c>
      <c r="G381" s="279">
        <v>448.0833333333332</v>
      </c>
      <c r="H381" s="279">
        <v>471.68333333333322</v>
      </c>
      <c r="I381" s="279">
        <v>476.41666666666669</v>
      </c>
      <c r="J381" s="279">
        <v>483.48333333333323</v>
      </c>
      <c r="K381" s="277">
        <v>469.35</v>
      </c>
      <c r="L381" s="277">
        <v>457.55</v>
      </c>
      <c r="M381" s="277">
        <v>0.63956999999999997</v>
      </c>
    </row>
    <row r="382" spans="1:13">
      <c r="A382" s="268">
        <v>372</v>
      </c>
      <c r="B382" s="277" t="s">
        <v>165</v>
      </c>
      <c r="C382" s="278">
        <v>164.6</v>
      </c>
      <c r="D382" s="279">
        <v>164.46666666666667</v>
      </c>
      <c r="E382" s="279">
        <v>162.93333333333334</v>
      </c>
      <c r="F382" s="279">
        <v>161.26666666666668</v>
      </c>
      <c r="G382" s="279">
        <v>159.73333333333335</v>
      </c>
      <c r="H382" s="279">
        <v>166.13333333333333</v>
      </c>
      <c r="I382" s="279">
        <v>167.66666666666669</v>
      </c>
      <c r="J382" s="279">
        <v>169.33333333333331</v>
      </c>
      <c r="K382" s="277">
        <v>166</v>
      </c>
      <c r="L382" s="277">
        <v>162.80000000000001</v>
      </c>
      <c r="M382" s="277">
        <v>83.569730000000007</v>
      </c>
    </row>
    <row r="383" spans="1:13">
      <c r="A383" s="268">
        <v>373</v>
      </c>
      <c r="B383" s="277" t="s">
        <v>492</v>
      </c>
      <c r="C383" s="278">
        <v>70.900000000000006</v>
      </c>
      <c r="D383" s="279">
        <v>71.45</v>
      </c>
      <c r="E383" s="279">
        <v>69.95</v>
      </c>
      <c r="F383" s="279">
        <v>69</v>
      </c>
      <c r="G383" s="279">
        <v>67.5</v>
      </c>
      <c r="H383" s="279">
        <v>72.400000000000006</v>
      </c>
      <c r="I383" s="279">
        <v>73.900000000000006</v>
      </c>
      <c r="J383" s="279">
        <v>74.850000000000009</v>
      </c>
      <c r="K383" s="277">
        <v>72.95</v>
      </c>
      <c r="L383" s="277">
        <v>70.5</v>
      </c>
      <c r="M383" s="277">
        <v>5.2134900000000002</v>
      </c>
    </row>
    <row r="384" spans="1:13">
      <c r="A384" s="268">
        <v>374</v>
      </c>
      <c r="B384" s="277" t="s">
        <v>276</v>
      </c>
      <c r="C384" s="278">
        <v>253.85</v>
      </c>
      <c r="D384" s="279">
        <v>257</v>
      </c>
      <c r="E384" s="279">
        <v>249</v>
      </c>
      <c r="F384" s="279">
        <v>244.15</v>
      </c>
      <c r="G384" s="279">
        <v>236.15</v>
      </c>
      <c r="H384" s="279">
        <v>261.85000000000002</v>
      </c>
      <c r="I384" s="279">
        <v>269.85000000000002</v>
      </c>
      <c r="J384" s="279">
        <v>274.7</v>
      </c>
      <c r="K384" s="277">
        <v>265</v>
      </c>
      <c r="L384" s="277">
        <v>252.15</v>
      </c>
      <c r="M384" s="277">
        <v>7.8382300000000003</v>
      </c>
    </row>
    <row r="385" spans="1:13">
      <c r="A385" s="268">
        <v>375</v>
      </c>
      <c r="B385" s="277" t="s">
        <v>493</v>
      </c>
      <c r="C385" s="278">
        <v>57.2</v>
      </c>
      <c r="D385" s="279">
        <v>57.016666666666673</v>
      </c>
      <c r="E385" s="279">
        <v>56.233333333333348</v>
      </c>
      <c r="F385" s="279">
        <v>55.266666666666673</v>
      </c>
      <c r="G385" s="279">
        <v>54.483333333333348</v>
      </c>
      <c r="H385" s="279">
        <v>57.983333333333348</v>
      </c>
      <c r="I385" s="279">
        <v>58.766666666666666</v>
      </c>
      <c r="J385" s="279">
        <v>59.733333333333348</v>
      </c>
      <c r="K385" s="277">
        <v>57.8</v>
      </c>
      <c r="L385" s="277">
        <v>56.05</v>
      </c>
      <c r="M385" s="277">
        <v>0.85019999999999996</v>
      </c>
    </row>
    <row r="386" spans="1:13">
      <c r="A386" s="268">
        <v>376</v>
      </c>
      <c r="B386" s="277" t="s">
        <v>486</v>
      </c>
      <c r="C386" s="278">
        <v>46.85</v>
      </c>
      <c r="D386" s="279">
        <v>47.199999999999996</v>
      </c>
      <c r="E386" s="279">
        <v>46.399999999999991</v>
      </c>
      <c r="F386" s="279">
        <v>45.949999999999996</v>
      </c>
      <c r="G386" s="279">
        <v>45.149999999999991</v>
      </c>
      <c r="H386" s="279">
        <v>47.649999999999991</v>
      </c>
      <c r="I386" s="279">
        <v>48.449999999999989</v>
      </c>
      <c r="J386" s="279">
        <v>48.899999999999991</v>
      </c>
      <c r="K386" s="277">
        <v>48</v>
      </c>
      <c r="L386" s="277">
        <v>46.75</v>
      </c>
      <c r="M386" s="277">
        <v>8.6742299999999997</v>
      </c>
    </row>
    <row r="387" spans="1:13">
      <c r="A387" s="268">
        <v>377</v>
      </c>
      <c r="B387" s="277" t="s">
        <v>166</v>
      </c>
      <c r="C387" s="278">
        <v>1300.5</v>
      </c>
      <c r="D387" s="279">
        <v>1326</v>
      </c>
      <c r="E387" s="279">
        <v>1256.8499999999999</v>
      </c>
      <c r="F387" s="279">
        <v>1213.1999999999998</v>
      </c>
      <c r="G387" s="279">
        <v>1144.0499999999997</v>
      </c>
      <c r="H387" s="279">
        <v>1369.65</v>
      </c>
      <c r="I387" s="279">
        <v>1438.8000000000002</v>
      </c>
      <c r="J387" s="279">
        <v>1482.4500000000003</v>
      </c>
      <c r="K387" s="277">
        <v>1395.15</v>
      </c>
      <c r="L387" s="277">
        <v>1282.3499999999999</v>
      </c>
      <c r="M387" s="277">
        <v>110.77443</v>
      </c>
    </row>
    <row r="388" spans="1:13">
      <c r="A388" s="268">
        <v>378</v>
      </c>
      <c r="B388" s="277" t="s">
        <v>278</v>
      </c>
      <c r="C388" s="278">
        <v>410.35</v>
      </c>
      <c r="D388" s="279">
        <v>411.4666666666667</v>
      </c>
      <c r="E388" s="279">
        <v>403.88333333333338</v>
      </c>
      <c r="F388" s="279">
        <v>397.41666666666669</v>
      </c>
      <c r="G388" s="279">
        <v>389.83333333333337</v>
      </c>
      <c r="H388" s="279">
        <v>417.93333333333339</v>
      </c>
      <c r="I388" s="279">
        <v>425.51666666666665</v>
      </c>
      <c r="J388" s="279">
        <v>431.98333333333341</v>
      </c>
      <c r="K388" s="277">
        <v>419.05</v>
      </c>
      <c r="L388" s="277">
        <v>405</v>
      </c>
      <c r="M388" s="277">
        <v>1.0572900000000001</v>
      </c>
    </row>
    <row r="389" spans="1:13">
      <c r="A389" s="268">
        <v>379</v>
      </c>
      <c r="B389" s="277" t="s">
        <v>496</v>
      </c>
      <c r="C389" s="278">
        <v>404</v>
      </c>
      <c r="D389" s="279">
        <v>406.59999999999997</v>
      </c>
      <c r="E389" s="279">
        <v>399.39999999999992</v>
      </c>
      <c r="F389" s="279">
        <v>394.79999999999995</v>
      </c>
      <c r="G389" s="279">
        <v>387.59999999999991</v>
      </c>
      <c r="H389" s="279">
        <v>411.19999999999993</v>
      </c>
      <c r="I389" s="279">
        <v>418.4</v>
      </c>
      <c r="J389" s="279">
        <v>422.99999999999994</v>
      </c>
      <c r="K389" s="277">
        <v>413.8</v>
      </c>
      <c r="L389" s="277">
        <v>402</v>
      </c>
      <c r="M389" s="277">
        <v>2.3158400000000001</v>
      </c>
    </row>
    <row r="390" spans="1:13">
      <c r="A390" s="268">
        <v>380</v>
      </c>
      <c r="B390" s="277" t="s">
        <v>498</v>
      </c>
      <c r="C390" s="278">
        <v>103.5</v>
      </c>
      <c r="D390" s="279">
        <v>103.86666666666667</v>
      </c>
      <c r="E390" s="279">
        <v>102.78333333333335</v>
      </c>
      <c r="F390" s="279">
        <v>102.06666666666668</v>
      </c>
      <c r="G390" s="279">
        <v>100.98333333333335</v>
      </c>
      <c r="H390" s="279">
        <v>104.58333333333334</v>
      </c>
      <c r="I390" s="279">
        <v>105.66666666666666</v>
      </c>
      <c r="J390" s="279">
        <v>106.38333333333334</v>
      </c>
      <c r="K390" s="277">
        <v>104.95</v>
      </c>
      <c r="L390" s="277">
        <v>103.15</v>
      </c>
      <c r="M390" s="277">
        <v>3.5495899999999998</v>
      </c>
    </row>
    <row r="391" spans="1:13">
      <c r="A391" s="268">
        <v>381</v>
      </c>
      <c r="B391" s="277" t="s">
        <v>279</v>
      </c>
      <c r="C391" s="278">
        <v>456.9</v>
      </c>
      <c r="D391" s="279">
        <v>459.2</v>
      </c>
      <c r="E391" s="279">
        <v>447.59999999999997</v>
      </c>
      <c r="F391" s="279">
        <v>438.29999999999995</v>
      </c>
      <c r="G391" s="279">
        <v>426.69999999999993</v>
      </c>
      <c r="H391" s="279">
        <v>468.5</v>
      </c>
      <c r="I391" s="279">
        <v>480.1</v>
      </c>
      <c r="J391" s="279">
        <v>489.40000000000003</v>
      </c>
      <c r="K391" s="277">
        <v>470.8</v>
      </c>
      <c r="L391" s="277">
        <v>449.9</v>
      </c>
      <c r="M391" s="277">
        <v>1.6663699999999999</v>
      </c>
    </row>
    <row r="392" spans="1:13">
      <c r="A392" s="268">
        <v>382</v>
      </c>
      <c r="B392" s="277" t="s">
        <v>499</v>
      </c>
      <c r="C392" s="278">
        <v>286</v>
      </c>
      <c r="D392" s="279">
        <v>287.53333333333336</v>
      </c>
      <c r="E392" s="279">
        <v>283.4666666666667</v>
      </c>
      <c r="F392" s="279">
        <v>280.93333333333334</v>
      </c>
      <c r="G392" s="279">
        <v>276.86666666666667</v>
      </c>
      <c r="H392" s="279">
        <v>290.06666666666672</v>
      </c>
      <c r="I392" s="279">
        <v>294.13333333333344</v>
      </c>
      <c r="J392" s="279">
        <v>296.66666666666674</v>
      </c>
      <c r="K392" s="277">
        <v>291.60000000000002</v>
      </c>
      <c r="L392" s="277">
        <v>285</v>
      </c>
      <c r="M392" s="277">
        <v>3.2443300000000002</v>
      </c>
    </row>
    <row r="393" spans="1:13">
      <c r="A393" s="268">
        <v>383</v>
      </c>
      <c r="B393" s="277" t="s">
        <v>167</v>
      </c>
      <c r="C393" s="278">
        <v>746</v>
      </c>
      <c r="D393" s="279">
        <v>750.86666666666667</v>
      </c>
      <c r="E393" s="279">
        <v>737.73333333333335</v>
      </c>
      <c r="F393" s="279">
        <v>729.4666666666667</v>
      </c>
      <c r="G393" s="279">
        <v>716.33333333333337</v>
      </c>
      <c r="H393" s="279">
        <v>759.13333333333333</v>
      </c>
      <c r="I393" s="279">
        <v>772.26666666666677</v>
      </c>
      <c r="J393" s="279">
        <v>780.5333333333333</v>
      </c>
      <c r="K393" s="277">
        <v>764</v>
      </c>
      <c r="L393" s="277">
        <v>742.6</v>
      </c>
      <c r="M393" s="277">
        <v>6.5651299999999999</v>
      </c>
    </row>
    <row r="394" spans="1:13">
      <c r="A394" s="268">
        <v>384</v>
      </c>
      <c r="B394" s="277" t="s">
        <v>501</v>
      </c>
      <c r="C394" s="278">
        <v>1267.4000000000001</v>
      </c>
      <c r="D394" s="279">
        <v>1259.6000000000001</v>
      </c>
      <c r="E394" s="279">
        <v>1244.2000000000003</v>
      </c>
      <c r="F394" s="279">
        <v>1221.0000000000002</v>
      </c>
      <c r="G394" s="279">
        <v>1205.6000000000004</v>
      </c>
      <c r="H394" s="279">
        <v>1282.8000000000002</v>
      </c>
      <c r="I394" s="279">
        <v>1298.2000000000003</v>
      </c>
      <c r="J394" s="279">
        <v>1321.4</v>
      </c>
      <c r="K394" s="277">
        <v>1275</v>
      </c>
      <c r="L394" s="277">
        <v>1236.4000000000001</v>
      </c>
      <c r="M394" s="277">
        <v>0.65710999999999997</v>
      </c>
    </row>
    <row r="395" spans="1:13">
      <c r="A395" s="268">
        <v>385</v>
      </c>
      <c r="B395" s="277" t="s">
        <v>502</v>
      </c>
      <c r="C395" s="278">
        <v>287.14999999999998</v>
      </c>
      <c r="D395" s="279">
        <v>288.75</v>
      </c>
      <c r="E395" s="279">
        <v>284.5</v>
      </c>
      <c r="F395" s="279">
        <v>281.85000000000002</v>
      </c>
      <c r="G395" s="279">
        <v>277.60000000000002</v>
      </c>
      <c r="H395" s="279">
        <v>291.39999999999998</v>
      </c>
      <c r="I395" s="279">
        <v>295.64999999999998</v>
      </c>
      <c r="J395" s="279">
        <v>298.29999999999995</v>
      </c>
      <c r="K395" s="277">
        <v>293</v>
      </c>
      <c r="L395" s="277">
        <v>286.10000000000002</v>
      </c>
      <c r="M395" s="277">
        <v>6.7312700000000003</v>
      </c>
    </row>
    <row r="396" spans="1:13">
      <c r="A396" s="268">
        <v>386</v>
      </c>
      <c r="B396" s="277" t="s">
        <v>168</v>
      </c>
      <c r="C396" s="278">
        <v>177.85</v>
      </c>
      <c r="D396" s="279">
        <v>176.16666666666666</v>
      </c>
      <c r="E396" s="279">
        <v>172.88333333333333</v>
      </c>
      <c r="F396" s="279">
        <v>167.91666666666666</v>
      </c>
      <c r="G396" s="279">
        <v>164.63333333333333</v>
      </c>
      <c r="H396" s="279">
        <v>181.13333333333333</v>
      </c>
      <c r="I396" s="279">
        <v>184.41666666666669</v>
      </c>
      <c r="J396" s="279">
        <v>189.38333333333333</v>
      </c>
      <c r="K396" s="277">
        <v>179.45</v>
      </c>
      <c r="L396" s="277">
        <v>171.2</v>
      </c>
      <c r="M396" s="277">
        <v>176.48911000000001</v>
      </c>
    </row>
    <row r="397" spans="1:13">
      <c r="A397" s="268">
        <v>387</v>
      </c>
      <c r="B397" s="277" t="s">
        <v>500</v>
      </c>
      <c r="C397" s="278">
        <v>44</v>
      </c>
      <c r="D397" s="279">
        <v>43.9</v>
      </c>
      <c r="E397" s="279">
        <v>43.4</v>
      </c>
      <c r="F397" s="279">
        <v>42.8</v>
      </c>
      <c r="G397" s="279">
        <v>42.3</v>
      </c>
      <c r="H397" s="279">
        <v>44.5</v>
      </c>
      <c r="I397" s="279">
        <v>45</v>
      </c>
      <c r="J397" s="279">
        <v>45.6</v>
      </c>
      <c r="K397" s="277">
        <v>44.4</v>
      </c>
      <c r="L397" s="277">
        <v>43.3</v>
      </c>
      <c r="M397" s="277">
        <v>11.38325</v>
      </c>
    </row>
    <row r="398" spans="1:13">
      <c r="A398" s="268">
        <v>388</v>
      </c>
      <c r="B398" s="277" t="s">
        <v>169</v>
      </c>
      <c r="C398" s="278">
        <v>102.45</v>
      </c>
      <c r="D398" s="279">
        <v>101.73333333333335</v>
      </c>
      <c r="E398" s="279">
        <v>100.3666666666667</v>
      </c>
      <c r="F398" s="279">
        <v>98.28333333333336</v>
      </c>
      <c r="G398" s="279">
        <v>96.916666666666714</v>
      </c>
      <c r="H398" s="279">
        <v>103.81666666666669</v>
      </c>
      <c r="I398" s="279">
        <v>105.18333333333334</v>
      </c>
      <c r="J398" s="279">
        <v>107.26666666666668</v>
      </c>
      <c r="K398" s="277">
        <v>103.1</v>
      </c>
      <c r="L398" s="277">
        <v>99.65</v>
      </c>
      <c r="M398" s="277">
        <v>41.4621</v>
      </c>
    </row>
    <row r="399" spans="1:13">
      <c r="A399" s="268">
        <v>389</v>
      </c>
      <c r="B399" s="277" t="s">
        <v>503</v>
      </c>
      <c r="C399" s="278">
        <v>117.4</v>
      </c>
      <c r="D399" s="279">
        <v>118.78333333333335</v>
      </c>
      <c r="E399" s="279">
        <v>114.66666666666669</v>
      </c>
      <c r="F399" s="279">
        <v>111.93333333333334</v>
      </c>
      <c r="G399" s="279">
        <v>107.81666666666668</v>
      </c>
      <c r="H399" s="279">
        <v>121.51666666666669</v>
      </c>
      <c r="I399" s="279">
        <v>125.63333333333334</v>
      </c>
      <c r="J399" s="279">
        <v>128.3666666666667</v>
      </c>
      <c r="K399" s="277">
        <v>122.9</v>
      </c>
      <c r="L399" s="277">
        <v>116.05</v>
      </c>
      <c r="M399" s="277">
        <v>13.37501</v>
      </c>
    </row>
    <row r="400" spans="1:13">
      <c r="A400" s="268">
        <v>390</v>
      </c>
      <c r="B400" s="277" t="s">
        <v>504</v>
      </c>
      <c r="C400" s="278">
        <v>658</v>
      </c>
      <c r="D400" s="279">
        <v>661.66666666666663</v>
      </c>
      <c r="E400" s="279">
        <v>651.33333333333326</v>
      </c>
      <c r="F400" s="279">
        <v>644.66666666666663</v>
      </c>
      <c r="G400" s="279">
        <v>634.33333333333326</v>
      </c>
      <c r="H400" s="279">
        <v>668.33333333333326</v>
      </c>
      <c r="I400" s="279">
        <v>678.66666666666652</v>
      </c>
      <c r="J400" s="279">
        <v>685.33333333333326</v>
      </c>
      <c r="K400" s="277">
        <v>672</v>
      </c>
      <c r="L400" s="277">
        <v>655</v>
      </c>
      <c r="M400" s="277">
        <v>1.29393</v>
      </c>
    </row>
    <row r="401" spans="1:13">
      <c r="A401" s="268">
        <v>391</v>
      </c>
      <c r="B401" s="277" t="s">
        <v>170</v>
      </c>
      <c r="C401" s="278">
        <v>2225.25</v>
      </c>
      <c r="D401" s="279">
        <v>2234.35</v>
      </c>
      <c r="E401" s="279">
        <v>2204.8999999999996</v>
      </c>
      <c r="F401" s="279">
        <v>2184.5499999999997</v>
      </c>
      <c r="G401" s="279">
        <v>2155.0999999999995</v>
      </c>
      <c r="H401" s="279">
        <v>2254.6999999999998</v>
      </c>
      <c r="I401" s="279">
        <v>2284.1499999999996</v>
      </c>
      <c r="J401" s="279">
        <v>2304.5</v>
      </c>
      <c r="K401" s="277">
        <v>2263.8000000000002</v>
      </c>
      <c r="L401" s="277">
        <v>2214</v>
      </c>
      <c r="M401" s="277">
        <v>95.914670000000001</v>
      </c>
    </row>
    <row r="402" spans="1:13">
      <c r="A402" s="268">
        <v>392</v>
      </c>
      <c r="B402" s="277" t="s">
        <v>519</v>
      </c>
      <c r="C402" s="278">
        <v>9.0500000000000007</v>
      </c>
      <c r="D402" s="279">
        <v>9.1166666666666671</v>
      </c>
      <c r="E402" s="279">
        <v>8.9833333333333343</v>
      </c>
      <c r="F402" s="279">
        <v>8.9166666666666679</v>
      </c>
      <c r="G402" s="279">
        <v>8.783333333333335</v>
      </c>
      <c r="H402" s="279">
        <v>9.1833333333333336</v>
      </c>
      <c r="I402" s="279">
        <v>9.3166666666666664</v>
      </c>
      <c r="J402" s="279">
        <v>9.3833333333333329</v>
      </c>
      <c r="K402" s="277">
        <v>9.25</v>
      </c>
      <c r="L402" s="277">
        <v>9.0500000000000007</v>
      </c>
      <c r="M402" s="277">
        <v>6.3209900000000001</v>
      </c>
    </row>
    <row r="403" spans="1:13">
      <c r="A403" s="268">
        <v>393</v>
      </c>
      <c r="B403" s="277" t="s">
        <v>508</v>
      </c>
      <c r="C403" s="278">
        <v>164.65</v>
      </c>
      <c r="D403" s="279">
        <v>165.33333333333334</v>
      </c>
      <c r="E403" s="279">
        <v>162.26666666666668</v>
      </c>
      <c r="F403" s="279">
        <v>159.88333333333333</v>
      </c>
      <c r="G403" s="279">
        <v>156.81666666666666</v>
      </c>
      <c r="H403" s="279">
        <v>167.7166666666667</v>
      </c>
      <c r="I403" s="279">
        <v>170.78333333333336</v>
      </c>
      <c r="J403" s="279">
        <v>173.16666666666671</v>
      </c>
      <c r="K403" s="277">
        <v>168.4</v>
      </c>
      <c r="L403" s="277">
        <v>162.94999999999999</v>
      </c>
      <c r="M403" s="277">
        <v>3.9626399999999999</v>
      </c>
    </row>
    <row r="404" spans="1:13">
      <c r="A404" s="268">
        <v>394</v>
      </c>
      <c r="B404" s="277" t="s">
        <v>495</v>
      </c>
      <c r="C404" s="278">
        <v>255.25</v>
      </c>
      <c r="D404" s="279">
        <v>254.56666666666669</v>
      </c>
      <c r="E404" s="279">
        <v>251.78333333333336</v>
      </c>
      <c r="F404" s="279">
        <v>248.31666666666666</v>
      </c>
      <c r="G404" s="279">
        <v>245.53333333333333</v>
      </c>
      <c r="H404" s="279">
        <v>258.03333333333342</v>
      </c>
      <c r="I404" s="279">
        <v>260.81666666666672</v>
      </c>
      <c r="J404" s="279">
        <v>264.28333333333342</v>
      </c>
      <c r="K404" s="277">
        <v>257.35000000000002</v>
      </c>
      <c r="L404" s="277">
        <v>251.1</v>
      </c>
      <c r="M404" s="277">
        <v>5.52149</v>
      </c>
    </row>
    <row r="405" spans="1:13">
      <c r="A405" s="268">
        <v>395</v>
      </c>
      <c r="B405" s="277" t="s">
        <v>497</v>
      </c>
      <c r="C405" s="278" t="e">
        <v>#N/A</v>
      </c>
      <c r="D405" s="279" t="e">
        <v>#N/A</v>
      </c>
      <c r="E405" s="279" t="e">
        <v>#N/A</v>
      </c>
      <c r="F405" s="279" t="e">
        <v>#N/A</v>
      </c>
      <c r="G405" s="279" t="e">
        <v>#N/A</v>
      </c>
      <c r="H405" s="279" t="e">
        <v>#N/A</v>
      </c>
      <c r="I405" s="279" t="e">
        <v>#N/A</v>
      </c>
      <c r="J405" s="279" t="e">
        <v>#N/A</v>
      </c>
      <c r="K405" s="277" t="e">
        <v>#N/A</v>
      </c>
      <c r="L405" s="277" t="e">
        <v>#N/A</v>
      </c>
      <c r="M405" s="277" t="e">
        <v>#N/A</v>
      </c>
    </row>
    <row r="406" spans="1:13">
      <c r="A406" s="268">
        <v>396</v>
      </c>
      <c r="B406" s="277" t="s">
        <v>512</v>
      </c>
      <c r="C406" s="278">
        <v>50.6</v>
      </c>
      <c r="D406" s="279">
        <v>49.866666666666667</v>
      </c>
      <c r="E406" s="279">
        <v>49.133333333333333</v>
      </c>
      <c r="F406" s="279">
        <v>47.666666666666664</v>
      </c>
      <c r="G406" s="279">
        <v>46.93333333333333</v>
      </c>
      <c r="H406" s="279">
        <v>51.333333333333336</v>
      </c>
      <c r="I406" s="279">
        <v>52.06666666666667</v>
      </c>
      <c r="J406" s="279">
        <v>53.533333333333339</v>
      </c>
      <c r="K406" s="277">
        <v>50.6</v>
      </c>
      <c r="L406" s="277">
        <v>48.4</v>
      </c>
      <c r="M406" s="277">
        <v>7.2888400000000004</v>
      </c>
    </row>
    <row r="407" spans="1:13">
      <c r="A407" s="268">
        <v>397</v>
      </c>
      <c r="B407" s="277" t="s">
        <v>171</v>
      </c>
      <c r="C407" s="278">
        <v>34.15</v>
      </c>
      <c r="D407" s="279">
        <v>34.333333333333336</v>
      </c>
      <c r="E407" s="279">
        <v>33.81666666666667</v>
      </c>
      <c r="F407" s="279">
        <v>33.483333333333334</v>
      </c>
      <c r="G407" s="279">
        <v>32.966666666666669</v>
      </c>
      <c r="H407" s="279">
        <v>34.666666666666671</v>
      </c>
      <c r="I407" s="279">
        <v>35.183333333333337</v>
      </c>
      <c r="J407" s="279">
        <v>35.516666666666673</v>
      </c>
      <c r="K407" s="277">
        <v>34.85</v>
      </c>
      <c r="L407" s="277">
        <v>34</v>
      </c>
      <c r="M407" s="277">
        <v>210.22800000000001</v>
      </c>
    </row>
    <row r="408" spans="1:13">
      <c r="A408" s="268">
        <v>398</v>
      </c>
      <c r="B408" s="277" t="s">
        <v>513</v>
      </c>
      <c r="C408" s="278">
        <v>8702.25</v>
      </c>
      <c r="D408" s="279">
        <v>8649.1833333333325</v>
      </c>
      <c r="E408" s="279">
        <v>8558.366666666665</v>
      </c>
      <c r="F408" s="279">
        <v>8414.4833333333318</v>
      </c>
      <c r="G408" s="279">
        <v>8323.6666666666642</v>
      </c>
      <c r="H408" s="279">
        <v>8793.0666666666657</v>
      </c>
      <c r="I408" s="279">
        <v>8883.883333333335</v>
      </c>
      <c r="J408" s="279">
        <v>9027.7666666666664</v>
      </c>
      <c r="K408" s="277">
        <v>8740</v>
      </c>
      <c r="L408" s="277">
        <v>8505.2999999999993</v>
      </c>
      <c r="M408" s="277">
        <v>0.14172999999999999</v>
      </c>
    </row>
    <row r="409" spans="1:13">
      <c r="A409" s="268">
        <v>399</v>
      </c>
      <c r="B409" s="277" t="s">
        <v>3523</v>
      </c>
      <c r="C409" s="278">
        <v>838.9</v>
      </c>
      <c r="D409" s="279">
        <v>843.53333333333342</v>
      </c>
      <c r="E409" s="279">
        <v>829.06666666666683</v>
      </c>
      <c r="F409" s="279">
        <v>819.23333333333346</v>
      </c>
      <c r="G409" s="279">
        <v>804.76666666666688</v>
      </c>
      <c r="H409" s="279">
        <v>853.36666666666679</v>
      </c>
      <c r="I409" s="279">
        <v>867.83333333333326</v>
      </c>
      <c r="J409" s="279">
        <v>877.66666666666674</v>
      </c>
      <c r="K409" s="277">
        <v>858</v>
      </c>
      <c r="L409" s="277">
        <v>833.7</v>
      </c>
      <c r="M409" s="277">
        <v>7.4623799999999996</v>
      </c>
    </row>
    <row r="410" spans="1:13">
      <c r="A410" s="268">
        <v>400</v>
      </c>
      <c r="B410" s="277" t="s">
        <v>280</v>
      </c>
      <c r="C410" s="278">
        <v>818.9</v>
      </c>
      <c r="D410" s="279">
        <v>817.16666666666663</v>
      </c>
      <c r="E410" s="279">
        <v>809.38333333333321</v>
      </c>
      <c r="F410" s="279">
        <v>799.86666666666656</v>
      </c>
      <c r="G410" s="279">
        <v>792.08333333333314</v>
      </c>
      <c r="H410" s="279">
        <v>826.68333333333328</v>
      </c>
      <c r="I410" s="279">
        <v>834.46666666666681</v>
      </c>
      <c r="J410" s="279">
        <v>843.98333333333335</v>
      </c>
      <c r="K410" s="277">
        <v>824.95</v>
      </c>
      <c r="L410" s="277">
        <v>807.65</v>
      </c>
      <c r="M410" s="277">
        <v>9.4106100000000001</v>
      </c>
    </row>
    <row r="411" spans="1:13">
      <c r="A411" s="268">
        <v>401</v>
      </c>
      <c r="B411" s="277" t="s">
        <v>172</v>
      </c>
      <c r="C411" s="278">
        <v>190.3</v>
      </c>
      <c r="D411" s="279">
        <v>189.46666666666667</v>
      </c>
      <c r="E411" s="279">
        <v>187.73333333333335</v>
      </c>
      <c r="F411" s="279">
        <v>185.16666666666669</v>
      </c>
      <c r="G411" s="279">
        <v>183.43333333333337</v>
      </c>
      <c r="H411" s="279">
        <v>192.03333333333333</v>
      </c>
      <c r="I411" s="279">
        <v>193.76666666666662</v>
      </c>
      <c r="J411" s="279">
        <v>196.33333333333331</v>
      </c>
      <c r="K411" s="277">
        <v>191.2</v>
      </c>
      <c r="L411" s="277">
        <v>186.9</v>
      </c>
      <c r="M411" s="277">
        <v>435.89040999999997</v>
      </c>
    </row>
    <row r="412" spans="1:13">
      <c r="A412" s="268">
        <v>402</v>
      </c>
      <c r="B412" s="277" t="s">
        <v>514</v>
      </c>
      <c r="C412" s="278">
        <v>3608.7</v>
      </c>
      <c r="D412" s="279">
        <v>3611.3166666666671</v>
      </c>
      <c r="E412" s="279">
        <v>3574.1833333333343</v>
      </c>
      <c r="F412" s="279">
        <v>3539.6666666666674</v>
      </c>
      <c r="G412" s="279">
        <v>3502.5333333333347</v>
      </c>
      <c r="H412" s="279">
        <v>3645.8333333333339</v>
      </c>
      <c r="I412" s="279">
        <v>3682.9666666666662</v>
      </c>
      <c r="J412" s="279">
        <v>3717.4833333333336</v>
      </c>
      <c r="K412" s="277">
        <v>3648.45</v>
      </c>
      <c r="L412" s="277">
        <v>3576.8</v>
      </c>
      <c r="M412" s="277">
        <v>1.451E-2</v>
      </c>
    </row>
    <row r="413" spans="1:13">
      <c r="A413" s="268">
        <v>403</v>
      </c>
      <c r="B413" s="277" t="s">
        <v>2402</v>
      </c>
      <c r="C413" s="278">
        <v>81.2</v>
      </c>
      <c r="D413" s="279">
        <v>82.216666666666669</v>
      </c>
      <c r="E413" s="279">
        <v>79.983333333333334</v>
      </c>
      <c r="F413" s="279">
        <v>78.766666666666666</v>
      </c>
      <c r="G413" s="279">
        <v>76.533333333333331</v>
      </c>
      <c r="H413" s="279">
        <v>83.433333333333337</v>
      </c>
      <c r="I413" s="279">
        <v>85.666666666666686</v>
      </c>
      <c r="J413" s="279">
        <v>86.88333333333334</v>
      </c>
      <c r="K413" s="277">
        <v>84.45</v>
      </c>
      <c r="L413" s="277">
        <v>81</v>
      </c>
      <c r="M413" s="277">
        <v>1.2212499999999999</v>
      </c>
    </row>
    <row r="414" spans="1:13">
      <c r="A414" s="268">
        <v>404</v>
      </c>
      <c r="B414" s="277" t="s">
        <v>2404</v>
      </c>
      <c r="C414" s="278">
        <v>52.9</v>
      </c>
      <c r="D414" s="279">
        <v>53.033333333333339</v>
      </c>
      <c r="E414" s="279">
        <v>52.566666666666677</v>
      </c>
      <c r="F414" s="279">
        <v>52.233333333333341</v>
      </c>
      <c r="G414" s="279">
        <v>51.76666666666668</v>
      </c>
      <c r="H414" s="279">
        <v>53.366666666666674</v>
      </c>
      <c r="I414" s="279">
        <v>53.833333333333329</v>
      </c>
      <c r="J414" s="279">
        <v>54.166666666666671</v>
      </c>
      <c r="K414" s="277">
        <v>53.5</v>
      </c>
      <c r="L414" s="277">
        <v>52.7</v>
      </c>
      <c r="M414" s="277">
        <v>6.6716699999999998</v>
      </c>
    </row>
    <row r="415" spans="1:13">
      <c r="A415" s="268">
        <v>405</v>
      </c>
      <c r="B415" s="277" t="s">
        <v>2412</v>
      </c>
      <c r="C415" s="278">
        <v>156.05000000000001</v>
      </c>
      <c r="D415" s="279">
        <v>156.20000000000002</v>
      </c>
      <c r="E415" s="279">
        <v>153.75000000000003</v>
      </c>
      <c r="F415" s="279">
        <v>151.45000000000002</v>
      </c>
      <c r="G415" s="279">
        <v>149.00000000000003</v>
      </c>
      <c r="H415" s="279">
        <v>158.50000000000003</v>
      </c>
      <c r="I415" s="279">
        <v>160.95000000000002</v>
      </c>
      <c r="J415" s="279">
        <v>163.25000000000003</v>
      </c>
      <c r="K415" s="277">
        <v>158.65</v>
      </c>
      <c r="L415" s="277">
        <v>153.9</v>
      </c>
      <c r="M415" s="277">
        <v>9.4689800000000002</v>
      </c>
    </row>
    <row r="416" spans="1:13">
      <c r="A416" s="268">
        <v>406</v>
      </c>
      <c r="B416" s="277" t="s">
        <v>516</v>
      </c>
      <c r="C416" s="278">
        <v>1336.3</v>
      </c>
      <c r="D416" s="279">
        <v>1338.4166666666667</v>
      </c>
      <c r="E416" s="279">
        <v>1327.8333333333335</v>
      </c>
      <c r="F416" s="279">
        <v>1319.3666666666668</v>
      </c>
      <c r="G416" s="279">
        <v>1308.7833333333335</v>
      </c>
      <c r="H416" s="279">
        <v>1346.8833333333334</v>
      </c>
      <c r="I416" s="279">
        <v>1357.4666666666669</v>
      </c>
      <c r="J416" s="279">
        <v>1365.9333333333334</v>
      </c>
      <c r="K416" s="277">
        <v>1349</v>
      </c>
      <c r="L416" s="277">
        <v>1329.95</v>
      </c>
      <c r="M416" s="277">
        <v>4.9660000000000003E-2</v>
      </c>
    </row>
    <row r="417" spans="1:13">
      <c r="A417" s="268">
        <v>407</v>
      </c>
      <c r="B417" s="277" t="s">
        <v>518</v>
      </c>
      <c r="C417" s="278">
        <v>181.1</v>
      </c>
      <c r="D417" s="279">
        <v>179.53333333333333</v>
      </c>
      <c r="E417" s="279">
        <v>175.56666666666666</v>
      </c>
      <c r="F417" s="279">
        <v>170.03333333333333</v>
      </c>
      <c r="G417" s="279">
        <v>166.06666666666666</v>
      </c>
      <c r="H417" s="279">
        <v>185.06666666666666</v>
      </c>
      <c r="I417" s="279">
        <v>189.0333333333333</v>
      </c>
      <c r="J417" s="279">
        <v>194.56666666666666</v>
      </c>
      <c r="K417" s="277">
        <v>183.5</v>
      </c>
      <c r="L417" s="277">
        <v>174</v>
      </c>
      <c r="M417" s="277">
        <v>2.8317000000000001</v>
      </c>
    </row>
    <row r="418" spans="1:13">
      <c r="A418" s="268">
        <v>408</v>
      </c>
      <c r="B418" s="277" t="s">
        <v>173</v>
      </c>
      <c r="C418" s="278">
        <v>20611</v>
      </c>
      <c r="D418" s="279">
        <v>20531.983333333334</v>
      </c>
      <c r="E418" s="279">
        <v>20404.016666666666</v>
      </c>
      <c r="F418" s="279">
        <v>20197.033333333333</v>
      </c>
      <c r="G418" s="279">
        <v>20069.066666666666</v>
      </c>
      <c r="H418" s="279">
        <v>20738.966666666667</v>
      </c>
      <c r="I418" s="279">
        <v>20866.933333333334</v>
      </c>
      <c r="J418" s="279">
        <v>21073.916666666668</v>
      </c>
      <c r="K418" s="277">
        <v>20659.95</v>
      </c>
      <c r="L418" s="277">
        <v>20325</v>
      </c>
      <c r="M418" s="277">
        <v>0.71914999999999996</v>
      </c>
    </row>
    <row r="419" spans="1:13">
      <c r="A419" s="268">
        <v>409</v>
      </c>
      <c r="B419" s="277" t="s">
        <v>520</v>
      </c>
      <c r="C419" s="278">
        <v>935.75</v>
      </c>
      <c r="D419" s="279">
        <v>943.6</v>
      </c>
      <c r="E419" s="279">
        <v>925.85</v>
      </c>
      <c r="F419" s="279">
        <v>915.95</v>
      </c>
      <c r="G419" s="279">
        <v>898.2</v>
      </c>
      <c r="H419" s="279">
        <v>953.5</v>
      </c>
      <c r="I419" s="279">
        <v>971.25</v>
      </c>
      <c r="J419" s="279">
        <v>981.15</v>
      </c>
      <c r="K419" s="277">
        <v>961.35</v>
      </c>
      <c r="L419" s="277">
        <v>933.7</v>
      </c>
      <c r="M419" s="277">
        <v>0.12134</v>
      </c>
    </row>
    <row r="420" spans="1:13">
      <c r="A420" s="268">
        <v>410</v>
      </c>
      <c r="B420" s="277" t="s">
        <v>174</v>
      </c>
      <c r="C420" s="278">
        <v>1261.25</v>
      </c>
      <c r="D420" s="279">
        <v>1264.45</v>
      </c>
      <c r="E420" s="279">
        <v>1251.9000000000001</v>
      </c>
      <c r="F420" s="279">
        <v>1242.55</v>
      </c>
      <c r="G420" s="279">
        <v>1230</v>
      </c>
      <c r="H420" s="279">
        <v>1273.8000000000002</v>
      </c>
      <c r="I420" s="279">
        <v>1286.3499999999999</v>
      </c>
      <c r="J420" s="279">
        <v>1295.7000000000003</v>
      </c>
      <c r="K420" s="277">
        <v>1277</v>
      </c>
      <c r="L420" s="277">
        <v>1255.0999999999999</v>
      </c>
      <c r="M420" s="277">
        <v>2.9086500000000002</v>
      </c>
    </row>
    <row r="421" spans="1:13">
      <c r="A421" s="268">
        <v>411</v>
      </c>
      <c r="B421" s="277" t="s">
        <v>515</v>
      </c>
      <c r="C421" s="278">
        <v>366.45</v>
      </c>
      <c r="D421" s="279">
        <v>368.5</v>
      </c>
      <c r="E421" s="279">
        <v>362.95</v>
      </c>
      <c r="F421" s="279">
        <v>359.45</v>
      </c>
      <c r="G421" s="279">
        <v>353.9</v>
      </c>
      <c r="H421" s="279">
        <v>372</v>
      </c>
      <c r="I421" s="279">
        <v>377.54999999999995</v>
      </c>
      <c r="J421" s="279">
        <v>381.05</v>
      </c>
      <c r="K421" s="277">
        <v>374.05</v>
      </c>
      <c r="L421" s="277">
        <v>365</v>
      </c>
      <c r="M421" s="277">
        <v>0.26084000000000002</v>
      </c>
    </row>
    <row r="422" spans="1:13">
      <c r="A422" s="268">
        <v>412</v>
      </c>
      <c r="B422" s="277" t="s">
        <v>510</v>
      </c>
      <c r="C422" s="278">
        <v>21.85</v>
      </c>
      <c r="D422" s="279">
        <v>21.900000000000002</v>
      </c>
      <c r="E422" s="279">
        <v>21.700000000000003</v>
      </c>
      <c r="F422" s="279">
        <v>21.55</v>
      </c>
      <c r="G422" s="279">
        <v>21.35</v>
      </c>
      <c r="H422" s="279">
        <v>22.050000000000004</v>
      </c>
      <c r="I422" s="279">
        <v>22.25</v>
      </c>
      <c r="J422" s="279">
        <v>22.400000000000006</v>
      </c>
      <c r="K422" s="277">
        <v>22.1</v>
      </c>
      <c r="L422" s="277">
        <v>21.75</v>
      </c>
      <c r="M422" s="277">
        <v>9.6981199999999994</v>
      </c>
    </row>
    <row r="423" spans="1:13">
      <c r="A423" s="268">
        <v>413</v>
      </c>
      <c r="B423" s="277" t="s">
        <v>511</v>
      </c>
      <c r="C423" s="278">
        <v>1468.5</v>
      </c>
      <c r="D423" s="279">
        <v>1469.1499999999999</v>
      </c>
      <c r="E423" s="279">
        <v>1450.3999999999996</v>
      </c>
      <c r="F423" s="279">
        <v>1432.2999999999997</v>
      </c>
      <c r="G423" s="279">
        <v>1413.5499999999995</v>
      </c>
      <c r="H423" s="279">
        <v>1487.2499999999998</v>
      </c>
      <c r="I423" s="279">
        <v>1506.0000000000002</v>
      </c>
      <c r="J423" s="279">
        <v>1524.1</v>
      </c>
      <c r="K423" s="277">
        <v>1487.9</v>
      </c>
      <c r="L423" s="277">
        <v>1451.05</v>
      </c>
      <c r="M423" s="277">
        <v>0.27462999999999999</v>
      </c>
    </row>
    <row r="424" spans="1:13">
      <c r="A424" s="268">
        <v>414</v>
      </c>
      <c r="B424" s="277" t="s">
        <v>521</v>
      </c>
      <c r="C424" s="278">
        <v>227.9</v>
      </c>
      <c r="D424" s="279">
        <v>228.13333333333333</v>
      </c>
      <c r="E424" s="279">
        <v>226.26666666666665</v>
      </c>
      <c r="F424" s="279">
        <v>224.63333333333333</v>
      </c>
      <c r="G424" s="279">
        <v>222.76666666666665</v>
      </c>
      <c r="H424" s="279">
        <v>229.76666666666665</v>
      </c>
      <c r="I424" s="279">
        <v>231.63333333333333</v>
      </c>
      <c r="J424" s="279">
        <v>233.26666666666665</v>
      </c>
      <c r="K424" s="277">
        <v>230</v>
      </c>
      <c r="L424" s="277">
        <v>226.5</v>
      </c>
      <c r="M424" s="277">
        <v>1.83755</v>
      </c>
    </row>
    <row r="425" spans="1:13">
      <c r="A425" s="268">
        <v>415</v>
      </c>
      <c r="B425" s="277" t="s">
        <v>522</v>
      </c>
      <c r="C425" s="278">
        <v>1068.0999999999999</v>
      </c>
      <c r="D425" s="279">
        <v>1060.8666666666666</v>
      </c>
      <c r="E425" s="279">
        <v>1036.7333333333331</v>
      </c>
      <c r="F425" s="279">
        <v>1005.3666666666666</v>
      </c>
      <c r="G425" s="279">
        <v>981.23333333333312</v>
      </c>
      <c r="H425" s="279">
        <v>1092.2333333333331</v>
      </c>
      <c r="I425" s="279">
        <v>1116.3666666666668</v>
      </c>
      <c r="J425" s="279">
        <v>1147.7333333333331</v>
      </c>
      <c r="K425" s="277">
        <v>1085</v>
      </c>
      <c r="L425" s="277">
        <v>1029.5</v>
      </c>
      <c r="M425" s="277">
        <v>0.36531000000000002</v>
      </c>
    </row>
    <row r="426" spans="1:13">
      <c r="A426" s="268">
        <v>416</v>
      </c>
      <c r="B426" s="277" t="s">
        <v>523</v>
      </c>
      <c r="C426" s="278">
        <v>311.05</v>
      </c>
      <c r="D426" s="279">
        <v>313.08333333333331</v>
      </c>
      <c r="E426" s="279">
        <v>308.16666666666663</v>
      </c>
      <c r="F426" s="279">
        <v>305.2833333333333</v>
      </c>
      <c r="G426" s="279">
        <v>300.36666666666662</v>
      </c>
      <c r="H426" s="279">
        <v>315.96666666666664</v>
      </c>
      <c r="I426" s="279">
        <v>320.88333333333327</v>
      </c>
      <c r="J426" s="279">
        <v>323.76666666666665</v>
      </c>
      <c r="K426" s="277">
        <v>318</v>
      </c>
      <c r="L426" s="277">
        <v>310.2</v>
      </c>
      <c r="M426" s="277">
        <v>2.8548100000000001</v>
      </c>
    </row>
    <row r="427" spans="1:13">
      <c r="A427" s="268">
        <v>417</v>
      </c>
      <c r="B427" s="277" t="s">
        <v>524</v>
      </c>
      <c r="C427" s="278">
        <v>6.75</v>
      </c>
      <c r="D427" s="279">
        <v>6.75</v>
      </c>
      <c r="E427" s="279">
        <v>6.7</v>
      </c>
      <c r="F427" s="279">
        <v>6.65</v>
      </c>
      <c r="G427" s="279">
        <v>6.6000000000000005</v>
      </c>
      <c r="H427" s="279">
        <v>6.8</v>
      </c>
      <c r="I427" s="279">
        <v>6.8500000000000005</v>
      </c>
      <c r="J427" s="279">
        <v>6.8999999999999995</v>
      </c>
      <c r="K427" s="277">
        <v>6.8</v>
      </c>
      <c r="L427" s="277">
        <v>6.7</v>
      </c>
      <c r="M427" s="277">
        <v>44.527259999999998</v>
      </c>
    </row>
    <row r="428" spans="1:13">
      <c r="A428" s="268">
        <v>418</v>
      </c>
      <c r="B428" s="277" t="s">
        <v>2516</v>
      </c>
      <c r="C428" s="278">
        <v>510.65</v>
      </c>
      <c r="D428" s="279">
        <v>514.85</v>
      </c>
      <c r="E428" s="279">
        <v>505.80000000000007</v>
      </c>
      <c r="F428" s="279">
        <v>500.95000000000005</v>
      </c>
      <c r="G428" s="279">
        <v>491.90000000000009</v>
      </c>
      <c r="H428" s="279">
        <v>519.70000000000005</v>
      </c>
      <c r="I428" s="279">
        <v>528.75</v>
      </c>
      <c r="J428" s="279">
        <v>533.6</v>
      </c>
      <c r="K428" s="277">
        <v>523.9</v>
      </c>
      <c r="L428" s="277">
        <v>510</v>
      </c>
      <c r="M428" s="277">
        <v>0.25097999999999998</v>
      </c>
    </row>
    <row r="429" spans="1:13">
      <c r="A429" s="268">
        <v>419</v>
      </c>
      <c r="B429" s="277" t="s">
        <v>527</v>
      </c>
      <c r="C429" s="278">
        <v>172.5</v>
      </c>
      <c r="D429" s="279">
        <v>173.18333333333331</v>
      </c>
      <c r="E429" s="279">
        <v>170.86666666666662</v>
      </c>
      <c r="F429" s="279">
        <v>169.23333333333332</v>
      </c>
      <c r="G429" s="279">
        <v>166.91666666666663</v>
      </c>
      <c r="H429" s="279">
        <v>174.81666666666661</v>
      </c>
      <c r="I429" s="279">
        <v>177.13333333333327</v>
      </c>
      <c r="J429" s="279">
        <v>178.76666666666659</v>
      </c>
      <c r="K429" s="277">
        <v>175.5</v>
      </c>
      <c r="L429" s="277">
        <v>171.55</v>
      </c>
      <c r="M429" s="277">
        <v>3.6549200000000002</v>
      </c>
    </row>
    <row r="430" spans="1:13">
      <c r="A430" s="268">
        <v>420</v>
      </c>
      <c r="B430" s="277" t="s">
        <v>2525</v>
      </c>
      <c r="C430" s="278">
        <v>50.3</v>
      </c>
      <c r="D430" s="279">
        <v>49.966666666666669</v>
      </c>
      <c r="E430" s="279">
        <v>48.733333333333334</v>
      </c>
      <c r="F430" s="279">
        <v>47.166666666666664</v>
      </c>
      <c r="G430" s="279">
        <v>45.93333333333333</v>
      </c>
      <c r="H430" s="279">
        <v>51.533333333333339</v>
      </c>
      <c r="I430" s="279">
        <v>52.766666666666673</v>
      </c>
      <c r="J430" s="279">
        <v>54.333333333333343</v>
      </c>
      <c r="K430" s="277">
        <v>51.2</v>
      </c>
      <c r="L430" s="277">
        <v>48.4</v>
      </c>
      <c r="M430" s="277">
        <v>34.447510000000001</v>
      </c>
    </row>
    <row r="431" spans="1:13">
      <c r="A431" s="268">
        <v>421</v>
      </c>
      <c r="B431" s="277" t="s">
        <v>175</v>
      </c>
      <c r="C431" s="286">
        <v>4113.45</v>
      </c>
      <c r="D431" s="287">
        <v>4135.833333333333</v>
      </c>
      <c r="E431" s="287">
        <v>4078.7166666666662</v>
      </c>
      <c r="F431" s="287">
        <v>4043.9833333333336</v>
      </c>
      <c r="G431" s="287">
        <v>3986.8666666666668</v>
      </c>
      <c r="H431" s="287">
        <v>4170.5666666666657</v>
      </c>
      <c r="I431" s="287">
        <v>4227.6833333333325</v>
      </c>
      <c r="J431" s="287">
        <v>4262.4166666666652</v>
      </c>
      <c r="K431" s="288">
        <v>4192.95</v>
      </c>
      <c r="L431" s="288">
        <v>4101.1000000000004</v>
      </c>
      <c r="M431" s="288">
        <v>1.21716</v>
      </c>
    </row>
    <row r="432" spans="1:13">
      <c r="A432" s="268">
        <v>422</v>
      </c>
      <c r="B432" s="277" t="s">
        <v>176</v>
      </c>
      <c r="C432" s="277">
        <v>658.7</v>
      </c>
      <c r="D432" s="279">
        <v>649.5</v>
      </c>
      <c r="E432" s="279">
        <v>634.35</v>
      </c>
      <c r="F432" s="279">
        <v>610</v>
      </c>
      <c r="G432" s="279">
        <v>594.85</v>
      </c>
      <c r="H432" s="279">
        <v>673.85</v>
      </c>
      <c r="I432" s="279">
        <v>689.00000000000011</v>
      </c>
      <c r="J432" s="279">
        <v>713.35</v>
      </c>
      <c r="K432" s="277">
        <v>664.65</v>
      </c>
      <c r="L432" s="277">
        <v>625.15</v>
      </c>
      <c r="M432" s="277">
        <v>62.063180000000003</v>
      </c>
    </row>
    <row r="433" spans="1:13">
      <c r="A433" s="268">
        <v>423</v>
      </c>
      <c r="B433" s="277" t="s">
        <v>177</v>
      </c>
      <c r="C433" s="277">
        <v>725.15</v>
      </c>
      <c r="D433" s="279">
        <v>726.83333333333337</v>
      </c>
      <c r="E433" s="279">
        <v>716.66666666666674</v>
      </c>
      <c r="F433" s="279">
        <v>708.18333333333339</v>
      </c>
      <c r="G433" s="279">
        <v>698.01666666666677</v>
      </c>
      <c r="H433" s="279">
        <v>735.31666666666672</v>
      </c>
      <c r="I433" s="279">
        <v>745.48333333333346</v>
      </c>
      <c r="J433" s="279">
        <v>753.9666666666667</v>
      </c>
      <c r="K433" s="277">
        <v>737</v>
      </c>
      <c r="L433" s="277">
        <v>718.35</v>
      </c>
      <c r="M433" s="277">
        <v>8.8349700000000002</v>
      </c>
    </row>
    <row r="434" spans="1:13">
      <c r="A434" s="268">
        <v>424</v>
      </c>
      <c r="B434" s="277" t="s">
        <v>525</v>
      </c>
      <c r="C434" s="277">
        <v>83.95</v>
      </c>
      <c r="D434" s="279">
        <v>84.233333333333334</v>
      </c>
      <c r="E434" s="279">
        <v>83.516666666666666</v>
      </c>
      <c r="F434" s="279">
        <v>83.083333333333329</v>
      </c>
      <c r="G434" s="279">
        <v>82.36666666666666</v>
      </c>
      <c r="H434" s="279">
        <v>84.666666666666671</v>
      </c>
      <c r="I434" s="279">
        <v>85.38333333333334</v>
      </c>
      <c r="J434" s="279">
        <v>85.816666666666677</v>
      </c>
      <c r="K434" s="277">
        <v>84.95</v>
      </c>
      <c r="L434" s="277">
        <v>83.8</v>
      </c>
      <c r="M434" s="277">
        <v>0.40201999999999999</v>
      </c>
    </row>
    <row r="435" spans="1:13">
      <c r="A435" s="268">
        <v>425</v>
      </c>
      <c r="B435" s="277" t="s">
        <v>281</v>
      </c>
      <c r="C435" s="277">
        <v>153.19999999999999</v>
      </c>
      <c r="D435" s="279">
        <v>152.54999999999998</v>
      </c>
      <c r="E435" s="279">
        <v>150.74999999999997</v>
      </c>
      <c r="F435" s="279">
        <v>148.29999999999998</v>
      </c>
      <c r="G435" s="279">
        <v>146.49999999999997</v>
      </c>
      <c r="H435" s="279">
        <v>154.99999999999997</v>
      </c>
      <c r="I435" s="279">
        <v>156.79999999999998</v>
      </c>
      <c r="J435" s="279">
        <v>159.24999999999997</v>
      </c>
      <c r="K435" s="277">
        <v>154.35</v>
      </c>
      <c r="L435" s="277">
        <v>150.1</v>
      </c>
      <c r="M435" s="277">
        <v>11.093170000000001</v>
      </c>
    </row>
    <row r="436" spans="1:13">
      <c r="A436" s="268">
        <v>426</v>
      </c>
      <c r="B436" s="277" t="s">
        <v>526</v>
      </c>
      <c r="C436" s="277">
        <v>478.5</v>
      </c>
      <c r="D436" s="279">
        <v>483.84999999999997</v>
      </c>
      <c r="E436" s="279">
        <v>469.89999999999992</v>
      </c>
      <c r="F436" s="279">
        <v>461.29999999999995</v>
      </c>
      <c r="G436" s="279">
        <v>447.34999999999991</v>
      </c>
      <c r="H436" s="279">
        <v>492.44999999999993</v>
      </c>
      <c r="I436" s="279">
        <v>506.4</v>
      </c>
      <c r="J436" s="279">
        <v>515</v>
      </c>
      <c r="K436" s="277">
        <v>497.8</v>
      </c>
      <c r="L436" s="277">
        <v>475.25</v>
      </c>
      <c r="M436" s="277">
        <v>4.3110799999999996</v>
      </c>
    </row>
    <row r="437" spans="1:13">
      <c r="A437" s="268">
        <v>427</v>
      </c>
      <c r="B437" s="277" t="s">
        <v>3387</v>
      </c>
      <c r="C437" s="277">
        <v>291.35000000000002</v>
      </c>
      <c r="D437" s="279">
        <v>294.61666666666667</v>
      </c>
      <c r="E437" s="279">
        <v>286.98333333333335</v>
      </c>
      <c r="F437" s="279">
        <v>282.61666666666667</v>
      </c>
      <c r="G437" s="279">
        <v>274.98333333333335</v>
      </c>
      <c r="H437" s="279">
        <v>298.98333333333335</v>
      </c>
      <c r="I437" s="279">
        <v>306.61666666666667</v>
      </c>
      <c r="J437" s="279">
        <v>310.98333333333335</v>
      </c>
      <c r="K437" s="277">
        <v>302.25</v>
      </c>
      <c r="L437" s="277">
        <v>290.25</v>
      </c>
      <c r="M437" s="277">
        <v>55.160580000000003</v>
      </c>
    </row>
    <row r="438" spans="1:13">
      <c r="A438" s="268">
        <v>428</v>
      </c>
      <c r="B438" s="277" t="s">
        <v>529</v>
      </c>
      <c r="C438" s="277">
        <v>1388.9</v>
      </c>
      <c r="D438" s="279">
        <v>1367.45</v>
      </c>
      <c r="E438" s="279">
        <v>1336.4</v>
      </c>
      <c r="F438" s="279">
        <v>1283.9000000000001</v>
      </c>
      <c r="G438" s="279">
        <v>1252.8500000000001</v>
      </c>
      <c r="H438" s="279">
        <v>1419.95</v>
      </c>
      <c r="I438" s="279">
        <v>1450.9999999999998</v>
      </c>
      <c r="J438" s="279">
        <v>1503.5</v>
      </c>
      <c r="K438" s="277">
        <v>1398.5</v>
      </c>
      <c r="L438" s="277">
        <v>1314.95</v>
      </c>
      <c r="M438" s="277">
        <v>1.7327999999999999</v>
      </c>
    </row>
    <row r="439" spans="1:13">
      <c r="A439" s="268">
        <v>429</v>
      </c>
      <c r="B439" s="277" t="s">
        <v>530</v>
      </c>
      <c r="C439" s="277">
        <v>410.05</v>
      </c>
      <c r="D439" s="279">
        <v>408.36666666666662</v>
      </c>
      <c r="E439" s="279">
        <v>403.68333333333322</v>
      </c>
      <c r="F439" s="279">
        <v>397.31666666666661</v>
      </c>
      <c r="G439" s="279">
        <v>392.63333333333321</v>
      </c>
      <c r="H439" s="279">
        <v>414.73333333333323</v>
      </c>
      <c r="I439" s="279">
        <v>419.41666666666663</v>
      </c>
      <c r="J439" s="279">
        <v>425.78333333333325</v>
      </c>
      <c r="K439" s="277">
        <v>413.05</v>
      </c>
      <c r="L439" s="277">
        <v>402</v>
      </c>
      <c r="M439" s="277">
        <v>0.42501</v>
      </c>
    </row>
    <row r="440" spans="1:13">
      <c r="A440" s="268">
        <v>430</v>
      </c>
      <c r="B440" s="277" t="s">
        <v>178</v>
      </c>
      <c r="C440" s="277">
        <v>506.9</v>
      </c>
      <c r="D440" s="279">
        <v>506.23333333333335</v>
      </c>
      <c r="E440" s="279">
        <v>501.9666666666667</v>
      </c>
      <c r="F440" s="279">
        <v>497.03333333333336</v>
      </c>
      <c r="G440" s="279">
        <v>492.76666666666671</v>
      </c>
      <c r="H440" s="279">
        <v>511.16666666666669</v>
      </c>
      <c r="I440" s="279">
        <v>515.43333333333339</v>
      </c>
      <c r="J440" s="279">
        <v>520.36666666666667</v>
      </c>
      <c r="K440" s="277">
        <v>510.5</v>
      </c>
      <c r="L440" s="277">
        <v>501.3</v>
      </c>
      <c r="M440" s="277">
        <v>67.331549999999993</v>
      </c>
    </row>
    <row r="441" spans="1:13">
      <c r="A441" s="268">
        <v>431</v>
      </c>
      <c r="B441" s="277" t="s">
        <v>531</v>
      </c>
      <c r="C441" s="277">
        <v>264.39999999999998</v>
      </c>
      <c r="D441" s="279">
        <v>268.73333333333335</v>
      </c>
      <c r="E441" s="279">
        <v>258.66666666666669</v>
      </c>
      <c r="F441" s="279">
        <v>252.93333333333334</v>
      </c>
      <c r="G441" s="279">
        <v>242.86666666666667</v>
      </c>
      <c r="H441" s="279">
        <v>274.4666666666667</v>
      </c>
      <c r="I441" s="279">
        <v>284.5333333333333</v>
      </c>
      <c r="J441" s="279">
        <v>290.26666666666671</v>
      </c>
      <c r="K441" s="277">
        <v>278.8</v>
      </c>
      <c r="L441" s="277">
        <v>263</v>
      </c>
      <c r="M441" s="277">
        <v>2.6031499999999999</v>
      </c>
    </row>
    <row r="442" spans="1:13">
      <c r="A442" s="268">
        <v>432</v>
      </c>
      <c r="B442" s="277" t="s">
        <v>179</v>
      </c>
      <c r="C442" s="277">
        <v>466.25</v>
      </c>
      <c r="D442" s="279">
        <v>469.51666666666665</v>
      </c>
      <c r="E442" s="279">
        <v>459.73333333333329</v>
      </c>
      <c r="F442" s="279">
        <v>453.21666666666664</v>
      </c>
      <c r="G442" s="279">
        <v>443.43333333333328</v>
      </c>
      <c r="H442" s="279">
        <v>476.0333333333333</v>
      </c>
      <c r="I442" s="279">
        <v>485.81666666666661</v>
      </c>
      <c r="J442" s="279">
        <v>492.33333333333331</v>
      </c>
      <c r="K442" s="277">
        <v>479.3</v>
      </c>
      <c r="L442" s="277">
        <v>463</v>
      </c>
      <c r="M442" s="277">
        <v>15.928100000000001</v>
      </c>
    </row>
    <row r="443" spans="1:13">
      <c r="A443" s="268">
        <v>433</v>
      </c>
      <c r="B443" s="277" t="s">
        <v>532</v>
      </c>
      <c r="C443" s="277">
        <v>188.35</v>
      </c>
      <c r="D443" s="279">
        <v>187.78333333333333</v>
      </c>
      <c r="E443" s="279">
        <v>183.56666666666666</v>
      </c>
      <c r="F443" s="279">
        <v>178.78333333333333</v>
      </c>
      <c r="G443" s="279">
        <v>174.56666666666666</v>
      </c>
      <c r="H443" s="279">
        <v>192.56666666666666</v>
      </c>
      <c r="I443" s="279">
        <v>196.7833333333333</v>
      </c>
      <c r="J443" s="279">
        <v>201.56666666666666</v>
      </c>
      <c r="K443" s="277">
        <v>192</v>
      </c>
      <c r="L443" s="277">
        <v>183</v>
      </c>
      <c r="M443" s="277">
        <v>4.9961399999999996</v>
      </c>
    </row>
    <row r="444" spans="1:13">
      <c r="A444" s="268">
        <v>434</v>
      </c>
      <c r="B444" s="277" t="s">
        <v>533</v>
      </c>
      <c r="C444" s="277">
        <v>1415.15</v>
      </c>
      <c r="D444" s="279">
        <v>1405.6833333333334</v>
      </c>
      <c r="E444" s="279">
        <v>1390.7666666666669</v>
      </c>
      <c r="F444" s="279">
        <v>1366.3833333333334</v>
      </c>
      <c r="G444" s="279">
        <v>1351.4666666666669</v>
      </c>
      <c r="H444" s="279">
        <v>1430.0666666666668</v>
      </c>
      <c r="I444" s="279">
        <v>1444.9833333333333</v>
      </c>
      <c r="J444" s="279">
        <v>1469.3666666666668</v>
      </c>
      <c r="K444" s="277">
        <v>1420.6</v>
      </c>
      <c r="L444" s="277">
        <v>1381.3</v>
      </c>
      <c r="M444" s="277">
        <v>0.71584999999999999</v>
      </c>
    </row>
    <row r="445" spans="1:13">
      <c r="A445" s="268">
        <v>435</v>
      </c>
      <c r="B445" s="277" t="s">
        <v>534</v>
      </c>
      <c r="C445" s="277">
        <v>2.9</v>
      </c>
      <c r="D445" s="279">
        <v>2.9</v>
      </c>
      <c r="E445" s="279">
        <v>2.8499999999999996</v>
      </c>
      <c r="F445" s="279">
        <v>2.8</v>
      </c>
      <c r="G445" s="279">
        <v>2.7499999999999996</v>
      </c>
      <c r="H445" s="279">
        <v>2.9499999999999997</v>
      </c>
      <c r="I445" s="279">
        <v>2.9999999999999996</v>
      </c>
      <c r="J445" s="279">
        <v>3.05</v>
      </c>
      <c r="K445" s="277">
        <v>2.95</v>
      </c>
      <c r="L445" s="277">
        <v>2.85</v>
      </c>
      <c r="M445" s="277">
        <v>50.976889999999997</v>
      </c>
    </row>
    <row r="446" spans="1:13">
      <c r="A446" s="268">
        <v>436</v>
      </c>
      <c r="B446" s="277" t="s">
        <v>535</v>
      </c>
      <c r="C446" s="277">
        <v>125.95</v>
      </c>
      <c r="D446" s="279">
        <v>125.81666666666666</v>
      </c>
      <c r="E446" s="279">
        <v>122.93333333333334</v>
      </c>
      <c r="F446" s="279">
        <v>119.91666666666667</v>
      </c>
      <c r="G446" s="279">
        <v>117.03333333333335</v>
      </c>
      <c r="H446" s="279">
        <v>128.83333333333331</v>
      </c>
      <c r="I446" s="279">
        <v>131.71666666666664</v>
      </c>
      <c r="J446" s="279">
        <v>134.73333333333332</v>
      </c>
      <c r="K446" s="277">
        <v>128.69999999999999</v>
      </c>
      <c r="L446" s="277">
        <v>122.8</v>
      </c>
      <c r="M446" s="277">
        <v>1.23065</v>
      </c>
    </row>
    <row r="447" spans="1:13">
      <c r="A447" s="268">
        <v>437</v>
      </c>
      <c r="B447" s="277" t="s">
        <v>2593</v>
      </c>
      <c r="C447" s="277">
        <v>221.35</v>
      </c>
      <c r="D447" s="279">
        <v>222.43333333333331</v>
      </c>
      <c r="E447" s="279">
        <v>214.91666666666663</v>
      </c>
      <c r="F447" s="279">
        <v>208.48333333333332</v>
      </c>
      <c r="G447" s="279">
        <v>200.96666666666664</v>
      </c>
      <c r="H447" s="279">
        <v>228.86666666666662</v>
      </c>
      <c r="I447" s="279">
        <v>236.38333333333333</v>
      </c>
      <c r="J447" s="279">
        <v>242.81666666666661</v>
      </c>
      <c r="K447" s="277">
        <v>229.95</v>
      </c>
      <c r="L447" s="277">
        <v>216</v>
      </c>
      <c r="M447" s="277">
        <v>2.3498999999999999</v>
      </c>
    </row>
    <row r="448" spans="1:13">
      <c r="A448" s="268">
        <v>438</v>
      </c>
      <c r="B448" s="277" t="s">
        <v>536</v>
      </c>
      <c r="C448" s="277">
        <v>912.35</v>
      </c>
      <c r="D448" s="279">
        <v>925.75</v>
      </c>
      <c r="E448" s="279">
        <v>893.6</v>
      </c>
      <c r="F448" s="279">
        <v>874.85</v>
      </c>
      <c r="G448" s="279">
        <v>842.7</v>
      </c>
      <c r="H448" s="279">
        <v>944.5</v>
      </c>
      <c r="I448" s="279">
        <v>976.65000000000009</v>
      </c>
      <c r="J448" s="279">
        <v>995.4</v>
      </c>
      <c r="K448" s="277">
        <v>957.9</v>
      </c>
      <c r="L448" s="277">
        <v>907</v>
      </c>
      <c r="M448" s="277">
        <v>0.34904000000000002</v>
      </c>
    </row>
    <row r="449" spans="1:13">
      <c r="A449" s="268">
        <v>439</v>
      </c>
      <c r="B449" s="277" t="s">
        <v>282</v>
      </c>
      <c r="C449" s="277">
        <v>559.75</v>
      </c>
      <c r="D449" s="279">
        <v>561.44999999999993</v>
      </c>
      <c r="E449" s="279">
        <v>549.94999999999982</v>
      </c>
      <c r="F449" s="279">
        <v>540.14999999999986</v>
      </c>
      <c r="G449" s="279">
        <v>528.64999999999975</v>
      </c>
      <c r="H449" s="279">
        <v>571.24999999999989</v>
      </c>
      <c r="I449" s="279">
        <v>582.75000000000011</v>
      </c>
      <c r="J449" s="279">
        <v>592.54999999999995</v>
      </c>
      <c r="K449" s="277">
        <v>572.95000000000005</v>
      </c>
      <c r="L449" s="277">
        <v>551.65</v>
      </c>
      <c r="M449" s="277">
        <v>8.1244800000000001</v>
      </c>
    </row>
    <row r="450" spans="1:13">
      <c r="A450" s="268">
        <v>440</v>
      </c>
      <c r="B450" s="277" t="s">
        <v>542</v>
      </c>
      <c r="C450" s="277">
        <v>45.8</v>
      </c>
      <c r="D450" s="279">
        <v>46.033333333333331</v>
      </c>
      <c r="E450" s="279">
        <v>44.916666666666664</v>
      </c>
      <c r="F450" s="279">
        <v>44.033333333333331</v>
      </c>
      <c r="G450" s="279">
        <v>42.916666666666664</v>
      </c>
      <c r="H450" s="279">
        <v>46.916666666666664</v>
      </c>
      <c r="I450" s="279">
        <v>48.033333333333339</v>
      </c>
      <c r="J450" s="279">
        <v>48.916666666666664</v>
      </c>
      <c r="K450" s="277">
        <v>47.15</v>
      </c>
      <c r="L450" s="277">
        <v>45.15</v>
      </c>
      <c r="M450" s="277">
        <v>2.6802100000000002</v>
      </c>
    </row>
    <row r="451" spans="1:13">
      <c r="A451" s="268">
        <v>441</v>
      </c>
      <c r="B451" s="277" t="s">
        <v>2608</v>
      </c>
      <c r="C451" s="277">
        <v>10621.45</v>
      </c>
      <c r="D451" s="279">
        <v>10661.666666666666</v>
      </c>
      <c r="E451" s="279">
        <v>10459.783333333333</v>
      </c>
      <c r="F451" s="279">
        <v>10298.116666666667</v>
      </c>
      <c r="G451" s="279">
        <v>10096.233333333334</v>
      </c>
      <c r="H451" s="279">
        <v>10823.333333333332</v>
      </c>
      <c r="I451" s="279">
        <v>11025.216666666667</v>
      </c>
      <c r="J451" s="279">
        <v>11186.883333333331</v>
      </c>
      <c r="K451" s="277">
        <v>10863.55</v>
      </c>
      <c r="L451" s="277">
        <v>10500</v>
      </c>
      <c r="M451" s="277">
        <v>4.9199999999999999E-3</v>
      </c>
    </row>
    <row r="452" spans="1:13">
      <c r="A452" s="268">
        <v>442</v>
      </c>
      <c r="B452" s="277" t="s">
        <v>2613</v>
      </c>
      <c r="C452" s="277">
        <v>838.35</v>
      </c>
      <c r="D452" s="279">
        <v>845.11666666666667</v>
      </c>
      <c r="E452" s="279">
        <v>825.23333333333335</v>
      </c>
      <c r="F452" s="279">
        <v>812.11666666666667</v>
      </c>
      <c r="G452" s="279">
        <v>792.23333333333335</v>
      </c>
      <c r="H452" s="279">
        <v>858.23333333333335</v>
      </c>
      <c r="I452" s="279">
        <v>878.11666666666679</v>
      </c>
      <c r="J452" s="279">
        <v>891.23333333333335</v>
      </c>
      <c r="K452" s="277">
        <v>865</v>
      </c>
      <c r="L452" s="277">
        <v>832</v>
      </c>
      <c r="M452" s="277">
        <v>0.31537999999999999</v>
      </c>
    </row>
    <row r="453" spans="1:13">
      <c r="A453" s="268">
        <v>443</v>
      </c>
      <c r="B453" s="277" t="s">
        <v>3464</v>
      </c>
      <c r="C453" s="277">
        <v>509.1</v>
      </c>
      <c r="D453" s="279">
        <v>506.4666666666667</v>
      </c>
      <c r="E453" s="279">
        <v>501.73333333333341</v>
      </c>
      <c r="F453" s="279">
        <v>494.36666666666673</v>
      </c>
      <c r="G453" s="279">
        <v>489.63333333333344</v>
      </c>
      <c r="H453" s="279">
        <v>513.83333333333337</v>
      </c>
      <c r="I453" s="279">
        <v>518.56666666666672</v>
      </c>
      <c r="J453" s="279">
        <v>525.93333333333339</v>
      </c>
      <c r="K453" s="277">
        <v>511.2</v>
      </c>
      <c r="L453" s="277">
        <v>499.1</v>
      </c>
      <c r="M453" s="277">
        <v>30.703690000000002</v>
      </c>
    </row>
    <row r="454" spans="1:13">
      <c r="A454" s="268">
        <v>444</v>
      </c>
      <c r="B454" s="277" t="s">
        <v>182</v>
      </c>
      <c r="C454" s="277">
        <v>1276.3</v>
      </c>
      <c r="D454" s="279">
        <v>1281.1333333333334</v>
      </c>
      <c r="E454" s="279">
        <v>1265.3166666666668</v>
      </c>
      <c r="F454" s="279">
        <v>1254.3333333333335</v>
      </c>
      <c r="G454" s="279">
        <v>1238.5166666666669</v>
      </c>
      <c r="H454" s="279">
        <v>1292.1166666666668</v>
      </c>
      <c r="I454" s="279">
        <v>1307.9333333333334</v>
      </c>
      <c r="J454" s="279">
        <v>1318.9166666666667</v>
      </c>
      <c r="K454" s="277">
        <v>1296.95</v>
      </c>
      <c r="L454" s="277">
        <v>1270.1500000000001</v>
      </c>
      <c r="M454" s="277">
        <v>3.0402800000000001</v>
      </c>
    </row>
    <row r="455" spans="1:13">
      <c r="A455" s="268">
        <v>445</v>
      </c>
      <c r="B455" s="277" t="s">
        <v>543</v>
      </c>
      <c r="C455" s="277">
        <v>843.25</v>
      </c>
      <c r="D455" s="279">
        <v>843.01666666666677</v>
      </c>
      <c r="E455" s="279">
        <v>837.03333333333353</v>
      </c>
      <c r="F455" s="279">
        <v>830.81666666666672</v>
      </c>
      <c r="G455" s="279">
        <v>824.83333333333348</v>
      </c>
      <c r="H455" s="279">
        <v>849.23333333333358</v>
      </c>
      <c r="I455" s="279">
        <v>855.21666666666692</v>
      </c>
      <c r="J455" s="279">
        <v>861.43333333333362</v>
      </c>
      <c r="K455" s="277">
        <v>849</v>
      </c>
      <c r="L455" s="277">
        <v>836.8</v>
      </c>
      <c r="M455" s="277">
        <v>0.11462</v>
      </c>
    </row>
    <row r="456" spans="1:13">
      <c r="A456" s="268">
        <v>446</v>
      </c>
      <c r="B456" s="277" t="s">
        <v>183</v>
      </c>
      <c r="C456" s="277">
        <v>133.5</v>
      </c>
      <c r="D456" s="279">
        <v>134.18333333333334</v>
      </c>
      <c r="E456" s="279">
        <v>131.86666666666667</v>
      </c>
      <c r="F456" s="279">
        <v>130.23333333333335</v>
      </c>
      <c r="G456" s="279">
        <v>127.91666666666669</v>
      </c>
      <c r="H456" s="279">
        <v>135.81666666666666</v>
      </c>
      <c r="I456" s="279">
        <v>138.13333333333333</v>
      </c>
      <c r="J456" s="279">
        <v>139.76666666666665</v>
      </c>
      <c r="K456" s="277">
        <v>136.5</v>
      </c>
      <c r="L456" s="277">
        <v>132.55000000000001</v>
      </c>
      <c r="M456" s="277">
        <v>404.91786999999999</v>
      </c>
    </row>
    <row r="457" spans="1:13">
      <c r="A457" s="268">
        <v>447</v>
      </c>
      <c r="B457" s="277" t="s">
        <v>184</v>
      </c>
      <c r="C457" s="277">
        <v>62.05</v>
      </c>
      <c r="D457" s="279">
        <v>62.733333333333327</v>
      </c>
      <c r="E457" s="279">
        <v>61.016666666666652</v>
      </c>
      <c r="F457" s="279">
        <v>59.983333333333327</v>
      </c>
      <c r="G457" s="279">
        <v>58.266666666666652</v>
      </c>
      <c r="H457" s="279">
        <v>63.766666666666652</v>
      </c>
      <c r="I457" s="279">
        <v>65.483333333333334</v>
      </c>
      <c r="J457" s="279">
        <v>66.516666666666652</v>
      </c>
      <c r="K457" s="277">
        <v>64.45</v>
      </c>
      <c r="L457" s="277">
        <v>61.7</v>
      </c>
      <c r="M457" s="277">
        <v>37.857950000000002</v>
      </c>
    </row>
    <row r="458" spans="1:13">
      <c r="A458" s="268">
        <v>448</v>
      </c>
      <c r="B458" s="277" t="s">
        <v>185</v>
      </c>
      <c r="C458" s="277">
        <v>54.45</v>
      </c>
      <c r="D458" s="279">
        <v>54.199999999999996</v>
      </c>
      <c r="E458" s="279">
        <v>53.749999999999993</v>
      </c>
      <c r="F458" s="279">
        <v>53.05</v>
      </c>
      <c r="G458" s="279">
        <v>52.599999999999994</v>
      </c>
      <c r="H458" s="279">
        <v>54.899999999999991</v>
      </c>
      <c r="I458" s="279">
        <v>55.349999999999994</v>
      </c>
      <c r="J458" s="279">
        <v>56.04999999999999</v>
      </c>
      <c r="K458" s="277">
        <v>54.65</v>
      </c>
      <c r="L458" s="277">
        <v>53.5</v>
      </c>
      <c r="M458" s="277">
        <v>139.13794999999999</v>
      </c>
    </row>
    <row r="459" spans="1:13">
      <c r="A459" s="268">
        <v>449</v>
      </c>
      <c r="B459" s="277" t="s">
        <v>186</v>
      </c>
      <c r="C459" s="277">
        <v>364.95</v>
      </c>
      <c r="D459" s="279">
        <v>366.13333333333338</v>
      </c>
      <c r="E459" s="279">
        <v>361.96666666666675</v>
      </c>
      <c r="F459" s="279">
        <v>358.98333333333335</v>
      </c>
      <c r="G459" s="279">
        <v>354.81666666666672</v>
      </c>
      <c r="H459" s="279">
        <v>369.11666666666679</v>
      </c>
      <c r="I459" s="279">
        <v>373.28333333333342</v>
      </c>
      <c r="J459" s="279">
        <v>376.26666666666682</v>
      </c>
      <c r="K459" s="277">
        <v>370.3</v>
      </c>
      <c r="L459" s="277">
        <v>363.15</v>
      </c>
      <c r="M459" s="277">
        <v>95.551230000000004</v>
      </c>
    </row>
    <row r="460" spans="1:13">
      <c r="A460" s="268">
        <v>450</v>
      </c>
      <c r="B460" s="277" t="s">
        <v>2624</v>
      </c>
      <c r="C460" s="277">
        <v>21.45</v>
      </c>
      <c r="D460" s="279">
        <v>21.433333333333334</v>
      </c>
      <c r="E460" s="279">
        <v>21.066666666666666</v>
      </c>
      <c r="F460" s="279">
        <v>20.683333333333334</v>
      </c>
      <c r="G460" s="279">
        <v>20.316666666666666</v>
      </c>
      <c r="H460" s="279">
        <v>21.816666666666666</v>
      </c>
      <c r="I460" s="279">
        <v>22.183333333333334</v>
      </c>
      <c r="J460" s="279">
        <v>22.566666666666666</v>
      </c>
      <c r="K460" s="277">
        <v>21.8</v>
      </c>
      <c r="L460" s="277">
        <v>21.05</v>
      </c>
      <c r="M460" s="277">
        <v>10.80029</v>
      </c>
    </row>
    <row r="461" spans="1:13">
      <c r="A461" s="268">
        <v>451</v>
      </c>
      <c r="B461" s="277" t="s">
        <v>537</v>
      </c>
      <c r="C461" s="277">
        <v>809.55</v>
      </c>
      <c r="D461" s="279">
        <v>805.16666666666663</v>
      </c>
      <c r="E461" s="279">
        <v>787.38333333333321</v>
      </c>
      <c r="F461" s="279">
        <v>765.21666666666658</v>
      </c>
      <c r="G461" s="279">
        <v>747.43333333333317</v>
      </c>
      <c r="H461" s="279">
        <v>827.33333333333326</v>
      </c>
      <c r="I461" s="279">
        <v>845.11666666666679</v>
      </c>
      <c r="J461" s="279">
        <v>867.2833333333333</v>
      </c>
      <c r="K461" s="277">
        <v>822.95</v>
      </c>
      <c r="L461" s="277">
        <v>783</v>
      </c>
      <c r="M461" s="277">
        <v>0.30046</v>
      </c>
    </row>
    <row r="462" spans="1:13">
      <c r="A462" s="268">
        <v>452</v>
      </c>
      <c r="B462" s="277" t="s">
        <v>538</v>
      </c>
      <c r="C462" s="277">
        <v>396.55</v>
      </c>
      <c r="D462" s="279">
        <v>397.56666666666661</v>
      </c>
      <c r="E462" s="279">
        <v>389.13333333333321</v>
      </c>
      <c r="F462" s="279">
        <v>381.71666666666658</v>
      </c>
      <c r="G462" s="279">
        <v>373.28333333333319</v>
      </c>
      <c r="H462" s="279">
        <v>404.98333333333323</v>
      </c>
      <c r="I462" s="279">
        <v>413.41666666666663</v>
      </c>
      <c r="J462" s="279">
        <v>420.83333333333326</v>
      </c>
      <c r="K462" s="277">
        <v>406</v>
      </c>
      <c r="L462" s="277">
        <v>390.15</v>
      </c>
      <c r="M462" s="277">
        <v>0.27367000000000002</v>
      </c>
    </row>
    <row r="463" spans="1:13">
      <c r="A463" s="268">
        <v>453</v>
      </c>
      <c r="B463" s="277" t="s">
        <v>187</v>
      </c>
      <c r="C463" s="277">
        <v>2523.4499999999998</v>
      </c>
      <c r="D463" s="279">
        <v>2518.5833333333335</v>
      </c>
      <c r="E463" s="279">
        <v>2497.166666666667</v>
      </c>
      <c r="F463" s="279">
        <v>2470.8833333333337</v>
      </c>
      <c r="G463" s="279">
        <v>2449.4666666666672</v>
      </c>
      <c r="H463" s="279">
        <v>2544.8666666666668</v>
      </c>
      <c r="I463" s="279">
        <v>2566.2833333333338</v>
      </c>
      <c r="J463" s="279">
        <v>2592.5666666666666</v>
      </c>
      <c r="K463" s="277">
        <v>2540</v>
      </c>
      <c r="L463" s="277">
        <v>2492.3000000000002</v>
      </c>
      <c r="M463" s="277">
        <v>26.103380000000001</v>
      </c>
    </row>
    <row r="464" spans="1:13">
      <c r="A464" s="268">
        <v>454</v>
      </c>
      <c r="B464" s="277" t="s">
        <v>544</v>
      </c>
      <c r="C464" s="277">
        <v>2268.4499999999998</v>
      </c>
      <c r="D464" s="279">
        <v>2240.4166666666665</v>
      </c>
      <c r="E464" s="279">
        <v>2180.833333333333</v>
      </c>
      <c r="F464" s="279">
        <v>2093.2166666666667</v>
      </c>
      <c r="G464" s="279">
        <v>2033.6333333333332</v>
      </c>
      <c r="H464" s="279">
        <v>2328.0333333333328</v>
      </c>
      <c r="I464" s="279">
        <v>2387.6166666666659</v>
      </c>
      <c r="J464" s="279">
        <v>2475.2333333333327</v>
      </c>
      <c r="K464" s="277">
        <v>2300</v>
      </c>
      <c r="L464" s="277">
        <v>2152.8000000000002</v>
      </c>
      <c r="M464" s="277">
        <v>7.5020000000000003E-2</v>
      </c>
    </row>
    <row r="465" spans="1:13">
      <c r="A465" s="268">
        <v>455</v>
      </c>
      <c r="B465" s="277" t="s">
        <v>188</v>
      </c>
      <c r="C465" s="277">
        <v>822.5</v>
      </c>
      <c r="D465" s="279">
        <v>815.23333333333323</v>
      </c>
      <c r="E465" s="279">
        <v>805.11666666666645</v>
      </c>
      <c r="F465" s="279">
        <v>787.73333333333323</v>
      </c>
      <c r="G465" s="279">
        <v>777.61666666666645</v>
      </c>
      <c r="H465" s="279">
        <v>832.61666666666645</v>
      </c>
      <c r="I465" s="279">
        <v>842.73333333333323</v>
      </c>
      <c r="J465" s="279">
        <v>860.11666666666645</v>
      </c>
      <c r="K465" s="277">
        <v>825.35</v>
      </c>
      <c r="L465" s="277">
        <v>797.85</v>
      </c>
      <c r="M465" s="277">
        <v>101.04769</v>
      </c>
    </row>
    <row r="466" spans="1:13">
      <c r="A466" s="268">
        <v>456</v>
      </c>
      <c r="B466" s="277" t="s">
        <v>546</v>
      </c>
      <c r="C466" s="277">
        <v>718.35</v>
      </c>
      <c r="D466" s="279">
        <v>719.20000000000016</v>
      </c>
      <c r="E466" s="279">
        <v>713.10000000000036</v>
      </c>
      <c r="F466" s="279">
        <v>707.85000000000025</v>
      </c>
      <c r="G466" s="279">
        <v>701.75000000000045</v>
      </c>
      <c r="H466" s="279">
        <v>724.45000000000027</v>
      </c>
      <c r="I466" s="279">
        <v>730.55</v>
      </c>
      <c r="J466" s="279">
        <v>735.80000000000018</v>
      </c>
      <c r="K466" s="277">
        <v>725.3</v>
      </c>
      <c r="L466" s="277">
        <v>713.95</v>
      </c>
      <c r="M466" s="277">
        <v>0.23346</v>
      </c>
    </row>
    <row r="467" spans="1:13">
      <c r="A467" s="268">
        <v>457</v>
      </c>
      <c r="B467" s="277" t="s">
        <v>547</v>
      </c>
      <c r="C467" s="277">
        <v>757.75</v>
      </c>
      <c r="D467" s="279">
        <v>760.08333333333337</v>
      </c>
      <c r="E467" s="279">
        <v>750.66666666666674</v>
      </c>
      <c r="F467" s="279">
        <v>743.58333333333337</v>
      </c>
      <c r="G467" s="279">
        <v>734.16666666666674</v>
      </c>
      <c r="H467" s="279">
        <v>767.16666666666674</v>
      </c>
      <c r="I467" s="279">
        <v>776.58333333333348</v>
      </c>
      <c r="J467" s="279">
        <v>783.66666666666674</v>
      </c>
      <c r="K467" s="277">
        <v>769.5</v>
      </c>
      <c r="L467" s="277">
        <v>753</v>
      </c>
      <c r="M467" s="277">
        <v>0.46306999999999998</v>
      </c>
    </row>
    <row r="468" spans="1:13">
      <c r="A468" s="268">
        <v>458</v>
      </c>
      <c r="B468" s="277" t="s">
        <v>552</v>
      </c>
      <c r="C468" s="277">
        <v>638</v>
      </c>
      <c r="D468" s="279">
        <v>633.33333333333337</v>
      </c>
      <c r="E468" s="279">
        <v>616.66666666666674</v>
      </c>
      <c r="F468" s="279">
        <v>595.33333333333337</v>
      </c>
      <c r="G468" s="279">
        <v>578.66666666666674</v>
      </c>
      <c r="H468" s="279">
        <v>654.66666666666674</v>
      </c>
      <c r="I468" s="279">
        <v>671.33333333333348</v>
      </c>
      <c r="J468" s="279">
        <v>692.66666666666674</v>
      </c>
      <c r="K468" s="277">
        <v>650</v>
      </c>
      <c r="L468" s="277">
        <v>612</v>
      </c>
      <c r="M468" s="277">
        <v>1.95686</v>
      </c>
    </row>
    <row r="469" spans="1:13">
      <c r="A469" s="268">
        <v>459</v>
      </c>
      <c r="B469" s="277" t="s">
        <v>548</v>
      </c>
      <c r="C469" s="277">
        <v>37.25</v>
      </c>
      <c r="D469" s="279">
        <v>37.233333333333334</v>
      </c>
      <c r="E469" s="279">
        <v>36.716666666666669</v>
      </c>
      <c r="F469" s="279">
        <v>36.183333333333337</v>
      </c>
      <c r="G469" s="279">
        <v>35.666666666666671</v>
      </c>
      <c r="H469" s="279">
        <v>37.766666666666666</v>
      </c>
      <c r="I469" s="279">
        <v>38.283333333333331</v>
      </c>
      <c r="J469" s="279">
        <v>38.816666666666663</v>
      </c>
      <c r="K469" s="277">
        <v>37.75</v>
      </c>
      <c r="L469" s="277">
        <v>36.700000000000003</v>
      </c>
      <c r="M469" s="277">
        <v>3.6917900000000001</v>
      </c>
    </row>
    <row r="470" spans="1:13">
      <c r="A470" s="268">
        <v>460</v>
      </c>
      <c r="B470" s="277" t="s">
        <v>549</v>
      </c>
      <c r="C470" s="277">
        <v>1113.2</v>
      </c>
      <c r="D470" s="279">
        <v>1102.3833333333334</v>
      </c>
      <c r="E470" s="279">
        <v>1086.8166666666668</v>
      </c>
      <c r="F470" s="279">
        <v>1060.4333333333334</v>
      </c>
      <c r="G470" s="279">
        <v>1044.8666666666668</v>
      </c>
      <c r="H470" s="279">
        <v>1128.7666666666669</v>
      </c>
      <c r="I470" s="279">
        <v>1144.3333333333335</v>
      </c>
      <c r="J470" s="279">
        <v>1170.7166666666669</v>
      </c>
      <c r="K470" s="277">
        <v>1117.95</v>
      </c>
      <c r="L470" s="277">
        <v>1076</v>
      </c>
      <c r="M470" s="277">
        <v>0.19935</v>
      </c>
    </row>
    <row r="471" spans="1:13">
      <c r="A471" s="268">
        <v>461</v>
      </c>
      <c r="B471" s="277" t="s">
        <v>189</v>
      </c>
      <c r="C471" s="277">
        <v>1198.6500000000001</v>
      </c>
      <c r="D471" s="279">
        <v>1197.2166666666667</v>
      </c>
      <c r="E471" s="279">
        <v>1183.4333333333334</v>
      </c>
      <c r="F471" s="279">
        <v>1168.2166666666667</v>
      </c>
      <c r="G471" s="279">
        <v>1154.4333333333334</v>
      </c>
      <c r="H471" s="279">
        <v>1212.4333333333334</v>
      </c>
      <c r="I471" s="279">
        <v>1226.2166666666667</v>
      </c>
      <c r="J471" s="279">
        <v>1241.4333333333334</v>
      </c>
      <c r="K471" s="277">
        <v>1211</v>
      </c>
      <c r="L471" s="277">
        <v>1182</v>
      </c>
      <c r="M471" s="277">
        <v>29.902429999999999</v>
      </c>
    </row>
    <row r="472" spans="1:13">
      <c r="A472" s="268">
        <v>462</v>
      </c>
      <c r="B472" s="277" t="s">
        <v>190</v>
      </c>
      <c r="C472" s="277">
        <v>2817.2</v>
      </c>
      <c r="D472" s="279">
        <v>2817.7666666666664</v>
      </c>
      <c r="E472" s="279">
        <v>2786.5333333333328</v>
      </c>
      <c r="F472" s="279">
        <v>2755.8666666666663</v>
      </c>
      <c r="G472" s="279">
        <v>2724.6333333333328</v>
      </c>
      <c r="H472" s="279">
        <v>2848.4333333333329</v>
      </c>
      <c r="I472" s="279">
        <v>2879.6666666666665</v>
      </c>
      <c r="J472" s="279">
        <v>2910.333333333333</v>
      </c>
      <c r="K472" s="277">
        <v>2849</v>
      </c>
      <c r="L472" s="277">
        <v>2787.1</v>
      </c>
      <c r="M472" s="277">
        <v>5.7110399999999997</v>
      </c>
    </row>
    <row r="473" spans="1:13">
      <c r="A473" s="268">
        <v>463</v>
      </c>
      <c r="B473" s="277" t="s">
        <v>191</v>
      </c>
      <c r="C473" s="277">
        <v>309.5</v>
      </c>
      <c r="D473" s="279">
        <v>313.95</v>
      </c>
      <c r="E473" s="279">
        <v>303.59999999999997</v>
      </c>
      <c r="F473" s="279">
        <v>297.7</v>
      </c>
      <c r="G473" s="279">
        <v>287.34999999999997</v>
      </c>
      <c r="H473" s="279">
        <v>319.84999999999997</v>
      </c>
      <c r="I473" s="279">
        <v>330.2</v>
      </c>
      <c r="J473" s="279">
        <v>336.09999999999997</v>
      </c>
      <c r="K473" s="277">
        <v>324.3</v>
      </c>
      <c r="L473" s="277">
        <v>308.05</v>
      </c>
      <c r="M473" s="277">
        <v>14.713279999999999</v>
      </c>
    </row>
    <row r="474" spans="1:13">
      <c r="A474" s="268">
        <v>464</v>
      </c>
      <c r="B474" s="277" t="s">
        <v>550</v>
      </c>
      <c r="C474" s="277">
        <v>673.35</v>
      </c>
      <c r="D474" s="279">
        <v>672.66666666666663</v>
      </c>
      <c r="E474" s="279">
        <v>662.33333333333326</v>
      </c>
      <c r="F474" s="279">
        <v>651.31666666666661</v>
      </c>
      <c r="G474" s="279">
        <v>640.98333333333323</v>
      </c>
      <c r="H474" s="279">
        <v>683.68333333333328</v>
      </c>
      <c r="I474" s="279">
        <v>694.01666666666654</v>
      </c>
      <c r="J474" s="279">
        <v>705.0333333333333</v>
      </c>
      <c r="K474" s="277">
        <v>683</v>
      </c>
      <c r="L474" s="277">
        <v>661.65</v>
      </c>
      <c r="M474" s="277">
        <v>3.0740799999999999</v>
      </c>
    </row>
    <row r="475" spans="1:13">
      <c r="A475" s="268">
        <v>465</v>
      </c>
      <c r="B475" s="245" t="s">
        <v>551</v>
      </c>
      <c r="C475" s="277">
        <v>7.85</v>
      </c>
      <c r="D475" s="279">
        <v>7.5166666666666666</v>
      </c>
      <c r="E475" s="279">
        <v>7.0333333333333332</v>
      </c>
      <c r="F475" s="279">
        <v>6.2166666666666668</v>
      </c>
      <c r="G475" s="279">
        <v>5.7333333333333334</v>
      </c>
      <c r="H475" s="279">
        <v>8.3333333333333321</v>
      </c>
      <c r="I475" s="279">
        <v>8.8166666666666664</v>
      </c>
      <c r="J475" s="279">
        <v>9.6333333333333329</v>
      </c>
      <c r="K475" s="277">
        <v>8</v>
      </c>
      <c r="L475" s="277">
        <v>6.7</v>
      </c>
      <c r="M475" s="277">
        <v>722.74469999999997</v>
      </c>
    </row>
    <row r="476" spans="1:13">
      <c r="A476" s="268">
        <v>466</v>
      </c>
      <c r="B476" s="245" t="s">
        <v>539</v>
      </c>
      <c r="C476" s="277">
        <v>6197.05</v>
      </c>
      <c r="D476" s="279">
        <v>6214.55</v>
      </c>
      <c r="E476" s="279">
        <v>6131.1</v>
      </c>
      <c r="F476" s="279">
        <v>6065.1500000000005</v>
      </c>
      <c r="G476" s="279">
        <v>5981.7000000000007</v>
      </c>
      <c r="H476" s="279">
        <v>6280.5</v>
      </c>
      <c r="I476" s="279">
        <v>6363.9499999999989</v>
      </c>
      <c r="J476" s="279">
        <v>6429.9</v>
      </c>
      <c r="K476" s="277">
        <v>6298</v>
      </c>
      <c r="L476" s="277">
        <v>6148.6</v>
      </c>
      <c r="M476" s="277">
        <v>7.5899999999999995E-2</v>
      </c>
    </row>
    <row r="477" spans="1:13">
      <c r="A477" s="268">
        <v>467</v>
      </c>
      <c r="B477" s="245" t="s">
        <v>541</v>
      </c>
      <c r="C477" s="277">
        <v>28.7</v>
      </c>
      <c r="D477" s="279">
        <v>28.833333333333332</v>
      </c>
      <c r="E477" s="279">
        <v>28.416666666666664</v>
      </c>
      <c r="F477" s="279">
        <v>28.133333333333333</v>
      </c>
      <c r="G477" s="279">
        <v>27.716666666666665</v>
      </c>
      <c r="H477" s="279">
        <v>29.116666666666664</v>
      </c>
      <c r="I477" s="279">
        <v>29.533333333333328</v>
      </c>
      <c r="J477" s="279">
        <v>29.816666666666663</v>
      </c>
      <c r="K477" s="277">
        <v>29.25</v>
      </c>
      <c r="L477" s="277">
        <v>28.55</v>
      </c>
      <c r="M477" s="277">
        <v>15.46041</v>
      </c>
    </row>
    <row r="478" spans="1:13">
      <c r="A478" s="268">
        <v>468</v>
      </c>
      <c r="B478" s="245" t="s">
        <v>192</v>
      </c>
      <c r="C478" s="277">
        <v>479.9</v>
      </c>
      <c r="D478" s="279">
        <v>480.59999999999997</v>
      </c>
      <c r="E478" s="279">
        <v>471.29999999999995</v>
      </c>
      <c r="F478" s="279">
        <v>462.7</v>
      </c>
      <c r="G478" s="279">
        <v>453.4</v>
      </c>
      <c r="H478" s="279">
        <v>489.19999999999993</v>
      </c>
      <c r="I478" s="279">
        <v>498.5</v>
      </c>
      <c r="J478" s="279">
        <v>507.09999999999991</v>
      </c>
      <c r="K478" s="277">
        <v>489.9</v>
      </c>
      <c r="L478" s="277">
        <v>472</v>
      </c>
      <c r="M478" s="277">
        <v>48.870739999999998</v>
      </c>
    </row>
    <row r="479" spans="1:13">
      <c r="A479" s="268">
        <v>469</v>
      </c>
      <c r="B479" s="245" t="s">
        <v>540</v>
      </c>
      <c r="C479" s="277">
        <v>197.3</v>
      </c>
      <c r="D479" s="279">
        <v>197.1</v>
      </c>
      <c r="E479" s="279">
        <v>195.2</v>
      </c>
      <c r="F479" s="279">
        <v>193.1</v>
      </c>
      <c r="G479" s="279">
        <v>191.2</v>
      </c>
      <c r="H479" s="279">
        <v>199.2</v>
      </c>
      <c r="I479" s="279">
        <v>201.10000000000002</v>
      </c>
      <c r="J479" s="279">
        <v>203.2</v>
      </c>
      <c r="K479" s="277">
        <v>199</v>
      </c>
      <c r="L479" s="277">
        <v>195</v>
      </c>
      <c r="M479" s="277">
        <v>0.30884</v>
      </c>
    </row>
    <row r="480" spans="1:13">
      <c r="A480" s="268">
        <v>470</v>
      </c>
      <c r="B480" s="245" t="s">
        <v>193</v>
      </c>
      <c r="C480" s="277">
        <v>962.15</v>
      </c>
      <c r="D480" s="279">
        <v>964.66666666666663</v>
      </c>
      <c r="E480" s="279">
        <v>952.5333333333333</v>
      </c>
      <c r="F480" s="279">
        <v>942.91666666666663</v>
      </c>
      <c r="G480" s="279">
        <v>930.7833333333333</v>
      </c>
      <c r="H480" s="279">
        <v>974.2833333333333</v>
      </c>
      <c r="I480" s="279">
        <v>986.41666666666674</v>
      </c>
      <c r="J480" s="279">
        <v>996.0333333333333</v>
      </c>
      <c r="K480" s="277">
        <v>976.8</v>
      </c>
      <c r="L480" s="277">
        <v>955.05</v>
      </c>
      <c r="M480" s="277">
        <v>7.2759099999999997</v>
      </c>
    </row>
    <row r="481" spans="1:13">
      <c r="A481" s="268">
        <v>471</v>
      </c>
      <c r="B481" s="245" t="s">
        <v>553</v>
      </c>
      <c r="C481" s="277">
        <v>12.2</v>
      </c>
      <c r="D481" s="279">
        <v>12.283333333333333</v>
      </c>
      <c r="E481" s="279">
        <v>12.066666666666666</v>
      </c>
      <c r="F481" s="277">
        <v>11.933333333333334</v>
      </c>
      <c r="G481" s="279">
        <v>11.716666666666667</v>
      </c>
      <c r="H481" s="279">
        <v>12.416666666666666</v>
      </c>
      <c r="I481" s="277">
        <v>12.633333333333331</v>
      </c>
      <c r="J481" s="279">
        <v>12.766666666666666</v>
      </c>
      <c r="K481" s="279">
        <v>12.5</v>
      </c>
      <c r="L481" s="277">
        <v>12.15</v>
      </c>
      <c r="M481" s="279">
        <v>6.2584099999999996</v>
      </c>
    </row>
    <row r="482" spans="1:13">
      <c r="A482" s="268">
        <v>472</v>
      </c>
      <c r="B482" s="245" t="s">
        <v>554</v>
      </c>
      <c r="C482" s="277">
        <v>321.10000000000002</v>
      </c>
      <c r="D482" s="279">
        <v>320.05</v>
      </c>
      <c r="E482" s="279">
        <v>317.10000000000002</v>
      </c>
      <c r="F482" s="277">
        <v>313.10000000000002</v>
      </c>
      <c r="G482" s="279">
        <v>310.15000000000003</v>
      </c>
      <c r="H482" s="279">
        <v>324.05</v>
      </c>
      <c r="I482" s="277">
        <v>326.99999999999994</v>
      </c>
      <c r="J482" s="279">
        <v>331</v>
      </c>
      <c r="K482" s="279">
        <v>323</v>
      </c>
      <c r="L482" s="277">
        <v>316.05</v>
      </c>
      <c r="M482" s="279">
        <v>0.62060999999999999</v>
      </c>
    </row>
    <row r="483" spans="1:13">
      <c r="A483" s="268">
        <v>473</v>
      </c>
      <c r="B483" s="245" t="s">
        <v>194</v>
      </c>
      <c r="C483" s="245">
        <v>218.15</v>
      </c>
      <c r="D483" s="289">
        <v>217</v>
      </c>
      <c r="E483" s="289">
        <v>213.2</v>
      </c>
      <c r="F483" s="289">
        <v>208.25</v>
      </c>
      <c r="G483" s="289">
        <v>204.45</v>
      </c>
      <c r="H483" s="289">
        <v>221.95</v>
      </c>
      <c r="I483" s="289">
        <v>225.75</v>
      </c>
      <c r="J483" s="289">
        <v>230.7</v>
      </c>
      <c r="K483" s="289">
        <v>220.8</v>
      </c>
      <c r="L483" s="289">
        <v>212.05</v>
      </c>
      <c r="M483" s="289">
        <v>11.272970000000001</v>
      </c>
    </row>
    <row r="484" spans="1:13">
      <c r="A484" s="268">
        <v>474</v>
      </c>
      <c r="B484" s="245" t="s">
        <v>3098</v>
      </c>
      <c r="C484" s="245">
        <v>32.549999999999997</v>
      </c>
      <c r="D484" s="289">
        <v>32.583333333333336</v>
      </c>
      <c r="E484" s="289">
        <v>31.81666666666667</v>
      </c>
      <c r="F484" s="289">
        <v>31.083333333333336</v>
      </c>
      <c r="G484" s="289">
        <v>30.31666666666667</v>
      </c>
      <c r="H484" s="289">
        <v>33.31666666666667</v>
      </c>
      <c r="I484" s="289">
        <v>34.083333333333336</v>
      </c>
      <c r="J484" s="289">
        <v>34.81666666666667</v>
      </c>
      <c r="K484" s="289">
        <v>33.35</v>
      </c>
      <c r="L484" s="289">
        <v>31.85</v>
      </c>
      <c r="M484" s="289">
        <v>7.9578800000000003</v>
      </c>
    </row>
    <row r="485" spans="1:13">
      <c r="A485" s="268">
        <v>475</v>
      </c>
      <c r="B485" s="245" t="s">
        <v>195</v>
      </c>
      <c r="C485" s="289">
        <v>4097.75</v>
      </c>
      <c r="D485" s="289">
        <v>4093.2833333333333</v>
      </c>
      <c r="E485" s="289">
        <v>4066.5666666666666</v>
      </c>
      <c r="F485" s="289">
        <v>4035.3833333333332</v>
      </c>
      <c r="G485" s="289">
        <v>4008.6666666666665</v>
      </c>
      <c r="H485" s="289">
        <v>4124.4666666666672</v>
      </c>
      <c r="I485" s="289">
        <v>4151.1833333333325</v>
      </c>
      <c r="J485" s="289">
        <v>4182.3666666666668</v>
      </c>
      <c r="K485" s="289">
        <v>4120</v>
      </c>
      <c r="L485" s="289">
        <v>4062.1</v>
      </c>
      <c r="M485" s="289">
        <v>4.0648299999999997</v>
      </c>
    </row>
    <row r="486" spans="1:13">
      <c r="A486" s="268">
        <v>476</v>
      </c>
      <c r="B486" s="245" t="s">
        <v>196</v>
      </c>
      <c r="C486" s="289">
        <v>24.25</v>
      </c>
      <c r="D486" s="289">
        <v>24.333333333333332</v>
      </c>
      <c r="E486" s="289">
        <v>23.816666666666663</v>
      </c>
      <c r="F486" s="289">
        <v>23.383333333333329</v>
      </c>
      <c r="G486" s="289">
        <v>22.86666666666666</v>
      </c>
      <c r="H486" s="289">
        <v>24.766666666666666</v>
      </c>
      <c r="I486" s="289">
        <v>25.283333333333339</v>
      </c>
      <c r="J486" s="289">
        <v>25.716666666666669</v>
      </c>
      <c r="K486" s="289">
        <v>24.85</v>
      </c>
      <c r="L486" s="289">
        <v>23.9</v>
      </c>
      <c r="M486" s="289">
        <v>25.842739999999999</v>
      </c>
    </row>
    <row r="487" spans="1:13">
      <c r="A487" s="268">
        <v>477</v>
      </c>
      <c r="B487" s="245" t="s">
        <v>197</v>
      </c>
      <c r="C487" s="289">
        <v>505.65</v>
      </c>
      <c r="D487" s="289">
        <v>507.2166666666667</v>
      </c>
      <c r="E487" s="289">
        <v>501.73333333333335</v>
      </c>
      <c r="F487" s="289">
        <v>497.81666666666666</v>
      </c>
      <c r="G487" s="289">
        <v>492.33333333333331</v>
      </c>
      <c r="H487" s="289">
        <v>511.13333333333338</v>
      </c>
      <c r="I487" s="289">
        <v>516.61666666666679</v>
      </c>
      <c r="J487" s="289">
        <v>520.53333333333342</v>
      </c>
      <c r="K487" s="289">
        <v>512.70000000000005</v>
      </c>
      <c r="L487" s="289">
        <v>503.3</v>
      </c>
      <c r="M487" s="289">
        <v>24.628150000000002</v>
      </c>
    </row>
    <row r="488" spans="1:13">
      <c r="A488" s="268">
        <v>478</v>
      </c>
      <c r="B488" s="245" t="s">
        <v>560</v>
      </c>
      <c r="C488" s="289">
        <v>1908.3</v>
      </c>
      <c r="D488" s="289">
        <v>1901.4333333333334</v>
      </c>
      <c r="E488" s="289">
        <v>1877.8666666666668</v>
      </c>
      <c r="F488" s="289">
        <v>1847.4333333333334</v>
      </c>
      <c r="G488" s="289">
        <v>1823.8666666666668</v>
      </c>
      <c r="H488" s="289">
        <v>1931.8666666666668</v>
      </c>
      <c r="I488" s="289">
        <v>1955.4333333333334</v>
      </c>
      <c r="J488" s="289">
        <v>1985.8666666666668</v>
      </c>
      <c r="K488" s="289">
        <v>1925</v>
      </c>
      <c r="L488" s="289">
        <v>1871</v>
      </c>
      <c r="M488" s="289">
        <v>0.1784</v>
      </c>
    </row>
    <row r="489" spans="1:13">
      <c r="A489" s="268">
        <v>479</v>
      </c>
      <c r="B489" s="245" t="s">
        <v>561</v>
      </c>
      <c r="C489" s="289">
        <v>28.95</v>
      </c>
      <c r="D489" s="289">
        <v>29.016666666666666</v>
      </c>
      <c r="E489" s="289">
        <v>28.43333333333333</v>
      </c>
      <c r="F489" s="289">
        <v>27.916666666666664</v>
      </c>
      <c r="G489" s="289">
        <v>27.333333333333329</v>
      </c>
      <c r="H489" s="289">
        <v>29.533333333333331</v>
      </c>
      <c r="I489" s="289">
        <v>30.116666666666667</v>
      </c>
      <c r="J489" s="289">
        <v>30.633333333333333</v>
      </c>
      <c r="K489" s="289">
        <v>29.6</v>
      </c>
      <c r="L489" s="289">
        <v>28.5</v>
      </c>
      <c r="M489" s="289">
        <v>11.023260000000001</v>
      </c>
    </row>
    <row r="490" spans="1:13">
      <c r="A490" s="268">
        <v>480</v>
      </c>
      <c r="B490" s="245" t="s">
        <v>285</v>
      </c>
      <c r="C490" s="289">
        <v>310.35000000000002</v>
      </c>
      <c r="D490" s="289">
        <v>310.40000000000003</v>
      </c>
      <c r="E490" s="289">
        <v>305.95000000000005</v>
      </c>
      <c r="F490" s="289">
        <v>301.55</v>
      </c>
      <c r="G490" s="289">
        <v>297.10000000000002</v>
      </c>
      <c r="H490" s="289">
        <v>314.80000000000007</v>
      </c>
      <c r="I490" s="289">
        <v>319.25</v>
      </c>
      <c r="J490" s="289">
        <v>323.65000000000009</v>
      </c>
      <c r="K490" s="289">
        <v>314.85000000000002</v>
      </c>
      <c r="L490" s="289">
        <v>306</v>
      </c>
      <c r="M490" s="289">
        <v>0.77834999999999999</v>
      </c>
    </row>
    <row r="491" spans="1:13">
      <c r="A491" s="268">
        <v>481</v>
      </c>
      <c r="B491" s="245" t="s">
        <v>563</v>
      </c>
      <c r="C491" s="289">
        <v>699.35</v>
      </c>
      <c r="D491" s="289">
        <v>701.2166666666667</v>
      </c>
      <c r="E491" s="289">
        <v>694.13333333333344</v>
      </c>
      <c r="F491" s="289">
        <v>688.91666666666674</v>
      </c>
      <c r="G491" s="289">
        <v>681.83333333333348</v>
      </c>
      <c r="H491" s="289">
        <v>706.43333333333339</v>
      </c>
      <c r="I491" s="289">
        <v>713.51666666666665</v>
      </c>
      <c r="J491" s="289">
        <v>718.73333333333335</v>
      </c>
      <c r="K491" s="289">
        <v>708.3</v>
      </c>
      <c r="L491" s="289">
        <v>696</v>
      </c>
      <c r="M491" s="289">
        <v>0.90754999999999997</v>
      </c>
    </row>
    <row r="492" spans="1:13">
      <c r="A492" s="268">
        <v>482</v>
      </c>
      <c r="B492" s="245" t="s">
        <v>564</v>
      </c>
      <c r="C492" s="289">
        <v>1456.4</v>
      </c>
      <c r="D492" s="289">
        <v>1450.1333333333332</v>
      </c>
      <c r="E492" s="289">
        <v>1426.2666666666664</v>
      </c>
      <c r="F492" s="289">
        <v>1396.1333333333332</v>
      </c>
      <c r="G492" s="289">
        <v>1372.2666666666664</v>
      </c>
      <c r="H492" s="289">
        <v>1480.2666666666664</v>
      </c>
      <c r="I492" s="289">
        <v>1504.1333333333332</v>
      </c>
      <c r="J492" s="289">
        <v>1534.2666666666664</v>
      </c>
      <c r="K492" s="289">
        <v>1474</v>
      </c>
      <c r="L492" s="289">
        <v>1420</v>
      </c>
      <c r="M492" s="289">
        <v>0.79454999999999998</v>
      </c>
    </row>
    <row r="493" spans="1:13">
      <c r="A493" s="268">
        <v>483</v>
      </c>
      <c r="B493" s="245" t="s">
        <v>2780</v>
      </c>
      <c r="C493" s="289">
        <v>883.25</v>
      </c>
      <c r="D493" s="289">
        <v>887.0333333333333</v>
      </c>
      <c r="E493" s="289">
        <v>866.06666666666661</v>
      </c>
      <c r="F493" s="289">
        <v>848.88333333333333</v>
      </c>
      <c r="G493" s="289">
        <v>827.91666666666663</v>
      </c>
      <c r="H493" s="289">
        <v>904.21666666666658</v>
      </c>
      <c r="I493" s="289">
        <v>925.18333333333328</v>
      </c>
      <c r="J493" s="289">
        <v>942.36666666666656</v>
      </c>
      <c r="K493" s="289">
        <v>908</v>
      </c>
      <c r="L493" s="289">
        <v>869.85</v>
      </c>
      <c r="M493" s="289">
        <v>4.6289999999999998E-2</v>
      </c>
    </row>
    <row r="494" spans="1:13">
      <c r="A494" s="268">
        <v>484</v>
      </c>
      <c r="B494" s="245" t="s">
        <v>284</v>
      </c>
      <c r="C494" s="289">
        <v>168.8</v>
      </c>
      <c r="D494" s="289">
        <v>170.04999999999998</v>
      </c>
      <c r="E494" s="289">
        <v>166.74999999999997</v>
      </c>
      <c r="F494" s="289">
        <v>164.7</v>
      </c>
      <c r="G494" s="289">
        <v>161.39999999999998</v>
      </c>
      <c r="H494" s="289">
        <v>172.09999999999997</v>
      </c>
      <c r="I494" s="289">
        <v>175.39999999999998</v>
      </c>
      <c r="J494" s="289">
        <v>177.44999999999996</v>
      </c>
      <c r="K494" s="289">
        <v>173.35</v>
      </c>
      <c r="L494" s="289">
        <v>168</v>
      </c>
      <c r="M494" s="289">
        <v>3.1908500000000002</v>
      </c>
    </row>
    <row r="495" spans="1:13">
      <c r="A495" s="268">
        <v>485</v>
      </c>
      <c r="B495" s="245" t="s">
        <v>565</v>
      </c>
      <c r="C495" s="289">
        <v>1331.2</v>
      </c>
      <c r="D495" s="289">
        <v>1348.7166666666667</v>
      </c>
      <c r="E495" s="289">
        <v>1307.4833333333333</v>
      </c>
      <c r="F495" s="289">
        <v>1283.7666666666667</v>
      </c>
      <c r="G495" s="289">
        <v>1242.5333333333333</v>
      </c>
      <c r="H495" s="289">
        <v>1372.4333333333334</v>
      </c>
      <c r="I495" s="289">
        <v>1413.666666666667</v>
      </c>
      <c r="J495" s="289">
        <v>1437.3833333333334</v>
      </c>
      <c r="K495" s="289">
        <v>1389.95</v>
      </c>
      <c r="L495" s="289">
        <v>1325</v>
      </c>
      <c r="M495" s="289">
        <v>1.1999599999999999</v>
      </c>
    </row>
    <row r="496" spans="1:13">
      <c r="A496" s="268">
        <v>486</v>
      </c>
      <c r="B496" s="245" t="s">
        <v>556</v>
      </c>
      <c r="C496" s="289">
        <v>289.35000000000002</v>
      </c>
      <c r="D496" s="289">
        <v>291.11666666666667</v>
      </c>
      <c r="E496" s="289">
        <v>286.23333333333335</v>
      </c>
      <c r="F496" s="289">
        <v>283.11666666666667</v>
      </c>
      <c r="G496" s="289">
        <v>278.23333333333335</v>
      </c>
      <c r="H496" s="289">
        <v>294.23333333333335</v>
      </c>
      <c r="I496" s="289">
        <v>299.11666666666667</v>
      </c>
      <c r="J496" s="289">
        <v>302.23333333333335</v>
      </c>
      <c r="K496" s="289">
        <v>296</v>
      </c>
      <c r="L496" s="289">
        <v>288</v>
      </c>
      <c r="M496" s="289">
        <v>2.3145500000000001</v>
      </c>
    </row>
    <row r="497" spans="1:13">
      <c r="A497" s="268">
        <v>487</v>
      </c>
      <c r="B497" s="245" t="s">
        <v>555</v>
      </c>
      <c r="C497" s="289">
        <v>1969.7</v>
      </c>
      <c r="D497" s="289">
        <v>1980.0166666666667</v>
      </c>
      <c r="E497" s="289">
        <v>1929.6833333333334</v>
      </c>
      <c r="F497" s="289">
        <v>1889.6666666666667</v>
      </c>
      <c r="G497" s="289">
        <v>1839.3333333333335</v>
      </c>
      <c r="H497" s="289">
        <v>2020.0333333333333</v>
      </c>
      <c r="I497" s="289">
        <v>2070.3666666666668</v>
      </c>
      <c r="J497" s="289">
        <v>2110.3833333333332</v>
      </c>
      <c r="K497" s="289">
        <v>2030.35</v>
      </c>
      <c r="L497" s="289">
        <v>1940</v>
      </c>
      <c r="M497" s="289">
        <v>0.11847000000000001</v>
      </c>
    </row>
    <row r="498" spans="1:13">
      <c r="A498" s="268">
        <v>488</v>
      </c>
      <c r="B498" s="245" t="s">
        <v>199</v>
      </c>
      <c r="C498" s="289">
        <v>678.15</v>
      </c>
      <c r="D498" s="289">
        <v>681.86666666666667</v>
      </c>
      <c r="E498" s="289">
        <v>672.48333333333335</v>
      </c>
      <c r="F498" s="289">
        <v>666.81666666666672</v>
      </c>
      <c r="G498" s="289">
        <v>657.43333333333339</v>
      </c>
      <c r="H498" s="289">
        <v>687.5333333333333</v>
      </c>
      <c r="I498" s="289">
        <v>696.91666666666674</v>
      </c>
      <c r="J498" s="289">
        <v>702.58333333333326</v>
      </c>
      <c r="K498" s="289">
        <v>691.25</v>
      </c>
      <c r="L498" s="289">
        <v>676.2</v>
      </c>
      <c r="M498" s="289">
        <v>14.377190000000001</v>
      </c>
    </row>
    <row r="499" spans="1:13">
      <c r="A499" s="268">
        <v>489</v>
      </c>
      <c r="B499" s="245" t="s">
        <v>557</v>
      </c>
      <c r="C499" s="289">
        <v>165.9</v>
      </c>
      <c r="D499" s="289">
        <v>166.81666666666669</v>
      </c>
      <c r="E499" s="289">
        <v>163.08333333333337</v>
      </c>
      <c r="F499" s="289">
        <v>160.26666666666668</v>
      </c>
      <c r="G499" s="289">
        <v>156.53333333333336</v>
      </c>
      <c r="H499" s="289">
        <v>169.63333333333338</v>
      </c>
      <c r="I499" s="289">
        <v>173.36666666666667</v>
      </c>
      <c r="J499" s="289">
        <v>176.18333333333339</v>
      </c>
      <c r="K499" s="289">
        <v>170.55</v>
      </c>
      <c r="L499" s="289">
        <v>164</v>
      </c>
      <c r="M499" s="289">
        <v>2.91282</v>
      </c>
    </row>
    <row r="500" spans="1:13">
      <c r="A500" s="268">
        <v>490</v>
      </c>
      <c r="B500" s="245" t="s">
        <v>558</v>
      </c>
      <c r="C500" s="289">
        <v>3380</v>
      </c>
      <c r="D500" s="289">
        <v>3358.2166666666667</v>
      </c>
      <c r="E500" s="289">
        <v>3306.5333333333333</v>
      </c>
      <c r="F500" s="289">
        <v>3233.0666666666666</v>
      </c>
      <c r="G500" s="289">
        <v>3181.3833333333332</v>
      </c>
      <c r="H500" s="289">
        <v>3431.6833333333334</v>
      </c>
      <c r="I500" s="289">
        <v>3483.3666666666668</v>
      </c>
      <c r="J500" s="289">
        <v>3556.8333333333335</v>
      </c>
      <c r="K500" s="289">
        <v>3409.9</v>
      </c>
      <c r="L500" s="289">
        <v>3284.75</v>
      </c>
      <c r="M500" s="289">
        <v>0.26956999999999998</v>
      </c>
    </row>
    <row r="501" spans="1:13">
      <c r="A501" s="268">
        <v>491</v>
      </c>
      <c r="B501" s="245" t="s">
        <v>562</v>
      </c>
      <c r="C501" s="289">
        <v>809.55</v>
      </c>
      <c r="D501" s="289">
        <v>815.4</v>
      </c>
      <c r="E501" s="289">
        <v>799</v>
      </c>
      <c r="F501" s="289">
        <v>788.45</v>
      </c>
      <c r="G501" s="289">
        <v>772.05000000000007</v>
      </c>
      <c r="H501" s="289">
        <v>825.94999999999993</v>
      </c>
      <c r="I501" s="289">
        <v>842.3499999999998</v>
      </c>
      <c r="J501" s="289">
        <v>852.89999999999986</v>
      </c>
      <c r="K501" s="289">
        <v>831.8</v>
      </c>
      <c r="L501" s="289">
        <v>804.85</v>
      </c>
      <c r="M501" s="289">
        <v>0.17312</v>
      </c>
    </row>
    <row r="502" spans="1:13">
      <c r="A502" s="268">
        <v>492</v>
      </c>
      <c r="B502" s="245" t="s">
        <v>566</v>
      </c>
      <c r="C502" s="289">
        <v>5628.1</v>
      </c>
      <c r="D502" s="289">
        <v>5709.05</v>
      </c>
      <c r="E502" s="289">
        <v>5524.1</v>
      </c>
      <c r="F502" s="289">
        <v>5420.1</v>
      </c>
      <c r="G502" s="289">
        <v>5235.1500000000005</v>
      </c>
      <c r="H502" s="289">
        <v>5813.05</v>
      </c>
      <c r="I502" s="289">
        <v>5997.9999999999991</v>
      </c>
      <c r="J502" s="289">
        <v>6102</v>
      </c>
      <c r="K502" s="289">
        <v>5894</v>
      </c>
      <c r="L502" s="289">
        <v>5605.05</v>
      </c>
      <c r="M502" s="289">
        <v>7.109E-2</v>
      </c>
    </row>
    <row r="503" spans="1:13">
      <c r="A503" s="268">
        <v>493</v>
      </c>
      <c r="B503" s="245" t="s">
        <v>567</v>
      </c>
      <c r="C503" s="289">
        <v>111.8</v>
      </c>
      <c r="D503" s="289">
        <v>113.10000000000001</v>
      </c>
      <c r="E503" s="289">
        <v>109.90000000000002</v>
      </c>
      <c r="F503" s="289">
        <v>108.00000000000001</v>
      </c>
      <c r="G503" s="289">
        <v>104.80000000000003</v>
      </c>
      <c r="H503" s="289">
        <v>115.00000000000001</v>
      </c>
      <c r="I503" s="289">
        <v>118.2</v>
      </c>
      <c r="J503" s="289">
        <v>120.10000000000001</v>
      </c>
      <c r="K503" s="289">
        <v>116.3</v>
      </c>
      <c r="L503" s="289">
        <v>111.2</v>
      </c>
      <c r="M503" s="289">
        <v>8.2054399999999994</v>
      </c>
    </row>
    <row r="504" spans="1:13">
      <c r="A504" s="268">
        <v>494</v>
      </c>
      <c r="B504" s="245" t="s">
        <v>568</v>
      </c>
      <c r="C504" s="289">
        <v>70.3</v>
      </c>
      <c r="D504" s="289">
        <v>69.249999999999986</v>
      </c>
      <c r="E504" s="289">
        <v>68.149999999999977</v>
      </c>
      <c r="F504" s="289">
        <v>65.999999999999986</v>
      </c>
      <c r="G504" s="289">
        <v>64.899999999999977</v>
      </c>
      <c r="H504" s="289">
        <v>71.399999999999977</v>
      </c>
      <c r="I504" s="289">
        <v>72.499999999999972</v>
      </c>
      <c r="J504" s="289">
        <v>74.649999999999977</v>
      </c>
      <c r="K504" s="289">
        <v>70.349999999999994</v>
      </c>
      <c r="L504" s="289">
        <v>67.099999999999994</v>
      </c>
      <c r="M504" s="289">
        <v>42.370510000000003</v>
      </c>
    </row>
    <row r="505" spans="1:13">
      <c r="A505" s="268">
        <v>495</v>
      </c>
      <c r="B505" s="245" t="s">
        <v>2851</v>
      </c>
      <c r="C505" s="289">
        <v>395.3</v>
      </c>
      <c r="D505" s="289">
        <v>398.5</v>
      </c>
      <c r="E505" s="289">
        <v>388</v>
      </c>
      <c r="F505" s="289">
        <v>380.7</v>
      </c>
      <c r="G505" s="289">
        <v>370.2</v>
      </c>
      <c r="H505" s="289">
        <v>405.8</v>
      </c>
      <c r="I505" s="289">
        <v>416.3</v>
      </c>
      <c r="J505" s="289">
        <v>423.6</v>
      </c>
      <c r="K505" s="289">
        <v>409</v>
      </c>
      <c r="L505" s="289">
        <v>391.2</v>
      </c>
      <c r="M505" s="289">
        <v>1.2565</v>
      </c>
    </row>
    <row r="506" spans="1:13">
      <c r="A506" s="268">
        <v>496</v>
      </c>
      <c r="B506" s="245" t="s">
        <v>569</v>
      </c>
      <c r="C506" s="289">
        <v>2201.1</v>
      </c>
      <c r="D506" s="289">
        <v>2198.1666666666665</v>
      </c>
      <c r="E506" s="289">
        <v>2179.9333333333329</v>
      </c>
      <c r="F506" s="289">
        <v>2158.7666666666664</v>
      </c>
      <c r="G506" s="289">
        <v>2140.5333333333328</v>
      </c>
      <c r="H506" s="289">
        <v>2219.333333333333</v>
      </c>
      <c r="I506" s="289">
        <v>2237.5666666666666</v>
      </c>
      <c r="J506" s="289">
        <v>2258.7333333333331</v>
      </c>
      <c r="K506" s="289">
        <v>2216.4</v>
      </c>
      <c r="L506" s="289">
        <v>2177</v>
      </c>
      <c r="M506" s="289">
        <v>0.29926999999999998</v>
      </c>
    </row>
    <row r="507" spans="1:13">
      <c r="A507" s="268">
        <v>497</v>
      </c>
      <c r="B507" s="245" t="s">
        <v>200</v>
      </c>
      <c r="C507" s="289">
        <v>313.05</v>
      </c>
      <c r="D507" s="289">
        <v>314.31666666666666</v>
      </c>
      <c r="E507" s="289">
        <v>310.7833333333333</v>
      </c>
      <c r="F507" s="289">
        <v>308.51666666666665</v>
      </c>
      <c r="G507" s="289">
        <v>304.98333333333329</v>
      </c>
      <c r="H507" s="289">
        <v>316.58333333333331</v>
      </c>
      <c r="I507" s="289">
        <v>320.11666666666673</v>
      </c>
      <c r="J507" s="289">
        <v>322.38333333333333</v>
      </c>
      <c r="K507" s="289">
        <v>317.85000000000002</v>
      </c>
      <c r="L507" s="289">
        <v>312.05</v>
      </c>
      <c r="M507" s="289">
        <v>92.573310000000006</v>
      </c>
    </row>
    <row r="508" spans="1:13">
      <c r="A508" s="268">
        <v>498</v>
      </c>
      <c r="B508" s="245" t="s">
        <v>570</v>
      </c>
      <c r="C508" s="289">
        <v>302.85000000000002</v>
      </c>
      <c r="D508" s="289">
        <v>301.13333333333338</v>
      </c>
      <c r="E508" s="289">
        <v>297.71666666666675</v>
      </c>
      <c r="F508" s="289">
        <v>292.58333333333337</v>
      </c>
      <c r="G508" s="289">
        <v>289.16666666666674</v>
      </c>
      <c r="H508" s="289">
        <v>306.26666666666677</v>
      </c>
      <c r="I508" s="289">
        <v>309.68333333333339</v>
      </c>
      <c r="J508" s="289">
        <v>314.81666666666678</v>
      </c>
      <c r="K508" s="289">
        <v>304.55</v>
      </c>
      <c r="L508" s="289">
        <v>296</v>
      </c>
      <c r="M508" s="289">
        <v>4.9769899999999998</v>
      </c>
    </row>
    <row r="509" spans="1:13">
      <c r="A509" s="268">
        <v>499</v>
      </c>
      <c r="B509" s="245" t="s">
        <v>202</v>
      </c>
      <c r="C509" s="289">
        <v>214</v>
      </c>
      <c r="D509" s="289">
        <v>213.16666666666666</v>
      </c>
      <c r="E509" s="289">
        <v>211.33333333333331</v>
      </c>
      <c r="F509" s="289">
        <v>208.66666666666666</v>
      </c>
      <c r="G509" s="289">
        <v>206.83333333333331</v>
      </c>
      <c r="H509" s="289">
        <v>215.83333333333331</v>
      </c>
      <c r="I509" s="289">
        <v>217.66666666666663</v>
      </c>
      <c r="J509" s="289">
        <v>220.33333333333331</v>
      </c>
      <c r="K509" s="289">
        <v>215</v>
      </c>
      <c r="L509" s="289">
        <v>210.5</v>
      </c>
      <c r="M509" s="289">
        <v>190.70023</v>
      </c>
    </row>
    <row r="510" spans="1:13">
      <c r="A510" s="268">
        <v>500</v>
      </c>
      <c r="B510" s="245" t="s">
        <v>571</v>
      </c>
      <c r="C510" s="289">
        <v>192.35</v>
      </c>
      <c r="D510" s="289">
        <v>193.18333333333331</v>
      </c>
      <c r="E510" s="289">
        <v>190.46666666666661</v>
      </c>
      <c r="F510" s="289">
        <v>188.58333333333331</v>
      </c>
      <c r="G510" s="289">
        <v>185.86666666666662</v>
      </c>
      <c r="H510" s="289">
        <v>195.06666666666661</v>
      </c>
      <c r="I510" s="289">
        <v>197.7833333333333</v>
      </c>
      <c r="J510" s="289">
        <v>199.6666666666666</v>
      </c>
      <c r="K510" s="289">
        <v>195.9</v>
      </c>
      <c r="L510" s="289">
        <v>191.3</v>
      </c>
      <c r="M510" s="289">
        <v>1.21905</v>
      </c>
    </row>
    <row r="511" spans="1:13">
      <c r="A511" s="268"/>
      <c r="B511" s="245" t="s">
        <v>572</v>
      </c>
      <c r="C511" s="289">
        <v>1839.5</v>
      </c>
      <c r="D511" s="289">
        <v>1847.1833333333334</v>
      </c>
      <c r="E511" s="289">
        <v>1827.3166666666668</v>
      </c>
      <c r="F511" s="289">
        <v>1815.1333333333334</v>
      </c>
      <c r="G511" s="289">
        <v>1795.2666666666669</v>
      </c>
      <c r="H511" s="289">
        <v>1859.3666666666668</v>
      </c>
      <c r="I511" s="289">
        <v>1879.2333333333336</v>
      </c>
      <c r="J511" s="289">
        <v>1891.4166666666667</v>
      </c>
      <c r="K511" s="289">
        <v>1867.05</v>
      </c>
      <c r="L511" s="289">
        <v>1835</v>
      </c>
      <c r="M511" s="289">
        <v>0.21854000000000001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29"/>
      <c r="B5" s="529"/>
      <c r="C5" s="530"/>
      <c r="D5" s="530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1" t="s">
        <v>574</v>
      </c>
      <c r="C7" s="531"/>
      <c r="D7" s="262">
        <f>Main!B10</f>
        <v>44109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44105</v>
      </c>
      <c r="B10" s="267">
        <v>531673</v>
      </c>
      <c r="C10" s="268" t="s">
        <v>3670</v>
      </c>
      <c r="D10" s="268" t="s">
        <v>3671</v>
      </c>
      <c r="E10" s="268" t="s">
        <v>584</v>
      </c>
      <c r="F10" s="381">
        <v>68000</v>
      </c>
      <c r="G10" s="267">
        <v>8.92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44105</v>
      </c>
      <c r="B11" s="267">
        <v>531673</v>
      </c>
      <c r="C11" s="268" t="s">
        <v>3670</v>
      </c>
      <c r="D11" s="268" t="s">
        <v>3672</v>
      </c>
      <c r="E11" s="268" t="s">
        <v>583</v>
      </c>
      <c r="F11" s="381">
        <v>60000</v>
      </c>
      <c r="G11" s="267">
        <v>8.92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44105</v>
      </c>
      <c r="B12" s="267">
        <v>543232</v>
      </c>
      <c r="C12" s="268" t="s">
        <v>3691</v>
      </c>
      <c r="D12" s="268" t="s">
        <v>3692</v>
      </c>
      <c r="E12" s="268" t="s">
        <v>583</v>
      </c>
      <c r="F12" s="381">
        <v>447842</v>
      </c>
      <c r="G12" s="267">
        <v>1454.17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44105</v>
      </c>
      <c r="B13" s="267">
        <v>543232</v>
      </c>
      <c r="C13" s="268" t="s">
        <v>3691</v>
      </c>
      <c r="D13" s="268" t="s">
        <v>3692</v>
      </c>
      <c r="E13" s="268" t="s">
        <v>584</v>
      </c>
      <c r="F13" s="381">
        <v>447842</v>
      </c>
      <c r="G13" s="267">
        <v>1455.32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44105</v>
      </c>
      <c r="B14" s="267">
        <v>543232</v>
      </c>
      <c r="C14" s="268" t="s">
        <v>3691</v>
      </c>
      <c r="D14" s="268" t="s">
        <v>3693</v>
      </c>
      <c r="E14" s="268" t="s">
        <v>583</v>
      </c>
      <c r="F14" s="381">
        <v>255673</v>
      </c>
      <c r="G14" s="267">
        <v>1455.13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44105</v>
      </c>
      <c r="B15" s="267">
        <v>543232</v>
      </c>
      <c r="C15" s="268" t="s">
        <v>3691</v>
      </c>
      <c r="D15" s="268" t="s">
        <v>3693</v>
      </c>
      <c r="E15" s="268" t="s">
        <v>584</v>
      </c>
      <c r="F15" s="381">
        <v>255673</v>
      </c>
      <c r="G15" s="267">
        <v>1455.83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44105</v>
      </c>
      <c r="B16" s="267">
        <v>543232</v>
      </c>
      <c r="C16" s="268" t="s">
        <v>3691</v>
      </c>
      <c r="D16" s="268" t="s">
        <v>3694</v>
      </c>
      <c r="E16" s="268" t="s">
        <v>583</v>
      </c>
      <c r="F16" s="381">
        <v>300000</v>
      </c>
      <c r="G16" s="267">
        <v>1527.31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44105</v>
      </c>
      <c r="B17" s="267">
        <v>543232</v>
      </c>
      <c r="C17" s="268" t="s">
        <v>3691</v>
      </c>
      <c r="D17" s="268" t="s">
        <v>3695</v>
      </c>
      <c r="E17" s="268" t="s">
        <v>583</v>
      </c>
      <c r="F17" s="381">
        <v>843562</v>
      </c>
      <c r="G17" s="267">
        <v>1474.91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44105</v>
      </c>
      <c r="B18" s="267">
        <v>543232</v>
      </c>
      <c r="C18" s="268" t="s">
        <v>3691</v>
      </c>
      <c r="D18" s="268" t="s">
        <v>3696</v>
      </c>
      <c r="E18" s="268" t="s">
        <v>583</v>
      </c>
      <c r="F18" s="381">
        <v>479898</v>
      </c>
      <c r="G18" s="267">
        <v>1469.25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44105</v>
      </c>
      <c r="B19" s="267">
        <v>543232</v>
      </c>
      <c r="C19" s="268" t="s">
        <v>3691</v>
      </c>
      <c r="D19" s="268" t="s">
        <v>3697</v>
      </c>
      <c r="E19" s="268" t="s">
        <v>583</v>
      </c>
      <c r="F19" s="381">
        <v>338192</v>
      </c>
      <c r="G19" s="267">
        <v>1469.25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44105</v>
      </c>
      <c r="B20" s="267">
        <v>543232</v>
      </c>
      <c r="C20" s="268" t="s">
        <v>3691</v>
      </c>
      <c r="D20" s="268" t="s">
        <v>3698</v>
      </c>
      <c r="E20" s="268" t="s">
        <v>583</v>
      </c>
      <c r="F20" s="381">
        <v>547603</v>
      </c>
      <c r="G20" s="267">
        <v>1467.3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44105</v>
      </c>
      <c r="B21" s="267">
        <v>543232</v>
      </c>
      <c r="C21" s="268" t="s">
        <v>3691</v>
      </c>
      <c r="D21" s="268" t="s">
        <v>3699</v>
      </c>
      <c r="E21" s="268" t="s">
        <v>583</v>
      </c>
      <c r="F21" s="381">
        <v>335000</v>
      </c>
      <c r="G21" s="267">
        <v>1497.76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44105</v>
      </c>
      <c r="B22" s="267">
        <v>543232</v>
      </c>
      <c r="C22" s="268" t="s">
        <v>3691</v>
      </c>
      <c r="D22" s="268" t="s">
        <v>3700</v>
      </c>
      <c r="E22" s="268" t="s">
        <v>583</v>
      </c>
      <c r="F22" s="381">
        <v>412000</v>
      </c>
      <c r="G22" s="267">
        <v>1497.76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44105</v>
      </c>
      <c r="B23" s="267">
        <v>539800</v>
      </c>
      <c r="C23" s="268" t="s">
        <v>3673</v>
      </c>
      <c r="D23" s="268" t="s">
        <v>3701</v>
      </c>
      <c r="E23" s="268" t="s">
        <v>583</v>
      </c>
      <c r="F23" s="381">
        <v>62001</v>
      </c>
      <c r="G23" s="267">
        <v>68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44105</v>
      </c>
      <c r="B24" s="267">
        <v>539800</v>
      </c>
      <c r="C24" s="268" t="s">
        <v>3673</v>
      </c>
      <c r="D24" s="268" t="s">
        <v>3701</v>
      </c>
      <c r="E24" s="268" t="s">
        <v>584</v>
      </c>
      <c r="F24" s="381">
        <v>62001</v>
      </c>
      <c r="G24" s="267">
        <v>68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44105</v>
      </c>
      <c r="B25" s="267">
        <v>543233</v>
      </c>
      <c r="C25" s="268" t="s">
        <v>3702</v>
      </c>
      <c r="D25" s="268" t="s">
        <v>3703</v>
      </c>
      <c r="E25" s="268" t="s">
        <v>583</v>
      </c>
      <c r="F25" s="381">
        <v>182898</v>
      </c>
      <c r="G25" s="267">
        <v>627.36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44105</v>
      </c>
      <c r="B26" s="267">
        <v>543233</v>
      </c>
      <c r="C26" s="268" t="s">
        <v>3702</v>
      </c>
      <c r="D26" s="268" t="s">
        <v>3703</v>
      </c>
      <c r="E26" s="268" t="s">
        <v>584</v>
      </c>
      <c r="F26" s="381">
        <v>203520</v>
      </c>
      <c r="G26" s="267">
        <v>628.9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44105</v>
      </c>
      <c r="B27" s="267">
        <v>539216</v>
      </c>
      <c r="C27" s="268" t="s">
        <v>3704</v>
      </c>
      <c r="D27" s="268" t="s">
        <v>3705</v>
      </c>
      <c r="E27" s="268" t="s">
        <v>583</v>
      </c>
      <c r="F27" s="381">
        <v>6000</v>
      </c>
      <c r="G27" s="267">
        <v>58.3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44105</v>
      </c>
      <c r="B28" s="267">
        <v>539216</v>
      </c>
      <c r="C28" s="268" t="s">
        <v>3704</v>
      </c>
      <c r="D28" s="268" t="s">
        <v>3705</v>
      </c>
      <c r="E28" s="268" t="s">
        <v>584</v>
      </c>
      <c r="F28" s="381">
        <v>75000</v>
      </c>
      <c r="G28" s="267">
        <v>56.25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44105</v>
      </c>
      <c r="B29" s="267">
        <v>530663</v>
      </c>
      <c r="C29" s="268" t="s">
        <v>3660</v>
      </c>
      <c r="D29" s="268" t="s">
        <v>3706</v>
      </c>
      <c r="E29" s="268" t="s">
        <v>584</v>
      </c>
      <c r="F29" s="381">
        <v>300000</v>
      </c>
      <c r="G29" s="267">
        <v>0.81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44105</v>
      </c>
      <c r="B30" s="267">
        <v>505725</v>
      </c>
      <c r="C30" s="268" t="s">
        <v>3707</v>
      </c>
      <c r="D30" s="268" t="s">
        <v>3708</v>
      </c>
      <c r="E30" s="268" t="s">
        <v>583</v>
      </c>
      <c r="F30" s="381">
        <v>23427</v>
      </c>
      <c r="G30" s="267">
        <v>89.25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44105</v>
      </c>
      <c r="B31" s="267">
        <v>505725</v>
      </c>
      <c r="C31" s="268" t="s">
        <v>3707</v>
      </c>
      <c r="D31" s="268" t="s">
        <v>3709</v>
      </c>
      <c r="E31" s="268" t="s">
        <v>584</v>
      </c>
      <c r="F31" s="381">
        <v>22431</v>
      </c>
      <c r="G31" s="267">
        <v>89.25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44105</v>
      </c>
      <c r="B32" s="267">
        <v>532326</v>
      </c>
      <c r="C32" s="268" t="s">
        <v>1655</v>
      </c>
      <c r="D32" s="268" t="s">
        <v>3710</v>
      </c>
      <c r="E32" s="268" t="s">
        <v>583</v>
      </c>
      <c r="F32" s="381">
        <v>220000</v>
      </c>
      <c r="G32" s="267">
        <v>34.299999999999997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44105</v>
      </c>
      <c r="B33" s="267">
        <v>532326</v>
      </c>
      <c r="C33" s="268" t="s">
        <v>1655</v>
      </c>
      <c r="D33" s="268" t="s">
        <v>3711</v>
      </c>
      <c r="E33" s="268" t="s">
        <v>584</v>
      </c>
      <c r="F33" s="381">
        <v>270000</v>
      </c>
      <c r="G33" s="267">
        <v>34.299999999999997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44105</v>
      </c>
      <c r="B34" s="267">
        <v>542653</v>
      </c>
      <c r="C34" s="268" t="s">
        <v>3661</v>
      </c>
      <c r="D34" s="268" t="s">
        <v>3675</v>
      </c>
      <c r="E34" s="268" t="s">
        <v>584</v>
      </c>
      <c r="F34" s="381">
        <v>468000</v>
      </c>
      <c r="G34" s="267">
        <v>5.44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44105</v>
      </c>
      <c r="B35" s="267">
        <v>542653</v>
      </c>
      <c r="C35" s="268" t="s">
        <v>3661</v>
      </c>
      <c r="D35" s="268" t="s">
        <v>3674</v>
      </c>
      <c r="E35" s="268" t="s">
        <v>583</v>
      </c>
      <c r="F35" s="381">
        <v>468000</v>
      </c>
      <c r="G35" s="267">
        <v>5.44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44105</v>
      </c>
      <c r="B36" s="267">
        <v>539679</v>
      </c>
      <c r="C36" s="268" t="s">
        <v>3676</v>
      </c>
      <c r="D36" s="268" t="s">
        <v>3712</v>
      </c>
      <c r="E36" s="268" t="s">
        <v>584</v>
      </c>
      <c r="F36" s="381">
        <v>28699</v>
      </c>
      <c r="G36" s="267">
        <v>7.44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44105</v>
      </c>
      <c r="B37" s="267">
        <v>538928</v>
      </c>
      <c r="C37" s="268" t="s">
        <v>3713</v>
      </c>
      <c r="D37" s="268" t="s">
        <v>3714</v>
      </c>
      <c r="E37" s="268" t="s">
        <v>583</v>
      </c>
      <c r="F37" s="381">
        <v>85628</v>
      </c>
      <c r="G37" s="267">
        <v>17.399999999999999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44105</v>
      </c>
      <c r="B38" s="267">
        <v>538928</v>
      </c>
      <c r="C38" s="268" t="s">
        <v>3713</v>
      </c>
      <c r="D38" s="268" t="s">
        <v>3715</v>
      </c>
      <c r="E38" s="268" t="s">
        <v>584</v>
      </c>
      <c r="F38" s="381">
        <v>85000</v>
      </c>
      <c r="G38" s="267">
        <v>17.399999999999999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44105</v>
      </c>
      <c r="B39" s="267">
        <v>539767</v>
      </c>
      <c r="C39" s="268" t="s">
        <v>3649</v>
      </c>
      <c r="D39" s="268" t="s">
        <v>3716</v>
      </c>
      <c r="E39" s="268" t="s">
        <v>583</v>
      </c>
      <c r="F39" s="381">
        <v>35462</v>
      </c>
      <c r="G39" s="267">
        <v>18.149999999999999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44105</v>
      </c>
      <c r="B40" s="267">
        <v>539767</v>
      </c>
      <c r="C40" s="268" t="s">
        <v>3649</v>
      </c>
      <c r="D40" s="268" t="s">
        <v>3717</v>
      </c>
      <c r="E40" s="268" t="s">
        <v>584</v>
      </c>
      <c r="F40" s="381">
        <v>32000</v>
      </c>
      <c r="G40" s="267">
        <v>18.100000000000001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44105</v>
      </c>
      <c r="B41" s="267">
        <v>542771</v>
      </c>
      <c r="C41" s="268" t="s">
        <v>3718</v>
      </c>
      <c r="D41" s="268" t="s">
        <v>3719</v>
      </c>
      <c r="E41" s="268" t="s">
        <v>583</v>
      </c>
      <c r="F41" s="381">
        <v>60000</v>
      </c>
      <c r="G41" s="267">
        <v>3.9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44105</v>
      </c>
      <c r="B42" s="267">
        <v>542771</v>
      </c>
      <c r="C42" s="268" t="s">
        <v>3718</v>
      </c>
      <c r="D42" s="268" t="s">
        <v>3720</v>
      </c>
      <c r="E42" s="268" t="s">
        <v>584</v>
      </c>
      <c r="F42" s="381">
        <v>72000</v>
      </c>
      <c r="G42" s="267">
        <v>3.86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44105</v>
      </c>
      <c r="B43" s="267">
        <v>532911</v>
      </c>
      <c r="C43" s="268" t="s">
        <v>3721</v>
      </c>
      <c r="D43" s="268" t="s">
        <v>3722</v>
      </c>
      <c r="E43" s="268" t="s">
        <v>584</v>
      </c>
      <c r="F43" s="381">
        <v>84970</v>
      </c>
      <c r="G43" s="267">
        <v>11.3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44105</v>
      </c>
      <c r="B44" s="267">
        <v>512217</v>
      </c>
      <c r="C44" s="268" t="s">
        <v>3677</v>
      </c>
      <c r="D44" s="268" t="s">
        <v>3723</v>
      </c>
      <c r="E44" s="268" t="s">
        <v>583</v>
      </c>
      <c r="F44" s="381">
        <v>35485</v>
      </c>
      <c r="G44" s="267">
        <v>18.809999999999999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44105</v>
      </c>
      <c r="B45" s="267">
        <v>543171</v>
      </c>
      <c r="C45" s="268" t="s">
        <v>3724</v>
      </c>
      <c r="D45" s="268" t="s">
        <v>3725</v>
      </c>
      <c r="E45" s="268" t="s">
        <v>583</v>
      </c>
      <c r="F45" s="381">
        <v>21000</v>
      </c>
      <c r="G45" s="267">
        <v>33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44105</v>
      </c>
      <c r="B46" s="267">
        <v>543171</v>
      </c>
      <c r="C46" s="268" t="s">
        <v>3724</v>
      </c>
      <c r="D46" s="268" t="s">
        <v>3719</v>
      </c>
      <c r="E46" s="268" t="s">
        <v>584</v>
      </c>
      <c r="F46" s="381">
        <v>90000</v>
      </c>
      <c r="G46" s="267">
        <v>33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44105</v>
      </c>
      <c r="B47" s="267">
        <v>511764</v>
      </c>
      <c r="C47" s="268" t="s">
        <v>3726</v>
      </c>
      <c r="D47" s="268" t="s">
        <v>3727</v>
      </c>
      <c r="E47" s="268" t="s">
        <v>584</v>
      </c>
      <c r="F47" s="381">
        <v>50000</v>
      </c>
      <c r="G47" s="267">
        <v>17.57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44105</v>
      </c>
      <c r="B48" s="267">
        <v>511764</v>
      </c>
      <c r="C48" s="268" t="s">
        <v>3726</v>
      </c>
      <c r="D48" s="268" t="s">
        <v>3728</v>
      </c>
      <c r="E48" s="268" t="s">
        <v>583</v>
      </c>
      <c r="F48" s="381">
        <v>27697</v>
      </c>
      <c r="G48" s="267">
        <v>18.350000000000001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44105</v>
      </c>
      <c r="B49" s="267">
        <v>511764</v>
      </c>
      <c r="C49" s="268" t="s">
        <v>3726</v>
      </c>
      <c r="D49" s="268" t="s">
        <v>3729</v>
      </c>
      <c r="E49" s="268" t="s">
        <v>583</v>
      </c>
      <c r="F49" s="381">
        <v>50000</v>
      </c>
      <c r="G49" s="267">
        <v>17.66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44105</v>
      </c>
      <c r="B50" s="267" t="s">
        <v>1061</v>
      </c>
      <c r="C50" s="268" t="s">
        <v>3730</v>
      </c>
      <c r="D50" s="268" t="s">
        <v>3731</v>
      </c>
      <c r="E50" s="268" t="s">
        <v>583</v>
      </c>
      <c r="F50" s="381">
        <v>407511</v>
      </c>
      <c r="G50" s="267">
        <v>43.24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44105</v>
      </c>
      <c r="B51" s="267" t="s">
        <v>332</v>
      </c>
      <c r="C51" s="268" t="s">
        <v>3732</v>
      </c>
      <c r="D51" s="268" t="s">
        <v>3733</v>
      </c>
      <c r="E51" s="268" t="s">
        <v>583</v>
      </c>
      <c r="F51" s="381">
        <v>2279917</v>
      </c>
      <c r="G51" s="267">
        <v>423.61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44105</v>
      </c>
      <c r="B52" s="267" t="s">
        <v>3702</v>
      </c>
      <c r="C52" s="268" t="s">
        <v>3734</v>
      </c>
      <c r="D52" s="268" t="s">
        <v>3735</v>
      </c>
      <c r="E52" s="268" t="s">
        <v>583</v>
      </c>
      <c r="F52" s="381">
        <v>463941</v>
      </c>
      <c r="G52" s="267">
        <v>616.34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44105</v>
      </c>
      <c r="B53" s="267" t="s">
        <v>3702</v>
      </c>
      <c r="C53" s="268" t="s">
        <v>3734</v>
      </c>
      <c r="D53" s="268" t="s">
        <v>3736</v>
      </c>
      <c r="E53" s="268" t="s">
        <v>583</v>
      </c>
      <c r="F53" s="381">
        <v>390023</v>
      </c>
      <c r="G53" s="267">
        <v>648.1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44105</v>
      </c>
      <c r="B54" s="267" t="s">
        <v>3702</v>
      </c>
      <c r="C54" s="268" t="s">
        <v>3734</v>
      </c>
      <c r="D54" s="268" t="s">
        <v>3737</v>
      </c>
      <c r="E54" s="268" t="s">
        <v>583</v>
      </c>
      <c r="F54" s="381">
        <v>224239</v>
      </c>
      <c r="G54" s="267">
        <v>634.11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44105</v>
      </c>
      <c r="B55" s="267" t="s">
        <v>3702</v>
      </c>
      <c r="C55" s="268" t="s">
        <v>3734</v>
      </c>
      <c r="D55" s="268" t="s">
        <v>3738</v>
      </c>
      <c r="E55" s="268" t="s">
        <v>583</v>
      </c>
      <c r="F55" s="381">
        <v>673967</v>
      </c>
      <c r="G55" s="267">
        <v>624.30999999999995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44105</v>
      </c>
      <c r="B56" s="267" t="s">
        <v>3702</v>
      </c>
      <c r="C56" s="268" t="s">
        <v>3734</v>
      </c>
      <c r="D56" s="268" t="s">
        <v>3739</v>
      </c>
      <c r="E56" s="268" t="s">
        <v>583</v>
      </c>
      <c r="F56" s="381">
        <v>195865</v>
      </c>
      <c r="G56" s="267">
        <v>666.86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44105</v>
      </c>
      <c r="B57" s="267" t="s">
        <v>3702</v>
      </c>
      <c r="C57" s="268" t="s">
        <v>3734</v>
      </c>
      <c r="D57" s="268" t="s">
        <v>3740</v>
      </c>
      <c r="E57" s="268" t="s">
        <v>583</v>
      </c>
      <c r="F57" s="381">
        <v>247708</v>
      </c>
      <c r="G57" s="267">
        <v>624.19000000000005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44105</v>
      </c>
      <c r="B58" s="267" t="s">
        <v>3702</v>
      </c>
      <c r="C58" s="268" t="s">
        <v>3734</v>
      </c>
      <c r="D58" s="268" t="s">
        <v>3741</v>
      </c>
      <c r="E58" s="268" t="s">
        <v>583</v>
      </c>
      <c r="F58" s="381">
        <v>220380</v>
      </c>
      <c r="G58" s="267">
        <v>625.24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44105</v>
      </c>
      <c r="B59" s="267" t="s">
        <v>3702</v>
      </c>
      <c r="C59" s="268" t="s">
        <v>3734</v>
      </c>
      <c r="D59" s="268" t="s">
        <v>3742</v>
      </c>
      <c r="E59" s="268" t="s">
        <v>583</v>
      </c>
      <c r="F59" s="381">
        <v>296598</v>
      </c>
      <c r="G59" s="267">
        <v>639.73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44105</v>
      </c>
      <c r="B60" s="267" t="s">
        <v>398</v>
      </c>
      <c r="C60" s="268" t="s">
        <v>3743</v>
      </c>
      <c r="D60" s="268" t="s">
        <v>3744</v>
      </c>
      <c r="E60" s="268" t="s">
        <v>583</v>
      </c>
      <c r="F60" s="381">
        <v>528576</v>
      </c>
      <c r="G60" s="267">
        <v>108.33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44105</v>
      </c>
      <c r="B61" s="267" t="s">
        <v>166</v>
      </c>
      <c r="C61" s="268" t="s">
        <v>3745</v>
      </c>
      <c r="D61" s="268" t="s">
        <v>3746</v>
      </c>
      <c r="E61" s="268" t="s">
        <v>583</v>
      </c>
      <c r="F61" s="381">
        <v>528845</v>
      </c>
      <c r="G61" s="267">
        <v>1324.75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44105</v>
      </c>
      <c r="B62" s="267" t="s">
        <v>166</v>
      </c>
      <c r="C62" s="268" t="s">
        <v>3745</v>
      </c>
      <c r="D62" s="268" t="s">
        <v>3747</v>
      </c>
      <c r="E62" s="268" t="s">
        <v>583</v>
      </c>
      <c r="F62" s="381">
        <v>516408</v>
      </c>
      <c r="G62" s="267">
        <v>1320.36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44105</v>
      </c>
      <c r="B63" s="267" t="s">
        <v>166</v>
      </c>
      <c r="C63" s="268" t="s">
        <v>3745</v>
      </c>
      <c r="D63" s="268" t="s">
        <v>3748</v>
      </c>
      <c r="E63" s="268" t="s">
        <v>583</v>
      </c>
      <c r="F63" s="381">
        <v>582715</v>
      </c>
      <c r="G63" s="267">
        <v>1316.86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44105</v>
      </c>
      <c r="B64" s="267" t="s">
        <v>166</v>
      </c>
      <c r="C64" s="268" t="s">
        <v>3745</v>
      </c>
      <c r="D64" s="268" t="s">
        <v>3749</v>
      </c>
      <c r="E64" s="268" t="s">
        <v>583</v>
      </c>
      <c r="F64" s="381">
        <v>424214</v>
      </c>
      <c r="G64" s="267">
        <v>1324.95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44105</v>
      </c>
      <c r="B65" s="267" t="s">
        <v>1061</v>
      </c>
      <c r="C65" s="268" t="s">
        <v>3730</v>
      </c>
      <c r="D65" s="268" t="s">
        <v>3731</v>
      </c>
      <c r="E65" s="268" t="s">
        <v>584</v>
      </c>
      <c r="F65" s="381">
        <v>407511</v>
      </c>
      <c r="G65" s="267">
        <v>43.82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44105</v>
      </c>
      <c r="B66" s="267" t="s">
        <v>332</v>
      </c>
      <c r="C66" s="268" t="s">
        <v>3732</v>
      </c>
      <c r="D66" s="268" t="s">
        <v>3750</v>
      </c>
      <c r="E66" s="268" t="s">
        <v>584</v>
      </c>
      <c r="F66" s="381">
        <v>2310205</v>
      </c>
      <c r="G66" s="267">
        <v>423.61</v>
      </c>
      <c r="H66" s="345" t="s">
        <v>2952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44105</v>
      </c>
      <c r="B67" s="267" t="s">
        <v>3702</v>
      </c>
      <c r="C67" s="268" t="s">
        <v>3734</v>
      </c>
      <c r="D67" s="268" t="s">
        <v>3742</v>
      </c>
      <c r="E67" s="268" t="s">
        <v>584</v>
      </c>
      <c r="F67" s="381">
        <v>296566</v>
      </c>
      <c r="G67" s="267">
        <v>640.04</v>
      </c>
      <c r="H67" s="345" t="s">
        <v>2952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44105</v>
      </c>
      <c r="B68" s="267" t="s">
        <v>3702</v>
      </c>
      <c r="C68" s="268" t="s">
        <v>3734</v>
      </c>
      <c r="D68" s="268" t="s">
        <v>3738</v>
      </c>
      <c r="E68" s="268" t="s">
        <v>584</v>
      </c>
      <c r="F68" s="381">
        <v>673885</v>
      </c>
      <c r="G68" s="267">
        <v>624.69000000000005</v>
      </c>
      <c r="H68" s="345" t="s">
        <v>2952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44105</v>
      </c>
      <c r="B69" s="267" t="s">
        <v>3702</v>
      </c>
      <c r="C69" s="268" t="s">
        <v>3734</v>
      </c>
      <c r="D69" s="268" t="s">
        <v>3741</v>
      </c>
      <c r="E69" s="268" t="s">
        <v>584</v>
      </c>
      <c r="F69" s="381">
        <v>220380</v>
      </c>
      <c r="G69" s="267">
        <v>625.49</v>
      </c>
      <c r="H69" s="345" t="s">
        <v>2952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44105</v>
      </c>
      <c r="B70" s="267" t="s">
        <v>3702</v>
      </c>
      <c r="C70" s="268" t="s">
        <v>3734</v>
      </c>
      <c r="D70" s="268" t="s">
        <v>3736</v>
      </c>
      <c r="E70" s="268" t="s">
        <v>584</v>
      </c>
      <c r="F70" s="381">
        <v>405339</v>
      </c>
      <c r="G70" s="267">
        <v>647.30999999999995</v>
      </c>
      <c r="H70" s="345" t="s">
        <v>2952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44105</v>
      </c>
      <c r="B71" s="267" t="s">
        <v>3702</v>
      </c>
      <c r="C71" s="268" t="s">
        <v>3734</v>
      </c>
      <c r="D71" s="268" t="s">
        <v>3737</v>
      </c>
      <c r="E71" s="268" t="s">
        <v>584</v>
      </c>
      <c r="F71" s="381">
        <v>224015</v>
      </c>
      <c r="G71" s="267">
        <v>634.47</v>
      </c>
      <c r="H71" s="345" t="s">
        <v>2952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44105</v>
      </c>
      <c r="B72" s="267" t="s">
        <v>3702</v>
      </c>
      <c r="C72" s="268" t="s">
        <v>3734</v>
      </c>
      <c r="D72" s="268" t="s">
        <v>3739</v>
      </c>
      <c r="E72" s="268" t="s">
        <v>584</v>
      </c>
      <c r="F72" s="381">
        <v>195865</v>
      </c>
      <c r="G72" s="267">
        <v>612.5</v>
      </c>
      <c r="H72" s="345" t="s">
        <v>2952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44105</v>
      </c>
      <c r="B73" s="267" t="s">
        <v>3702</v>
      </c>
      <c r="C73" s="268" t="s">
        <v>3734</v>
      </c>
      <c r="D73" s="268" t="s">
        <v>3740</v>
      </c>
      <c r="E73" s="268" t="s">
        <v>584</v>
      </c>
      <c r="F73" s="381">
        <v>247708</v>
      </c>
      <c r="G73" s="267">
        <v>625.95000000000005</v>
      </c>
      <c r="H73" s="345" t="s">
        <v>2952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44105</v>
      </c>
      <c r="B74" s="267" t="s">
        <v>3702</v>
      </c>
      <c r="C74" s="268" t="s">
        <v>3734</v>
      </c>
      <c r="D74" s="268" t="s">
        <v>3735</v>
      </c>
      <c r="E74" s="268" t="s">
        <v>584</v>
      </c>
      <c r="F74" s="381">
        <v>462904</v>
      </c>
      <c r="G74" s="267">
        <v>617.28</v>
      </c>
      <c r="H74" s="345" t="s">
        <v>2952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44105</v>
      </c>
      <c r="B75" s="267" t="s">
        <v>398</v>
      </c>
      <c r="C75" s="268" t="s">
        <v>3743</v>
      </c>
      <c r="D75" s="268" t="s">
        <v>3744</v>
      </c>
      <c r="E75" s="268" t="s">
        <v>584</v>
      </c>
      <c r="F75" s="381">
        <v>528576</v>
      </c>
      <c r="G75" s="267">
        <v>106.41</v>
      </c>
      <c r="H75" s="345" t="s">
        <v>2952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44105</v>
      </c>
      <c r="B76" s="267" t="s">
        <v>166</v>
      </c>
      <c r="C76" s="268" t="s">
        <v>3745</v>
      </c>
      <c r="D76" s="268" t="s">
        <v>3747</v>
      </c>
      <c r="E76" s="268" t="s">
        <v>584</v>
      </c>
      <c r="F76" s="381">
        <v>516457</v>
      </c>
      <c r="G76" s="267">
        <v>1321.39</v>
      </c>
      <c r="H76" s="345" t="s">
        <v>2952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44105</v>
      </c>
      <c r="B77" s="267" t="s">
        <v>166</v>
      </c>
      <c r="C77" s="268" t="s">
        <v>3745</v>
      </c>
      <c r="D77" s="268" t="s">
        <v>3746</v>
      </c>
      <c r="E77" s="268" t="s">
        <v>584</v>
      </c>
      <c r="F77" s="381">
        <v>528999</v>
      </c>
      <c r="G77" s="267">
        <v>1325.24</v>
      </c>
      <c r="H77" s="345" t="s">
        <v>2952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44105</v>
      </c>
      <c r="B78" s="267" t="s">
        <v>166</v>
      </c>
      <c r="C78" s="268" t="s">
        <v>3745</v>
      </c>
      <c r="D78" s="268" t="s">
        <v>3749</v>
      </c>
      <c r="E78" s="268" t="s">
        <v>584</v>
      </c>
      <c r="F78" s="381">
        <v>424214</v>
      </c>
      <c r="G78" s="267">
        <v>1326.2</v>
      </c>
      <c r="H78" s="345" t="s">
        <v>2952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44105</v>
      </c>
      <c r="B79" s="267" t="s">
        <v>166</v>
      </c>
      <c r="C79" s="268" t="s">
        <v>3745</v>
      </c>
      <c r="D79" s="268" t="s">
        <v>3748</v>
      </c>
      <c r="E79" s="268" t="s">
        <v>584</v>
      </c>
      <c r="F79" s="381">
        <v>580056</v>
      </c>
      <c r="G79" s="267">
        <v>1317.9</v>
      </c>
      <c r="H79" s="345" t="s">
        <v>2952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70" zoomScaleNormal="70" workbookViewId="0">
      <selection activeCell="I22" sqref="I22:J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3690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44109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1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9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9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1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3643</v>
      </c>
      <c r="K12" s="434">
        <f t="shared" ref="K12" si="3">H12-F12</f>
        <v>10.5</v>
      </c>
      <c r="L12" s="459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383">
        <v>4</v>
      </c>
      <c r="B13" s="408">
        <v>44088</v>
      </c>
      <c r="C13" s="415"/>
      <c r="D13" s="449" t="s">
        <v>380</v>
      </c>
      <c r="E13" s="416" t="s">
        <v>600</v>
      </c>
      <c r="F13" s="416" t="s">
        <v>3639</v>
      </c>
      <c r="G13" s="424">
        <v>870</v>
      </c>
      <c r="H13" s="416"/>
      <c r="I13" s="411" t="s">
        <v>3640</v>
      </c>
      <c r="J13" s="417" t="s">
        <v>601</v>
      </c>
      <c r="K13" s="417"/>
      <c r="L13" s="461"/>
      <c r="M13" s="417"/>
      <c r="N13" s="418"/>
      <c r="O13" s="419"/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20" customFormat="1" ht="14.25">
      <c r="A14" s="427">
        <v>5</v>
      </c>
      <c r="B14" s="428">
        <v>44088</v>
      </c>
      <c r="C14" s="429"/>
      <c r="D14" s="430" t="s">
        <v>106</v>
      </c>
      <c r="E14" s="431" t="s">
        <v>600</v>
      </c>
      <c r="F14" s="432">
        <v>663</v>
      </c>
      <c r="G14" s="431">
        <v>630</v>
      </c>
      <c r="H14" s="431">
        <v>692</v>
      </c>
      <c r="I14" s="433">
        <v>730</v>
      </c>
      <c r="J14" s="434" t="s">
        <v>3659</v>
      </c>
      <c r="K14" s="434">
        <f t="shared" ref="K14" si="6">H14-F14</f>
        <v>29</v>
      </c>
      <c r="L14" s="459">
        <f t="shared" ref="L14" si="7">(F14*-0.8)/100</f>
        <v>-5.3039999999999994</v>
      </c>
      <c r="M14" s="435">
        <f t="shared" ref="M14" si="8">(K14+L14)/F14</f>
        <v>3.5740573152337862E-2</v>
      </c>
      <c r="N14" s="436" t="s">
        <v>599</v>
      </c>
      <c r="O14" s="437">
        <v>44102</v>
      </c>
      <c r="Q14" s="421"/>
      <c r="R14" s="422" t="s">
        <v>3186</v>
      </c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 s="420" customFormat="1" ht="14.25">
      <c r="A15" s="383">
        <v>6</v>
      </c>
      <c r="B15" s="408">
        <v>44091</v>
      </c>
      <c r="C15" s="415"/>
      <c r="D15" s="449" t="s">
        <v>174</v>
      </c>
      <c r="E15" s="416" t="s">
        <v>600</v>
      </c>
      <c r="F15" s="416" t="s">
        <v>3641</v>
      </c>
      <c r="G15" s="424">
        <v>1180</v>
      </c>
      <c r="H15" s="416"/>
      <c r="I15" s="411" t="s">
        <v>3642</v>
      </c>
      <c r="J15" s="417" t="s">
        <v>601</v>
      </c>
      <c r="K15" s="417"/>
      <c r="L15" s="461"/>
      <c r="M15" s="417"/>
      <c r="N15" s="418"/>
      <c r="O15" s="419"/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383">
        <v>7</v>
      </c>
      <c r="B16" s="408">
        <v>44096</v>
      </c>
      <c r="C16" s="415"/>
      <c r="D16" s="449" t="s">
        <v>802</v>
      </c>
      <c r="E16" s="416" t="s">
        <v>600</v>
      </c>
      <c r="F16" s="416" t="s">
        <v>3648</v>
      </c>
      <c r="G16" s="424">
        <v>980</v>
      </c>
      <c r="H16" s="416"/>
      <c r="I16" s="411">
        <v>1150</v>
      </c>
      <c r="J16" s="417" t="s">
        <v>601</v>
      </c>
      <c r="K16" s="417"/>
      <c r="L16" s="461"/>
      <c r="M16" s="417"/>
      <c r="N16" s="418"/>
      <c r="O16" s="419"/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9" t="s">
        <v>128</v>
      </c>
      <c r="E17" s="416" t="s">
        <v>600</v>
      </c>
      <c r="F17" s="416" t="s">
        <v>3650</v>
      </c>
      <c r="G17" s="424">
        <v>166</v>
      </c>
      <c r="H17" s="416"/>
      <c r="I17" s="411" t="s">
        <v>3651</v>
      </c>
      <c r="J17" s="417" t="s">
        <v>601</v>
      </c>
      <c r="K17" s="417"/>
      <c r="L17" s="461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3652</v>
      </c>
      <c r="J18" s="434" t="s">
        <v>3664</v>
      </c>
      <c r="K18" s="434">
        <f t="shared" ref="K18" si="9">H18-F18</f>
        <v>82.5</v>
      </c>
      <c r="L18" s="459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3653</v>
      </c>
      <c r="J19" s="434" t="s">
        <v>3658</v>
      </c>
      <c r="K19" s="434">
        <f t="shared" ref="K19" si="10">H19-F19</f>
        <v>14</v>
      </c>
      <c r="L19" s="459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383">
        <v>11</v>
      </c>
      <c r="B20" s="408">
        <v>44103</v>
      </c>
      <c r="C20" s="415"/>
      <c r="D20" s="449" t="s">
        <v>3636</v>
      </c>
      <c r="E20" s="416" t="s">
        <v>600</v>
      </c>
      <c r="F20" s="416" t="s">
        <v>3663</v>
      </c>
      <c r="G20" s="424">
        <v>163</v>
      </c>
      <c r="H20" s="416"/>
      <c r="I20" s="411">
        <v>195</v>
      </c>
      <c r="J20" s="503" t="s">
        <v>601</v>
      </c>
      <c r="K20" s="503"/>
      <c r="L20" s="461"/>
      <c r="M20" s="503"/>
      <c r="N20" s="418"/>
      <c r="O20" s="419"/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383">
        <v>12</v>
      </c>
      <c r="B21" s="408">
        <v>44103</v>
      </c>
      <c r="C21" s="415"/>
      <c r="D21" s="449" t="s">
        <v>3665</v>
      </c>
      <c r="E21" s="416" t="s">
        <v>600</v>
      </c>
      <c r="F21" s="416" t="s">
        <v>3666</v>
      </c>
      <c r="G21" s="424">
        <v>735</v>
      </c>
      <c r="H21" s="416"/>
      <c r="I21" s="411" t="s">
        <v>3667</v>
      </c>
      <c r="J21" s="503" t="s">
        <v>601</v>
      </c>
      <c r="K21" s="503"/>
      <c r="L21" s="461"/>
      <c r="M21" s="503"/>
      <c r="N21" s="418"/>
      <c r="O21" s="419"/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20" customFormat="1" ht="14.25">
      <c r="A22" s="383">
        <v>13</v>
      </c>
      <c r="B22" s="408">
        <v>44105</v>
      </c>
      <c r="C22" s="415"/>
      <c r="D22" s="449" t="s">
        <v>3684</v>
      </c>
      <c r="E22" s="416" t="s">
        <v>600</v>
      </c>
      <c r="F22" s="416" t="s">
        <v>3685</v>
      </c>
      <c r="G22" s="424">
        <v>1690</v>
      </c>
      <c r="H22" s="416"/>
      <c r="I22" s="411" t="s">
        <v>3686</v>
      </c>
      <c r="J22" s="503" t="s">
        <v>601</v>
      </c>
      <c r="K22" s="503"/>
      <c r="L22" s="461"/>
      <c r="M22" s="503"/>
      <c r="N22" s="418"/>
      <c r="O22" s="419"/>
      <c r="Q22" s="421"/>
      <c r="R22" s="422" t="s">
        <v>3633</v>
      </c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 s="420" customFormat="1" ht="14.25">
      <c r="A23" s="383"/>
      <c r="B23" s="408"/>
      <c r="C23" s="415"/>
      <c r="D23" s="449"/>
      <c r="E23" s="416"/>
      <c r="F23" s="416"/>
      <c r="G23" s="424"/>
      <c r="H23" s="416"/>
      <c r="I23" s="411"/>
      <c r="J23" s="503"/>
      <c r="K23" s="503"/>
      <c r="L23" s="461"/>
      <c r="M23" s="503"/>
      <c r="N23" s="418"/>
      <c r="O23" s="419"/>
      <c r="Q23" s="421"/>
      <c r="R23" s="422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/>
      <c r="B24" s="408"/>
      <c r="C24" s="415"/>
      <c r="D24" s="449"/>
      <c r="E24" s="416"/>
      <c r="F24" s="416"/>
      <c r="G24" s="424"/>
      <c r="H24" s="416"/>
      <c r="I24" s="411"/>
      <c r="J24" s="503"/>
      <c r="K24" s="503"/>
      <c r="L24" s="461"/>
      <c r="M24" s="503"/>
      <c r="N24" s="418"/>
      <c r="O24" s="419"/>
      <c r="Q24" s="421"/>
      <c r="R24" s="422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/>
      <c r="B25" s="408"/>
      <c r="C25" s="415"/>
      <c r="D25" s="449"/>
      <c r="E25" s="416"/>
      <c r="F25" s="416"/>
      <c r="G25" s="424"/>
      <c r="H25" s="416"/>
      <c r="I25" s="411"/>
      <c r="J25" s="503"/>
      <c r="K25" s="503"/>
      <c r="L25" s="461"/>
      <c r="M25" s="503"/>
      <c r="N25" s="418"/>
      <c r="O25" s="419"/>
      <c r="Q25" s="421"/>
      <c r="R25" s="422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/>
      <c r="B26" s="408"/>
      <c r="C26" s="415"/>
      <c r="D26" s="449"/>
      <c r="E26" s="416"/>
      <c r="F26" s="416"/>
      <c r="G26" s="424"/>
      <c r="H26" s="416"/>
      <c r="I26" s="411"/>
      <c r="J26" s="503"/>
      <c r="K26" s="503"/>
      <c r="L26" s="461"/>
      <c r="M26" s="503"/>
      <c r="N26" s="418"/>
      <c r="O26" s="419"/>
      <c r="Q26" s="421"/>
      <c r="R26" s="422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9"/>
      <c r="E27" s="416"/>
      <c r="F27" s="416"/>
      <c r="G27" s="424"/>
      <c r="H27" s="416"/>
      <c r="I27" s="411"/>
      <c r="J27" s="503"/>
      <c r="K27" s="503"/>
      <c r="L27" s="461"/>
      <c r="M27" s="503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9"/>
      <c r="E28" s="416"/>
      <c r="F28" s="416"/>
      <c r="G28" s="424"/>
      <c r="H28" s="416"/>
      <c r="I28" s="411"/>
      <c r="J28" s="503"/>
      <c r="K28" s="503"/>
      <c r="L28" s="461"/>
      <c r="M28" s="503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9"/>
      <c r="E29" s="416"/>
      <c r="F29" s="416"/>
      <c r="G29" s="424"/>
      <c r="H29" s="416"/>
      <c r="I29" s="411"/>
      <c r="J29" s="503"/>
      <c r="K29" s="503"/>
      <c r="L29" s="461"/>
      <c r="M29" s="503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9"/>
      <c r="E30" s="416"/>
      <c r="F30" s="416"/>
      <c r="G30" s="424"/>
      <c r="H30" s="416"/>
      <c r="I30" s="411"/>
      <c r="J30" s="503"/>
      <c r="K30" s="503"/>
      <c r="L30" s="461"/>
      <c r="M30" s="503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9"/>
      <c r="E31" s="416"/>
      <c r="F31" s="416"/>
      <c r="G31" s="424"/>
      <c r="H31" s="416"/>
      <c r="I31" s="411"/>
      <c r="J31" s="503"/>
      <c r="K31" s="503"/>
      <c r="L31" s="461"/>
      <c r="M31" s="503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9"/>
      <c r="E32" s="416"/>
      <c r="F32" s="416"/>
      <c r="G32" s="424"/>
      <c r="H32" s="416"/>
      <c r="I32" s="411"/>
      <c r="J32" s="503"/>
      <c r="K32" s="503"/>
      <c r="L32" s="461"/>
      <c r="M32" s="503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2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3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4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4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4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5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6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383">
        <v>1</v>
      </c>
      <c r="B40" s="408">
        <v>44102</v>
      </c>
      <c r="C40" s="415"/>
      <c r="D40" s="449" t="s">
        <v>3655</v>
      </c>
      <c r="E40" s="416" t="s">
        <v>600</v>
      </c>
      <c r="F40" s="501" t="s">
        <v>3656</v>
      </c>
      <c r="G40" s="424">
        <v>602</v>
      </c>
      <c r="H40" s="416"/>
      <c r="I40" s="411" t="s">
        <v>3657</v>
      </c>
      <c r="J40" s="501" t="s">
        <v>601</v>
      </c>
      <c r="K40" s="501"/>
      <c r="L40" s="502"/>
      <c r="M40" s="497"/>
      <c r="N40" s="503"/>
      <c r="O40" s="475"/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3">
        <v>2</v>
      </c>
      <c r="B41" s="438">
        <v>44104</v>
      </c>
      <c r="C41" s="441"/>
      <c r="D41" s="484" t="s">
        <v>3668</v>
      </c>
      <c r="E41" s="442" t="s">
        <v>600</v>
      </c>
      <c r="F41" s="498">
        <v>967.5</v>
      </c>
      <c r="G41" s="485">
        <v>940</v>
      </c>
      <c r="H41" s="442">
        <v>940</v>
      </c>
      <c r="I41" s="486">
        <v>1025</v>
      </c>
      <c r="J41" s="479" t="s">
        <v>3687</v>
      </c>
      <c r="K41" s="479">
        <f t="shared" ref="K41:K43" si="11">H41-F41</f>
        <v>-27.5</v>
      </c>
      <c r="L41" s="460">
        <f t="shared" ref="L41:L42" si="12">(F41*-0.7)/100</f>
        <v>-6.7725</v>
      </c>
      <c r="M41" s="425">
        <f t="shared" ref="M41:M43" si="13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7">
        <v>3</v>
      </c>
      <c r="B42" s="444">
        <v>44104</v>
      </c>
      <c r="C42" s="468"/>
      <c r="D42" s="481" t="s">
        <v>3669</v>
      </c>
      <c r="E42" s="469" t="s">
        <v>600</v>
      </c>
      <c r="F42" s="509">
        <v>802.5</v>
      </c>
      <c r="G42" s="472">
        <v>770</v>
      </c>
      <c r="H42" s="469">
        <v>821</v>
      </c>
      <c r="I42" s="470" t="s">
        <v>3654</v>
      </c>
      <c r="J42" s="443" t="s">
        <v>3628</v>
      </c>
      <c r="K42" s="443">
        <f t="shared" si="11"/>
        <v>18.5</v>
      </c>
      <c r="L42" s="458">
        <f t="shared" si="12"/>
        <v>-5.6174999999999997</v>
      </c>
      <c r="M42" s="446">
        <f t="shared" si="13"/>
        <v>1.6052959501557634E-2</v>
      </c>
      <c r="N42" s="447" t="s">
        <v>599</v>
      </c>
      <c r="O42" s="482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7">
        <v>4</v>
      </c>
      <c r="B43" s="444">
        <v>44105</v>
      </c>
      <c r="C43" s="468"/>
      <c r="D43" s="481" t="s">
        <v>3678</v>
      </c>
      <c r="E43" s="469" t="s">
        <v>600</v>
      </c>
      <c r="F43" s="509">
        <v>334</v>
      </c>
      <c r="G43" s="472">
        <v>323</v>
      </c>
      <c r="H43" s="469">
        <v>339.5</v>
      </c>
      <c r="I43" s="470">
        <v>355</v>
      </c>
      <c r="J43" s="443" t="s">
        <v>3646</v>
      </c>
      <c r="K43" s="443">
        <f t="shared" si="11"/>
        <v>5.5</v>
      </c>
      <c r="L43" s="458">
        <f>(F43*-0.07)/100</f>
        <v>-0.23380000000000004</v>
      </c>
      <c r="M43" s="446">
        <f t="shared" si="13"/>
        <v>1.5767065868263472E-2</v>
      </c>
      <c r="N43" s="447" t="s">
        <v>599</v>
      </c>
      <c r="O43" s="482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9" t="s">
        <v>3680</v>
      </c>
      <c r="E44" s="416" t="s">
        <v>600</v>
      </c>
      <c r="F44" s="501" t="s">
        <v>3681</v>
      </c>
      <c r="G44" s="424">
        <v>648</v>
      </c>
      <c r="H44" s="416"/>
      <c r="I44" s="411">
        <v>700</v>
      </c>
      <c r="J44" s="501" t="s">
        <v>601</v>
      </c>
      <c r="K44" s="501"/>
      <c r="L44" s="502"/>
      <c r="M44" s="497"/>
      <c r="N44" s="503"/>
      <c r="O44" s="475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383">
        <v>6</v>
      </c>
      <c r="B45" s="408"/>
      <c r="C45" s="415"/>
      <c r="D45" s="449"/>
      <c r="E45" s="416"/>
      <c r="F45" s="501"/>
      <c r="G45" s="424"/>
      <c r="H45" s="416"/>
      <c r="I45" s="411"/>
      <c r="J45" s="501"/>
      <c r="K45" s="501"/>
      <c r="L45" s="502"/>
      <c r="M45" s="497"/>
      <c r="N45" s="503"/>
      <c r="O45" s="475"/>
      <c r="P45" s="7"/>
      <c r="Q45" s="7"/>
      <c r="R45" s="344"/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383">
        <v>7</v>
      </c>
      <c r="B46" s="408"/>
      <c r="C46" s="415"/>
      <c r="D46" s="449"/>
      <c r="E46" s="416"/>
      <c r="F46" s="501"/>
      <c r="G46" s="424"/>
      <c r="H46" s="416"/>
      <c r="I46" s="411"/>
      <c r="J46" s="501"/>
      <c r="K46" s="501"/>
      <c r="L46" s="502"/>
      <c r="M46" s="497"/>
      <c r="N46" s="503"/>
      <c r="O46" s="475"/>
      <c r="P46" s="7"/>
      <c r="Q46" s="7"/>
      <c r="R46" s="344"/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383"/>
      <c r="B47" s="408"/>
      <c r="C47" s="415"/>
      <c r="D47" s="449"/>
      <c r="E47" s="416"/>
      <c r="F47" s="501"/>
      <c r="G47" s="424"/>
      <c r="H47" s="416"/>
      <c r="I47" s="411"/>
      <c r="J47" s="501"/>
      <c r="K47" s="501"/>
      <c r="L47" s="502"/>
      <c r="M47" s="497"/>
      <c r="N47" s="503"/>
      <c r="O47" s="475"/>
      <c r="P47" s="7"/>
      <c r="Q47" s="7"/>
      <c r="R47" s="344"/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383"/>
      <c r="B48" s="408"/>
      <c r="C48" s="415"/>
      <c r="D48" s="449"/>
      <c r="E48" s="416"/>
      <c r="F48" s="501"/>
      <c r="G48" s="424"/>
      <c r="H48" s="416"/>
      <c r="I48" s="411"/>
      <c r="J48" s="501"/>
      <c r="K48" s="501"/>
      <c r="L48" s="502"/>
      <c r="M48" s="497"/>
      <c r="N48" s="503"/>
      <c r="O48" s="475"/>
      <c r="P48" s="7"/>
      <c r="Q48" s="7"/>
      <c r="R48" s="344"/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4" customFormat="1" ht="15" customHeight="1">
      <c r="A49" s="383"/>
      <c r="B49" s="408"/>
      <c r="C49" s="415"/>
      <c r="D49" s="449"/>
      <c r="E49" s="416"/>
      <c r="F49" s="501"/>
      <c r="G49" s="424"/>
      <c r="H49" s="416"/>
      <c r="I49" s="411"/>
      <c r="J49" s="501"/>
      <c r="K49" s="501"/>
      <c r="L49" s="502"/>
      <c r="M49" s="497"/>
      <c r="N49" s="503"/>
      <c r="O49" s="475"/>
      <c r="P49" s="7"/>
      <c r="Q49" s="7"/>
      <c r="R49" s="344"/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4" customFormat="1" ht="15" customHeight="1">
      <c r="A50" s="383"/>
      <c r="B50" s="408"/>
      <c r="C50" s="415"/>
      <c r="D50" s="449"/>
      <c r="E50" s="416"/>
      <c r="F50" s="501"/>
      <c r="G50" s="424"/>
      <c r="H50" s="416"/>
      <c r="I50" s="411"/>
      <c r="J50" s="501"/>
      <c r="K50" s="501"/>
      <c r="L50" s="502"/>
      <c r="M50" s="497"/>
      <c r="N50" s="503"/>
      <c r="O50" s="475"/>
      <c r="P50" s="7"/>
      <c r="Q50" s="7"/>
      <c r="R50" s="344"/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4" customFormat="1" ht="15" customHeight="1">
      <c r="A51" s="383"/>
      <c r="B51" s="408"/>
      <c r="C51" s="415"/>
      <c r="D51" s="449"/>
      <c r="E51" s="416"/>
      <c r="F51" s="501"/>
      <c r="G51" s="424"/>
      <c r="H51" s="416"/>
      <c r="I51" s="411"/>
      <c r="J51" s="501"/>
      <c r="K51" s="501"/>
      <c r="L51" s="502"/>
      <c r="M51" s="497"/>
      <c r="N51" s="503"/>
      <c r="O51" s="475"/>
      <c r="P51" s="7"/>
      <c r="Q51" s="7"/>
      <c r="R51" s="344"/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4" customFormat="1" ht="15" customHeight="1">
      <c r="A52" s="383"/>
      <c r="B52" s="408"/>
      <c r="C52" s="415"/>
      <c r="D52" s="449"/>
      <c r="E52" s="416"/>
      <c r="F52" s="501"/>
      <c r="G52" s="424"/>
      <c r="H52" s="416"/>
      <c r="I52" s="411"/>
      <c r="J52" s="501"/>
      <c r="K52" s="501"/>
      <c r="L52" s="502"/>
      <c r="M52" s="497"/>
      <c r="N52" s="503"/>
      <c r="O52" s="475"/>
      <c r="P52" s="7"/>
      <c r="Q52" s="7"/>
      <c r="R52" s="344"/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4" customFormat="1" ht="15" customHeight="1">
      <c r="A53" s="383"/>
      <c r="B53" s="408"/>
      <c r="C53" s="415"/>
      <c r="D53" s="449"/>
      <c r="E53" s="416"/>
      <c r="F53" s="501"/>
      <c r="G53" s="424"/>
      <c r="H53" s="416"/>
      <c r="I53" s="411"/>
      <c r="J53" s="501"/>
      <c r="K53" s="501"/>
      <c r="L53" s="502"/>
      <c r="M53" s="497"/>
      <c r="N53" s="503"/>
      <c r="O53" s="475"/>
      <c r="P53" s="7"/>
      <c r="Q53" s="7"/>
      <c r="R53" s="344"/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9" customFormat="1" ht="15" customHeight="1">
      <c r="A54" s="476"/>
      <c r="B54" s="408"/>
      <c r="C54" s="451"/>
      <c r="D54" s="452"/>
      <c r="E54" s="453"/>
      <c r="F54" s="453"/>
      <c r="G54" s="454"/>
      <c r="H54" s="454"/>
      <c r="I54" s="453"/>
      <c r="J54" s="453"/>
      <c r="K54" s="453"/>
      <c r="L54" s="453"/>
      <c r="M54" s="453"/>
      <c r="N54" s="453"/>
      <c r="O54" s="453"/>
      <c r="P54" s="64"/>
      <c r="Q54" s="64"/>
      <c r="R54" s="414"/>
      <c r="S54" s="6"/>
      <c r="T54" s="6"/>
      <c r="U54" s="6"/>
      <c r="V54" s="6"/>
      <c r="W54" s="6"/>
      <c r="X54" s="6"/>
      <c r="Y54" s="6"/>
      <c r="Z54" s="6"/>
      <c r="AA54" s="6"/>
    </row>
    <row r="55" spans="1:34" ht="15" customHeight="1">
      <c r="A55" s="5"/>
      <c r="B55" s="477"/>
      <c r="C55" s="5"/>
      <c r="D55" s="5"/>
      <c r="E55" s="5"/>
      <c r="F55" s="82"/>
      <c r="G55" s="82"/>
      <c r="H55" s="82"/>
      <c r="I55" s="82"/>
      <c r="J55" s="42"/>
      <c r="K55" s="82"/>
      <c r="L55" s="82"/>
      <c r="M55" s="35"/>
      <c r="N55" s="478"/>
      <c r="O55" s="478"/>
      <c r="P55" s="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5"/>
      <c r="B56" s="477"/>
      <c r="C56" s="5"/>
      <c r="D56" s="5"/>
      <c r="E56" s="5"/>
      <c r="F56" s="82"/>
      <c r="G56" s="82"/>
      <c r="H56" s="82"/>
      <c r="I56" s="82"/>
      <c r="J56" s="42"/>
      <c r="K56" s="82"/>
      <c r="L56" s="82"/>
      <c r="M56" s="35"/>
      <c r="N56" s="478"/>
      <c r="O56" s="478"/>
      <c r="P56" s="7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44.25" customHeight="1">
      <c r="A57" s="23" t="s">
        <v>603</v>
      </c>
      <c r="B57" s="39"/>
      <c r="C57" s="39"/>
      <c r="D57" s="40"/>
      <c r="E57" s="36"/>
      <c r="F57" s="36"/>
      <c r="G57" s="35"/>
      <c r="H57" s="35" t="s">
        <v>3632</v>
      </c>
      <c r="I57" s="36"/>
      <c r="J57" s="17"/>
      <c r="K57" s="79"/>
      <c r="L57" s="80"/>
      <c r="M57" s="79"/>
      <c r="N57" s="81"/>
      <c r="O57" s="79"/>
      <c r="P57" s="7"/>
      <c r="Q57" s="16"/>
      <c r="R57" s="12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4" s="6" customFormat="1">
      <c r="A58" s="29" t="s">
        <v>604</v>
      </c>
      <c r="B58" s="23"/>
      <c r="C58" s="23"/>
      <c r="D58" s="23"/>
      <c r="E58" s="5"/>
      <c r="F58" s="30" t="s">
        <v>605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607</v>
      </c>
      <c r="G59" s="41"/>
      <c r="H59" s="42"/>
      <c r="I59" s="82"/>
      <c r="J59" s="17"/>
      <c r="K59" s="83"/>
      <c r="L59" s="84"/>
      <c r="M59" s="85"/>
      <c r="N59" s="86"/>
      <c r="O59" s="87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1"/>
      <c r="K60" s="68"/>
      <c r="L60" s="69"/>
      <c r="M60" s="17"/>
      <c r="N60" s="72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614</v>
      </c>
      <c r="B61" s="43"/>
      <c r="C61" s="43"/>
      <c r="D61" s="43"/>
      <c r="E61" s="32"/>
      <c r="F61" s="17"/>
      <c r="G61" s="12"/>
      <c r="H61" s="17"/>
      <c r="I61" s="12"/>
      <c r="J61" s="88"/>
      <c r="K61" s="12"/>
      <c r="L61" s="12"/>
      <c r="M61" s="12"/>
      <c r="N61" s="12"/>
      <c r="O61" s="89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575</v>
      </c>
      <c r="C62" s="21"/>
      <c r="D62" s="22" t="s">
        <v>588</v>
      </c>
      <c r="E62" s="21" t="s">
        <v>589</v>
      </c>
      <c r="F62" s="21" t="s">
        <v>590</v>
      </c>
      <c r="G62" s="21" t="s">
        <v>609</v>
      </c>
      <c r="H62" s="21" t="s">
        <v>592</v>
      </c>
      <c r="I62" s="21" t="s">
        <v>593</v>
      </c>
      <c r="J62" s="20" t="s">
        <v>594</v>
      </c>
      <c r="K62" s="77" t="s">
        <v>615</v>
      </c>
      <c r="L62" s="63" t="s">
        <v>3630</v>
      </c>
      <c r="M62" s="77" t="s">
        <v>611</v>
      </c>
      <c r="N62" s="21" t="s">
        <v>612</v>
      </c>
      <c r="O62" s="20" t="s">
        <v>597</v>
      </c>
      <c r="P62" s="90" t="s">
        <v>598</v>
      </c>
      <c r="Q62" s="4"/>
      <c r="R62" s="17"/>
      <c r="S62" s="6"/>
      <c r="Y62" s="6"/>
      <c r="Z62" s="6"/>
    </row>
    <row r="63" spans="1:34" s="404" customFormat="1" ht="14.25" customHeight="1">
      <c r="A63" s="467">
        <v>1</v>
      </c>
      <c r="B63" s="444">
        <v>44105</v>
      </c>
      <c r="C63" s="474"/>
      <c r="D63" s="490" t="s">
        <v>3682</v>
      </c>
      <c r="E63" s="473" t="s">
        <v>600</v>
      </c>
      <c r="F63" s="445">
        <v>1435.5</v>
      </c>
      <c r="G63" s="445">
        <v>1415</v>
      </c>
      <c r="H63" s="445">
        <v>1446</v>
      </c>
      <c r="I63" s="445" t="s">
        <v>3683</v>
      </c>
      <c r="J63" s="443" t="s">
        <v>707</v>
      </c>
      <c r="K63" s="443">
        <f>H63-F63</f>
        <v>10.5</v>
      </c>
      <c r="L63" s="458">
        <f>(H63*N63)*0.035%</f>
        <v>354.27000000000004</v>
      </c>
      <c r="M63" s="443">
        <f t="shared" ref="M63" si="14">(K63*N63)-L63</f>
        <v>6995.73</v>
      </c>
      <c r="N63" s="443">
        <v>700</v>
      </c>
      <c r="O63" s="447" t="s">
        <v>599</v>
      </c>
      <c r="P63" s="450">
        <v>44105</v>
      </c>
      <c r="Q63" s="391"/>
      <c r="R63" s="344" t="s">
        <v>3186</v>
      </c>
      <c r="S63" s="40"/>
      <c r="Y63" s="40"/>
      <c r="Z63" s="40"/>
    </row>
    <row r="64" spans="1:34" s="404" customFormat="1" ht="14.25" customHeight="1">
      <c r="A64" s="383"/>
      <c r="B64" s="408"/>
      <c r="C64" s="448"/>
      <c r="D64" s="510"/>
      <c r="E64" s="511"/>
      <c r="F64" s="457"/>
      <c r="G64" s="457"/>
      <c r="H64" s="457"/>
      <c r="I64" s="457"/>
      <c r="J64" s="512"/>
      <c r="K64" s="512"/>
      <c r="L64" s="513"/>
      <c r="M64" s="512"/>
      <c r="N64" s="512"/>
      <c r="O64" s="417"/>
      <c r="P64" s="475"/>
      <c r="Q64" s="391"/>
      <c r="R64" s="344"/>
      <c r="S64" s="40"/>
      <c r="Y64" s="40"/>
      <c r="Z64" s="40"/>
    </row>
    <row r="65" spans="1:26" s="404" customFormat="1" ht="14.25" customHeight="1">
      <c r="A65" s="383"/>
      <c r="B65" s="408"/>
      <c r="C65" s="448"/>
      <c r="D65" s="510"/>
      <c r="E65" s="511"/>
      <c r="F65" s="457"/>
      <c r="G65" s="457"/>
      <c r="H65" s="457"/>
      <c r="I65" s="457"/>
      <c r="J65" s="512"/>
      <c r="K65" s="512"/>
      <c r="L65" s="513"/>
      <c r="M65" s="513"/>
      <c r="N65" s="511"/>
      <c r="O65" s="417"/>
      <c r="P65" s="475"/>
      <c r="Q65" s="391"/>
      <c r="R65" s="344"/>
      <c r="S65" s="40"/>
      <c r="Y65" s="40"/>
      <c r="Z65" s="40"/>
    </row>
    <row r="66" spans="1:26" s="404" customFormat="1" ht="14.25" customHeight="1">
      <c r="A66" s="383"/>
      <c r="B66" s="408"/>
      <c r="C66" s="448"/>
      <c r="D66" s="510"/>
      <c r="E66" s="511"/>
      <c r="F66" s="457"/>
      <c r="G66" s="457"/>
      <c r="H66" s="457"/>
      <c r="I66" s="457"/>
      <c r="J66" s="512"/>
      <c r="K66" s="512"/>
      <c r="L66" s="513"/>
      <c r="M66" s="513"/>
      <c r="N66" s="511"/>
      <c r="O66" s="417"/>
      <c r="P66" s="475"/>
      <c r="Q66" s="391"/>
      <c r="R66" s="344"/>
      <c r="S66" s="40"/>
      <c r="Y66" s="40"/>
      <c r="Z66" s="40"/>
    </row>
    <row r="67" spans="1:26" s="404" customFormat="1" ht="14.25" customHeight="1">
      <c r="A67" s="383"/>
      <c r="B67" s="408"/>
      <c r="C67" s="448"/>
      <c r="D67" s="510"/>
      <c r="E67" s="511"/>
      <c r="F67" s="457"/>
      <c r="G67" s="457"/>
      <c r="H67" s="457"/>
      <c r="I67" s="457"/>
      <c r="J67" s="512"/>
      <c r="K67" s="512"/>
      <c r="L67" s="513"/>
      <c r="M67" s="513"/>
      <c r="N67" s="511"/>
      <c r="O67" s="417"/>
      <c r="P67" s="475"/>
      <c r="Q67" s="391"/>
      <c r="R67" s="344"/>
      <c r="S67" s="40"/>
      <c r="Y67" s="40"/>
      <c r="Z67" s="40"/>
    </row>
    <row r="68" spans="1:26" s="404" customFormat="1" ht="14.25" customHeight="1">
      <c r="A68" s="383"/>
      <c r="B68" s="408"/>
      <c r="C68" s="448"/>
      <c r="D68" s="510"/>
      <c r="E68" s="511"/>
      <c r="F68" s="457"/>
      <c r="G68" s="457"/>
      <c r="H68" s="457"/>
      <c r="I68" s="457"/>
      <c r="J68" s="512"/>
      <c r="K68" s="512"/>
      <c r="L68" s="513"/>
      <c r="M68" s="513"/>
      <c r="N68" s="511"/>
      <c r="O68" s="417"/>
      <c r="P68" s="475"/>
      <c r="Q68" s="391"/>
      <c r="R68" s="344"/>
      <c r="S68" s="40"/>
      <c r="Y68" s="40"/>
      <c r="Z68" s="40"/>
    </row>
    <row r="69" spans="1:26" s="404" customFormat="1" ht="14.25" customHeight="1">
      <c r="A69" s="512"/>
      <c r="B69" s="408"/>
      <c r="C69" s="448"/>
      <c r="D69" s="390"/>
      <c r="E69" s="511"/>
      <c r="F69" s="514"/>
      <c r="G69" s="511"/>
      <c r="H69" s="511"/>
      <c r="I69" s="511"/>
      <c r="J69" s="512"/>
      <c r="K69" s="512"/>
      <c r="L69" s="513"/>
      <c r="M69" s="513"/>
      <c r="N69" s="511"/>
      <c r="O69" s="417"/>
      <c r="P69" s="505"/>
      <c r="Q69" s="391"/>
      <c r="R69" s="344"/>
      <c r="S69" s="40"/>
      <c r="Y69" s="40"/>
      <c r="Z69" s="40"/>
    </row>
    <row r="70" spans="1:26" s="404" customFormat="1" ht="14.25" customHeight="1">
      <c r="A70" s="383"/>
      <c r="B70" s="408"/>
      <c r="C70" s="448"/>
      <c r="D70" s="510"/>
      <c r="E70" s="511"/>
      <c r="F70" s="457"/>
      <c r="G70" s="457"/>
      <c r="H70" s="457"/>
      <c r="I70" s="457"/>
      <c r="J70" s="512"/>
      <c r="K70" s="512"/>
      <c r="L70" s="513"/>
      <c r="M70" s="513"/>
      <c r="N70" s="511"/>
      <c r="O70" s="417"/>
      <c r="P70" s="475"/>
      <c r="Q70" s="391"/>
      <c r="R70" s="344"/>
      <c r="S70" s="40"/>
      <c r="Y70" s="40"/>
      <c r="Z70" s="40"/>
    </row>
    <row r="71" spans="1:26" s="404" customFormat="1" ht="14.25" customHeight="1">
      <c r="A71" s="512"/>
      <c r="B71" s="408"/>
      <c r="C71" s="448"/>
      <c r="D71" s="390"/>
      <c r="E71" s="511"/>
      <c r="F71" s="514"/>
      <c r="G71" s="511"/>
      <c r="H71" s="511"/>
      <c r="I71" s="511"/>
      <c r="J71" s="512"/>
      <c r="K71" s="512"/>
      <c r="L71" s="513"/>
      <c r="M71" s="513"/>
      <c r="N71" s="511"/>
      <c r="O71" s="417"/>
      <c r="P71" s="505"/>
      <c r="Q71" s="391"/>
      <c r="R71" s="344"/>
      <c r="S71" s="40"/>
      <c r="Y71" s="40"/>
      <c r="Z71" s="40"/>
    </row>
    <row r="72" spans="1:26" s="404" customFormat="1" ht="14.25" customHeight="1">
      <c r="A72" s="383"/>
      <c r="B72" s="408"/>
      <c r="C72" s="448"/>
      <c r="D72" s="510"/>
      <c r="E72" s="511"/>
      <c r="F72" s="457"/>
      <c r="G72" s="457"/>
      <c r="H72" s="457"/>
      <c r="I72" s="457"/>
      <c r="J72" s="512"/>
      <c r="K72" s="512"/>
      <c r="L72" s="512"/>
      <c r="M72" s="513"/>
      <c r="N72" s="511"/>
      <c r="O72" s="417"/>
      <c r="P72" s="475"/>
      <c r="Q72" s="391"/>
      <c r="R72" s="344"/>
      <c r="S72" s="40"/>
      <c r="Y72" s="40"/>
      <c r="Z72" s="40"/>
    </row>
    <row r="73" spans="1:26" s="404" customFormat="1" ht="13.9" customHeight="1">
      <c r="A73" s="512"/>
      <c r="B73" s="408"/>
      <c r="C73" s="448"/>
      <c r="D73" s="390"/>
      <c r="E73" s="511"/>
      <c r="F73" s="514"/>
      <c r="G73" s="511"/>
      <c r="H73" s="511"/>
      <c r="I73" s="511"/>
      <c r="J73" s="512"/>
      <c r="K73" s="512"/>
      <c r="L73" s="513"/>
      <c r="M73" s="513"/>
      <c r="N73" s="511"/>
      <c r="O73" s="417"/>
      <c r="P73" s="475"/>
      <c r="Q73" s="391"/>
      <c r="R73" s="344"/>
      <c r="S73" s="40"/>
      <c r="Y73" s="40"/>
      <c r="Z73" s="40"/>
    </row>
    <row r="74" spans="1:26" s="404" customFormat="1" ht="13.9" customHeight="1">
      <c r="A74" s="383"/>
      <c r="B74" s="408"/>
      <c r="C74" s="448"/>
      <c r="D74" s="510"/>
      <c r="E74" s="511"/>
      <c r="F74" s="457"/>
      <c r="G74" s="457"/>
      <c r="H74" s="457"/>
      <c r="I74" s="457"/>
      <c r="J74" s="512"/>
      <c r="K74" s="512"/>
      <c r="L74" s="515"/>
      <c r="M74" s="513"/>
      <c r="N74" s="511"/>
      <c r="O74" s="417"/>
      <c r="P74" s="475"/>
      <c r="Q74" s="391"/>
      <c r="R74" s="344"/>
      <c r="S74" s="40"/>
      <c r="Y74" s="40"/>
      <c r="Z74" s="40"/>
    </row>
    <row r="75" spans="1:26" s="404" customFormat="1" ht="13.9" customHeight="1">
      <c r="A75" s="383"/>
      <c r="B75" s="408"/>
      <c r="C75" s="448"/>
      <c r="D75" s="510"/>
      <c r="E75" s="511"/>
      <c r="F75" s="457"/>
      <c r="G75" s="457"/>
      <c r="H75" s="457"/>
      <c r="I75" s="457"/>
      <c r="J75" s="512"/>
      <c r="K75" s="512"/>
      <c r="L75" s="513"/>
      <c r="M75" s="513"/>
      <c r="N75" s="511"/>
      <c r="O75" s="417"/>
      <c r="P75" s="505"/>
      <c r="Q75" s="391"/>
      <c r="R75" s="344"/>
      <c r="S75" s="40"/>
      <c r="Y75" s="40"/>
      <c r="Z75" s="40"/>
    </row>
    <row r="76" spans="1:26" s="404" customFormat="1" ht="13.9" customHeight="1">
      <c r="A76" s="512"/>
      <c r="B76" s="408"/>
      <c r="C76" s="448"/>
      <c r="D76" s="390"/>
      <c r="E76" s="511"/>
      <c r="F76" s="514"/>
      <c r="G76" s="511"/>
      <c r="H76" s="511"/>
      <c r="I76" s="511"/>
      <c r="J76" s="512"/>
      <c r="K76" s="512"/>
      <c r="L76" s="513"/>
      <c r="M76" s="513"/>
      <c r="N76" s="511"/>
      <c r="O76" s="417"/>
      <c r="P76" s="475"/>
      <c r="Q76" s="391"/>
      <c r="R76" s="344"/>
      <c r="S76" s="40"/>
      <c r="Y76" s="40"/>
      <c r="Z76" s="40"/>
    </row>
    <row r="77" spans="1:26" s="404" customFormat="1" ht="13.9" customHeight="1">
      <c r="A77" s="512"/>
      <c r="B77" s="408"/>
      <c r="C77" s="448"/>
      <c r="D77" s="390"/>
      <c r="E77" s="511"/>
      <c r="F77" s="514"/>
      <c r="G77" s="511"/>
      <c r="H77" s="511"/>
      <c r="I77" s="511"/>
      <c r="J77" s="512"/>
      <c r="K77" s="512"/>
      <c r="L77" s="513"/>
      <c r="M77" s="513"/>
      <c r="N77" s="511"/>
      <c r="O77" s="417"/>
      <c r="P77" s="505"/>
      <c r="Q77" s="391"/>
      <c r="R77" s="344"/>
      <c r="S77" s="40"/>
      <c r="Y77" s="40"/>
      <c r="Z77" s="40"/>
    </row>
    <row r="78" spans="1:26" s="404" customFormat="1" ht="13.9" customHeight="1">
      <c r="A78" s="383"/>
      <c r="B78" s="408"/>
      <c r="C78" s="448"/>
      <c r="D78" s="510"/>
      <c r="E78" s="511"/>
      <c r="F78" s="457"/>
      <c r="G78" s="457"/>
      <c r="H78" s="457"/>
      <c r="I78" s="512"/>
      <c r="J78" s="512"/>
      <c r="K78" s="512"/>
      <c r="L78" s="512"/>
      <c r="M78" s="512"/>
      <c r="N78" s="512"/>
      <c r="O78" s="512"/>
      <c r="P78" s="512"/>
      <c r="Q78" s="391"/>
      <c r="R78" s="344"/>
      <c r="S78" s="40"/>
      <c r="Y78" s="40"/>
      <c r="Z78" s="40"/>
    </row>
    <row r="79" spans="1:26" s="404" customFormat="1" ht="13.9" customHeight="1">
      <c r="A79" s="383"/>
      <c r="B79" s="408"/>
      <c r="C79" s="448"/>
      <c r="D79" s="510"/>
      <c r="E79" s="511"/>
      <c r="F79" s="457"/>
      <c r="G79" s="457"/>
      <c r="H79" s="457"/>
      <c r="I79" s="512"/>
      <c r="J79" s="512"/>
      <c r="K79" s="512"/>
      <c r="L79" s="512"/>
      <c r="M79" s="512"/>
      <c r="N79" s="512"/>
      <c r="O79" s="512"/>
      <c r="P79" s="512"/>
      <c r="Q79" s="391"/>
      <c r="R79" s="344"/>
      <c r="S79" s="40"/>
      <c r="Y79" s="40"/>
      <c r="Z79" s="40"/>
    </row>
    <row r="80" spans="1:26" s="404" customFormat="1" ht="13.9" customHeight="1">
      <c r="A80" s="383"/>
      <c r="B80" s="408"/>
      <c r="C80" s="448"/>
      <c r="D80" s="510"/>
      <c r="E80" s="511"/>
      <c r="F80" s="457"/>
      <c r="G80" s="457"/>
      <c r="H80" s="457"/>
      <c r="I80" s="377"/>
      <c r="J80" s="377"/>
      <c r="K80" s="377"/>
      <c r="L80" s="377"/>
      <c r="M80" s="377"/>
      <c r="N80" s="377"/>
      <c r="O80" s="377"/>
      <c r="P80" s="377"/>
      <c r="Q80" s="391"/>
      <c r="R80" s="344"/>
      <c r="S80" s="40"/>
      <c r="Y80" s="40"/>
      <c r="Z80" s="40"/>
    </row>
    <row r="81" spans="1:34" s="9" customFormat="1" ht="15">
      <c r="A81" s="378"/>
      <c r="B81" s="379"/>
      <c r="C81" s="379"/>
      <c r="D81" s="380"/>
      <c r="E81" s="378"/>
      <c r="F81" s="386"/>
      <c r="G81" s="378"/>
      <c r="H81" s="378"/>
      <c r="I81" s="378"/>
      <c r="J81" s="379"/>
      <c r="K81" s="79"/>
      <c r="L81" s="378"/>
      <c r="M81" s="378"/>
      <c r="N81" s="378"/>
      <c r="O81" s="387"/>
      <c r="P81" s="4"/>
      <c r="Q81" s="4"/>
      <c r="R81" s="93"/>
      <c r="S81" s="6"/>
      <c r="Y81" s="6"/>
      <c r="Z81" s="6"/>
    </row>
    <row r="82" spans="1:34" s="6" customFormat="1">
      <c r="A82" s="44"/>
      <c r="B82" s="45"/>
      <c r="C82" s="46"/>
      <c r="D82" s="47"/>
      <c r="E82" s="48"/>
      <c r="F82" s="49"/>
      <c r="G82" s="49"/>
      <c r="H82" s="49"/>
      <c r="I82" s="49"/>
      <c r="J82" s="17"/>
      <c r="K82" s="91"/>
      <c r="L82" s="91"/>
      <c r="M82" s="17"/>
      <c r="N82" s="16"/>
      <c r="O82" s="92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5">
      <c r="A83" s="50" t="s">
        <v>616</v>
      </c>
      <c r="B83" s="50"/>
      <c r="C83" s="50"/>
      <c r="D83" s="50"/>
      <c r="E83" s="51"/>
      <c r="F83" s="49"/>
      <c r="G83" s="49"/>
      <c r="H83" s="49"/>
      <c r="I83" s="49"/>
      <c r="J83" s="53"/>
      <c r="K83" s="12"/>
      <c r="L83" s="12"/>
      <c r="M83" s="12"/>
      <c r="N83" s="11"/>
      <c r="O83" s="53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38.25">
      <c r="A84" s="21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52" t="s">
        <v>609</v>
      </c>
      <c r="H84" s="21" t="s">
        <v>592</v>
      </c>
      <c r="I84" s="21" t="s">
        <v>593</v>
      </c>
      <c r="J84" s="20" t="s">
        <v>594</v>
      </c>
      <c r="K84" s="20" t="s">
        <v>617</v>
      </c>
      <c r="L84" s="63" t="s">
        <v>3630</v>
      </c>
      <c r="M84" s="77" t="s">
        <v>611</v>
      </c>
      <c r="N84" s="21" t="s">
        <v>612</v>
      </c>
      <c r="O84" s="21" t="s">
        <v>597</v>
      </c>
      <c r="P84" s="22" t="s">
        <v>598</v>
      </c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40" customFormat="1" ht="14.25">
      <c r="A85" s="471">
        <v>1</v>
      </c>
      <c r="B85" s="487">
        <v>44103</v>
      </c>
      <c r="C85" s="487"/>
      <c r="D85" s="488" t="s">
        <v>3662</v>
      </c>
      <c r="E85" s="489" t="s">
        <v>600</v>
      </c>
      <c r="F85" s="489">
        <v>57</v>
      </c>
      <c r="G85" s="485"/>
      <c r="H85" s="485">
        <v>0</v>
      </c>
      <c r="I85" s="489">
        <v>120</v>
      </c>
      <c r="J85" s="479" t="s">
        <v>3688</v>
      </c>
      <c r="K85" s="479">
        <f t="shared" ref="K85" si="15">H85-F85</f>
        <v>-57</v>
      </c>
      <c r="L85" s="479">
        <v>100</v>
      </c>
      <c r="M85" s="479">
        <f t="shared" ref="M85" si="16">(K85*N85)-100</f>
        <v>-4375</v>
      </c>
      <c r="N85" s="479">
        <v>75</v>
      </c>
      <c r="O85" s="439" t="s">
        <v>663</v>
      </c>
      <c r="P85" s="426">
        <v>44105</v>
      </c>
      <c r="Q85" s="391"/>
      <c r="R85" s="344" t="s">
        <v>3186</v>
      </c>
      <c r="Z85" s="404"/>
      <c r="AA85" s="404"/>
      <c r="AB85" s="404"/>
      <c r="AC85" s="404"/>
      <c r="AD85" s="404"/>
      <c r="AE85" s="404"/>
      <c r="AF85" s="404"/>
      <c r="AG85" s="404"/>
      <c r="AH85" s="404"/>
    </row>
    <row r="86" spans="1:34" s="40" customFormat="1" ht="14.25">
      <c r="A86" s="480"/>
      <c r="B86" s="455"/>
      <c r="C86" s="455"/>
      <c r="D86" s="456"/>
      <c r="E86" s="457"/>
      <c r="F86" s="457"/>
      <c r="G86" s="424"/>
      <c r="H86" s="424"/>
      <c r="I86" s="457"/>
      <c r="J86" s="377"/>
      <c r="K86" s="377"/>
      <c r="L86" s="377"/>
      <c r="M86" s="377"/>
      <c r="N86" s="377"/>
      <c r="O86" s="377"/>
      <c r="P86" s="377"/>
      <c r="Q86" s="391"/>
      <c r="R86" s="344"/>
      <c r="Z86" s="404"/>
      <c r="AA86" s="404"/>
      <c r="AB86" s="404"/>
      <c r="AC86" s="404"/>
      <c r="AD86" s="404"/>
      <c r="AE86" s="404"/>
      <c r="AF86" s="404"/>
      <c r="AG86" s="404"/>
      <c r="AH86" s="404"/>
    </row>
    <row r="87" spans="1:34" s="40" customFormat="1" ht="14.25">
      <c r="A87" s="480"/>
      <c r="B87" s="455"/>
      <c r="C87" s="455"/>
      <c r="D87" s="456"/>
      <c r="E87" s="457"/>
      <c r="F87" s="457"/>
      <c r="G87" s="424"/>
      <c r="H87" s="424"/>
      <c r="I87" s="457"/>
      <c r="J87" s="377"/>
      <c r="K87" s="377"/>
      <c r="L87" s="377"/>
      <c r="M87" s="377"/>
      <c r="N87" s="377"/>
      <c r="O87" s="377"/>
      <c r="P87" s="377"/>
      <c r="Q87" s="391"/>
      <c r="R87" s="344"/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480"/>
      <c r="B88" s="455"/>
      <c r="C88" s="455"/>
      <c r="D88" s="456"/>
      <c r="E88" s="457"/>
      <c r="F88" s="457"/>
      <c r="G88" s="424"/>
      <c r="H88" s="424"/>
      <c r="I88" s="457"/>
      <c r="J88" s="377"/>
      <c r="K88" s="377"/>
      <c r="L88" s="377"/>
      <c r="M88" s="377"/>
      <c r="N88" s="377"/>
      <c r="O88" s="377"/>
      <c r="P88" s="377"/>
      <c r="Q88" s="391"/>
      <c r="R88" s="344"/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80"/>
      <c r="B89" s="455"/>
      <c r="C89" s="455"/>
      <c r="D89" s="456"/>
      <c r="E89" s="457"/>
      <c r="F89" s="457"/>
      <c r="G89" s="424"/>
      <c r="H89" s="424"/>
      <c r="I89" s="457"/>
      <c r="J89" s="377"/>
      <c r="K89" s="377"/>
      <c r="L89" s="377"/>
      <c r="M89" s="377"/>
      <c r="N89" s="377"/>
      <c r="O89" s="377"/>
      <c r="P89" s="377"/>
      <c r="Q89" s="391"/>
      <c r="R89" s="344"/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80"/>
      <c r="B90" s="455"/>
      <c r="C90" s="455"/>
      <c r="D90" s="456"/>
      <c r="E90" s="457"/>
      <c r="F90" s="457"/>
      <c r="G90" s="424"/>
      <c r="H90" s="424"/>
      <c r="I90" s="457"/>
      <c r="J90" s="377"/>
      <c r="K90" s="377"/>
      <c r="L90" s="377"/>
      <c r="M90" s="377"/>
      <c r="N90" s="377"/>
      <c r="O90" s="377"/>
      <c r="P90" s="377"/>
      <c r="Q90" s="391"/>
      <c r="R90" s="344"/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36"/>
      <c r="B91" s="492"/>
      <c r="C91" s="492"/>
      <c r="D91" s="493"/>
      <c r="E91" s="494"/>
      <c r="F91" s="494"/>
      <c r="G91" s="495"/>
      <c r="H91" s="495"/>
      <c r="I91" s="494"/>
      <c r="J91" s="478"/>
      <c r="K91" s="478"/>
      <c r="L91" s="478"/>
      <c r="M91" s="478"/>
      <c r="N91" s="478"/>
      <c r="O91" s="478"/>
      <c r="P91" s="478"/>
      <c r="Q91" s="391"/>
      <c r="R91" s="344"/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36"/>
      <c r="B92" s="492"/>
      <c r="C92" s="492"/>
      <c r="D92" s="493"/>
      <c r="E92" s="494"/>
      <c r="F92" s="494"/>
      <c r="G92" s="495"/>
      <c r="H92" s="495"/>
      <c r="I92" s="494"/>
      <c r="J92" s="478"/>
      <c r="K92" s="478"/>
      <c r="L92" s="478"/>
      <c r="M92" s="478"/>
      <c r="N92" s="478"/>
      <c r="O92" s="478"/>
      <c r="P92" s="478"/>
      <c r="Q92" s="391"/>
      <c r="R92" s="344"/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36"/>
      <c r="B93" s="492"/>
      <c r="C93" s="492"/>
      <c r="D93" s="493"/>
      <c r="E93" s="494"/>
      <c r="F93" s="494"/>
      <c r="G93" s="495"/>
      <c r="H93" s="495"/>
      <c r="I93" s="494"/>
      <c r="J93" s="478"/>
      <c r="K93" s="478"/>
      <c r="L93" s="478"/>
      <c r="M93" s="478"/>
      <c r="N93" s="478"/>
      <c r="O93" s="478"/>
      <c r="P93" s="478"/>
      <c r="Q93" s="391"/>
      <c r="R93" s="344"/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36"/>
      <c r="B94" s="492"/>
      <c r="C94" s="492"/>
      <c r="D94" s="493"/>
      <c r="E94" s="494"/>
      <c r="F94" s="494"/>
      <c r="G94" s="495"/>
      <c r="H94" s="495"/>
      <c r="I94" s="494"/>
      <c r="J94" s="478"/>
      <c r="K94" s="478"/>
      <c r="L94" s="478"/>
      <c r="M94" s="478"/>
      <c r="N94" s="478"/>
      <c r="O94" s="478"/>
      <c r="P94" s="478"/>
      <c r="Q94" s="391"/>
      <c r="R94" s="344"/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36"/>
      <c r="B95" s="492"/>
      <c r="C95" s="492"/>
      <c r="D95" s="493"/>
      <c r="E95" s="494"/>
      <c r="F95" s="494"/>
      <c r="G95" s="495"/>
      <c r="H95" s="495"/>
      <c r="I95" s="494"/>
      <c r="J95" s="478"/>
      <c r="K95" s="478"/>
      <c r="L95" s="478"/>
      <c r="M95" s="478"/>
      <c r="N95" s="478"/>
      <c r="O95" s="478"/>
      <c r="P95" s="478"/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36"/>
      <c r="B96" s="492"/>
      <c r="C96" s="492"/>
      <c r="D96" s="493"/>
      <c r="E96" s="494"/>
      <c r="F96" s="494"/>
      <c r="G96" s="495"/>
      <c r="H96" s="495"/>
      <c r="I96" s="494"/>
      <c r="J96" s="478"/>
      <c r="K96" s="478"/>
      <c r="L96" s="478"/>
      <c r="M96" s="478"/>
      <c r="N96" s="478"/>
      <c r="O96" s="478"/>
      <c r="P96" s="478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36"/>
      <c r="B97" s="492"/>
      <c r="C97" s="492"/>
      <c r="D97" s="493"/>
      <c r="E97" s="494"/>
      <c r="F97" s="494"/>
      <c r="G97" s="495"/>
      <c r="H97" s="495"/>
      <c r="I97" s="494"/>
      <c r="J97" s="478"/>
      <c r="K97" s="478"/>
      <c r="L97" s="478"/>
      <c r="M97" s="478"/>
      <c r="N97" s="478"/>
      <c r="O97" s="478"/>
      <c r="P97" s="478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36"/>
      <c r="B98" s="492"/>
      <c r="C98" s="492"/>
      <c r="D98" s="493"/>
      <c r="E98" s="494"/>
      <c r="F98" s="494"/>
      <c r="G98" s="495"/>
      <c r="H98" s="495"/>
      <c r="I98" s="494"/>
      <c r="J98" s="478"/>
      <c r="K98" s="478"/>
      <c r="L98" s="478"/>
      <c r="M98" s="478"/>
      <c r="N98" s="478"/>
      <c r="O98" s="478"/>
      <c r="P98" s="478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36"/>
      <c r="B99" s="492"/>
      <c r="C99" s="492"/>
      <c r="D99" s="493"/>
      <c r="E99" s="494"/>
      <c r="F99" s="494"/>
      <c r="G99" s="495"/>
      <c r="H99" s="495"/>
      <c r="I99" s="494"/>
      <c r="J99" s="478"/>
      <c r="K99" s="478"/>
      <c r="L99" s="478"/>
      <c r="M99" s="478"/>
      <c r="N99" s="478"/>
      <c r="O99" s="478"/>
      <c r="P99" s="478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36"/>
      <c r="B100" s="492"/>
      <c r="C100" s="492"/>
      <c r="D100" s="493"/>
      <c r="E100" s="494"/>
      <c r="F100" s="494"/>
      <c r="G100" s="495"/>
      <c r="H100" s="495"/>
      <c r="I100" s="494"/>
      <c r="J100" s="478"/>
      <c r="K100" s="478"/>
      <c r="L100" s="478"/>
      <c r="M100" s="478"/>
      <c r="N100" s="478"/>
      <c r="O100" s="478"/>
      <c r="P100" s="478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6"/>
      <c r="B101" s="492"/>
      <c r="C101" s="492"/>
      <c r="D101" s="493"/>
      <c r="E101" s="494"/>
      <c r="F101" s="494"/>
      <c r="G101" s="495"/>
      <c r="H101" s="495"/>
      <c r="I101" s="494"/>
      <c r="J101" s="478"/>
      <c r="K101" s="478"/>
      <c r="L101" s="478"/>
      <c r="M101" s="478"/>
      <c r="N101" s="478"/>
      <c r="O101" s="478"/>
      <c r="P101" s="478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36"/>
      <c r="B102" s="492"/>
      <c r="C102" s="492"/>
      <c r="D102" s="493"/>
      <c r="E102" s="494"/>
      <c r="F102" s="494"/>
      <c r="G102" s="495"/>
      <c r="H102" s="495"/>
      <c r="I102" s="494"/>
      <c r="J102" s="478"/>
      <c r="K102" s="478"/>
      <c r="L102" s="478"/>
      <c r="M102" s="478"/>
      <c r="N102" s="478"/>
      <c r="O102" s="496"/>
      <c r="P102" s="478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378"/>
      <c r="B103" s="379"/>
      <c r="C103" s="379"/>
      <c r="D103" s="380"/>
      <c r="E103" s="378"/>
      <c r="F103" s="405"/>
      <c r="G103" s="378"/>
      <c r="H103" s="378"/>
      <c r="I103" s="378"/>
      <c r="J103" s="379"/>
      <c r="K103" s="406"/>
      <c r="L103" s="378"/>
      <c r="M103" s="378"/>
      <c r="N103" s="378"/>
      <c r="O103" s="407"/>
      <c r="P103" s="391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ht="15">
      <c r="A104" s="100" t="s">
        <v>618</v>
      </c>
      <c r="B104" s="101"/>
      <c r="C104" s="101"/>
      <c r="D104" s="102"/>
      <c r="E104" s="34"/>
      <c r="F104" s="32"/>
      <c r="G104" s="32"/>
      <c r="H104" s="73"/>
      <c r="I104" s="120"/>
      <c r="J104" s="121"/>
      <c r="K104" s="17"/>
      <c r="L104" s="17"/>
      <c r="M104" s="17"/>
      <c r="N104" s="11"/>
      <c r="O104" s="53"/>
      <c r="Q104" s="9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 ht="38.25">
      <c r="A105" s="20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21" t="s">
        <v>591</v>
      </c>
      <c r="H105" s="21" t="s">
        <v>592</v>
      </c>
      <c r="I105" s="21" t="s">
        <v>593</v>
      </c>
      <c r="J105" s="20" t="s">
        <v>594</v>
      </c>
      <c r="K105" s="62" t="s">
        <v>610</v>
      </c>
      <c r="L105" s="466" t="s">
        <v>3630</v>
      </c>
      <c r="M105" s="63" t="s">
        <v>3629</v>
      </c>
      <c r="N105" s="21" t="s">
        <v>597</v>
      </c>
      <c r="O105" s="78" t="s">
        <v>598</v>
      </c>
      <c r="P105" s="98"/>
      <c r="Q105" s="11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 s="404" customFormat="1" ht="14.25">
      <c r="A106" s="480"/>
      <c r="B106" s="455"/>
      <c r="C106" s="455"/>
      <c r="D106" s="456"/>
      <c r="E106" s="457"/>
      <c r="F106" s="457"/>
      <c r="G106" s="424"/>
      <c r="H106" s="424"/>
      <c r="I106" s="457"/>
      <c r="J106" s="512"/>
      <c r="K106" s="512"/>
      <c r="L106" s="513"/>
      <c r="M106" s="497"/>
      <c r="N106" s="417"/>
      <c r="O106" s="505"/>
      <c r="P106" s="99"/>
      <c r="Q106" s="516"/>
      <c r="R106" s="31"/>
      <c r="S106" s="506"/>
      <c r="T106" s="506"/>
      <c r="U106" s="506"/>
      <c r="V106" s="506"/>
      <c r="W106" s="506"/>
      <c r="X106" s="506"/>
      <c r="Y106" s="506"/>
      <c r="Z106" s="506"/>
    </row>
    <row r="107" spans="1:34" s="8" customFormat="1">
      <c r="A107" s="392"/>
      <c r="B107" s="393"/>
      <c r="C107" s="394"/>
      <c r="D107" s="395"/>
      <c r="E107" s="396"/>
      <c r="F107" s="396"/>
      <c r="G107" s="397"/>
      <c r="H107" s="397"/>
      <c r="I107" s="396"/>
      <c r="J107" s="398"/>
      <c r="K107" s="399"/>
      <c r="L107" s="400"/>
      <c r="M107" s="401"/>
      <c r="N107" s="402"/>
      <c r="O107" s="403"/>
      <c r="P107" s="124"/>
      <c r="Q107"/>
      <c r="R107" s="95"/>
      <c r="T107" s="57"/>
      <c r="U107" s="57"/>
      <c r="V107" s="57"/>
      <c r="W107" s="57"/>
      <c r="X107" s="57"/>
      <c r="Y107" s="57"/>
      <c r="Z107" s="57"/>
    </row>
    <row r="108" spans="1:34">
      <c r="A108" s="23" t="s">
        <v>603</v>
      </c>
      <c r="B108" s="23"/>
      <c r="C108" s="23"/>
      <c r="D108" s="23"/>
      <c r="E108" s="5"/>
      <c r="F108" s="30" t="s">
        <v>605</v>
      </c>
      <c r="G108" s="82"/>
      <c r="H108" s="82"/>
      <c r="I108" s="38"/>
      <c r="J108" s="85"/>
      <c r="K108" s="83"/>
      <c r="L108" s="84"/>
      <c r="M108" s="85"/>
      <c r="N108" s="86"/>
      <c r="O108" s="125"/>
      <c r="P108" s="11"/>
      <c r="Q108" s="16"/>
      <c r="R108" s="97"/>
      <c r="S108" s="16"/>
      <c r="T108" s="16"/>
      <c r="U108" s="16"/>
      <c r="V108" s="16"/>
      <c r="W108" s="16"/>
      <c r="X108" s="16"/>
      <c r="Y108" s="16"/>
    </row>
    <row r="109" spans="1:34">
      <c r="A109" s="29" t="s">
        <v>604</v>
      </c>
      <c r="B109" s="23"/>
      <c r="C109" s="23"/>
      <c r="D109" s="23"/>
      <c r="E109" s="32"/>
      <c r="F109" s="30" t="s">
        <v>607</v>
      </c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12"/>
      <c r="H110" s="12"/>
      <c r="I110" s="12"/>
      <c r="J110" s="53"/>
      <c r="K110" s="12"/>
      <c r="L110" s="12"/>
      <c r="M110" s="12"/>
      <c r="N110" s="11"/>
      <c r="O110" s="53"/>
      <c r="Q110" s="7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 ht="15">
      <c r="A111" s="11"/>
      <c r="B111" s="33" t="s">
        <v>3644</v>
      </c>
      <c r="C111" s="33"/>
      <c r="D111" s="33"/>
      <c r="E111" s="33"/>
      <c r="F111" s="34"/>
      <c r="G111" s="32"/>
      <c r="H111" s="32"/>
      <c r="I111" s="73"/>
      <c r="J111" s="74"/>
      <c r="K111" s="75"/>
      <c r="L111" s="465"/>
      <c r="M111" s="12"/>
      <c r="N111" s="11"/>
      <c r="O111" s="53"/>
      <c r="Q111" s="7"/>
      <c r="R111" s="82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609</v>
      </c>
      <c r="H112" s="21" t="s">
        <v>592</v>
      </c>
      <c r="I112" s="21" t="s">
        <v>593</v>
      </c>
      <c r="J112" s="76" t="s">
        <v>594</v>
      </c>
      <c r="K112" s="62" t="s">
        <v>610</v>
      </c>
      <c r="L112" s="77" t="s">
        <v>611</v>
      </c>
      <c r="M112" s="21" t="s">
        <v>612</v>
      </c>
      <c r="N112" s="466" t="s">
        <v>3630</v>
      </c>
      <c r="O112" s="63" t="s">
        <v>3629</v>
      </c>
      <c r="P112" s="21" t="s">
        <v>597</v>
      </c>
      <c r="Q112" s="78" t="s">
        <v>598</v>
      </c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9" ht="14.25">
      <c r="A113" s="467">
        <v>1</v>
      </c>
      <c r="B113" s="444">
        <v>44105</v>
      </c>
      <c r="C113" s="468"/>
      <c r="D113" s="481" t="s">
        <v>93</v>
      </c>
      <c r="E113" s="469" t="s">
        <v>3627</v>
      </c>
      <c r="F113" s="508">
        <v>158</v>
      </c>
      <c r="G113" s="472">
        <v>163</v>
      </c>
      <c r="H113" s="469">
        <v>155.5</v>
      </c>
      <c r="I113" s="470">
        <v>148</v>
      </c>
      <c r="J113" s="443" t="s">
        <v>3647</v>
      </c>
      <c r="K113" s="443">
        <f>F113-H113</f>
        <v>2.5</v>
      </c>
      <c r="L113" s="458"/>
      <c r="M113" s="473"/>
      <c r="N113" s="458">
        <f t="shared" ref="N113:N114" si="17">(H113*-0.07)/100</f>
        <v>-0.10885000000000002</v>
      </c>
      <c r="O113" s="446">
        <f t="shared" ref="O113:O114" si="18">(K113+N113)/F113</f>
        <v>1.5133860759493672E-2</v>
      </c>
      <c r="P113" s="447" t="s">
        <v>599</v>
      </c>
      <c r="Q113" s="450">
        <v>44105</v>
      </c>
      <c r="R113" s="507" t="s">
        <v>3186</v>
      </c>
      <c r="S113" s="496"/>
      <c r="T113" s="16"/>
      <c r="U113" s="506"/>
      <c r="V113" s="506"/>
      <c r="W113" s="506"/>
      <c r="X113" s="506"/>
      <c r="Y113" s="506"/>
      <c r="Z113" s="506"/>
      <c r="AA113" s="404"/>
      <c r="AB113" s="404"/>
      <c r="AC113" s="404"/>
    </row>
    <row r="114" spans="1:29" ht="14.25">
      <c r="A114" s="467">
        <v>2</v>
      </c>
      <c r="B114" s="444">
        <v>44105</v>
      </c>
      <c r="C114" s="468"/>
      <c r="D114" s="481" t="s">
        <v>122</v>
      </c>
      <c r="E114" s="469" t="s">
        <v>600</v>
      </c>
      <c r="F114" s="508">
        <v>394</v>
      </c>
      <c r="G114" s="472">
        <v>385</v>
      </c>
      <c r="H114" s="469">
        <v>398.5</v>
      </c>
      <c r="I114" s="470" t="s">
        <v>3679</v>
      </c>
      <c r="J114" s="443" t="s">
        <v>3689</v>
      </c>
      <c r="K114" s="443">
        <f>H114-F114</f>
        <v>4.5</v>
      </c>
      <c r="L114" s="458"/>
      <c r="M114" s="473"/>
      <c r="N114" s="458">
        <f t="shared" si="17"/>
        <v>-0.27895000000000003</v>
      </c>
      <c r="O114" s="446">
        <f t="shared" si="18"/>
        <v>1.0713324873096447E-2</v>
      </c>
      <c r="P114" s="447" t="s">
        <v>599</v>
      </c>
      <c r="Q114" s="450">
        <v>44105</v>
      </c>
      <c r="R114" s="507" t="s">
        <v>3186</v>
      </c>
      <c r="S114" s="496"/>
      <c r="T114" s="16"/>
      <c r="U114" s="506"/>
      <c r="V114" s="506"/>
      <c r="W114" s="506"/>
      <c r="X114" s="506"/>
      <c r="Y114" s="506"/>
      <c r="Z114" s="506"/>
      <c r="AA114" s="404"/>
      <c r="AB114" s="404"/>
      <c r="AC114" s="404"/>
    </row>
    <row r="115" spans="1:29" s="404" customFormat="1" ht="14.25">
      <c r="A115" s="383"/>
      <c r="B115" s="408"/>
      <c r="C115" s="415"/>
      <c r="D115" s="449"/>
      <c r="E115" s="416"/>
      <c r="F115" s="512"/>
      <c r="G115" s="457"/>
      <c r="H115" s="416"/>
      <c r="I115" s="411"/>
      <c r="J115" s="512"/>
      <c r="K115" s="512"/>
      <c r="L115" s="513"/>
      <c r="M115" s="511"/>
      <c r="N115" s="513"/>
      <c r="O115" s="497"/>
      <c r="P115" s="417"/>
      <c r="Q115" s="475"/>
      <c r="R115" s="504"/>
      <c r="S115" s="506"/>
      <c r="T115" s="506"/>
      <c r="U115" s="506"/>
      <c r="V115" s="506"/>
      <c r="W115" s="506"/>
      <c r="X115" s="506"/>
      <c r="Y115" s="506"/>
      <c r="Z115" s="506"/>
    </row>
    <row r="116" spans="1:29" s="404" customFormat="1" ht="14.25">
      <c r="A116" s="383"/>
      <c r="B116" s="408"/>
      <c r="C116" s="415"/>
      <c r="D116" s="449"/>
      <c r="E116" s="416"/>
      <c r="F116" s="512"/>
      <c r="G116" s="457"/>
      <c r="H116" s="416"/>
      <c r="I116" s="411"/>
      <c r="J116" s="512"/>
      <c r="K116" s="512"/>
      <c r="L116" s="513"/>
      <c r="M116" s="511"/>
      <c r="N116" s="513"/>
      <c r="O116" s="497"/>
      <c r="P116" s="417"/>
      <c r="Q116" s="475"/>
      <c r="R116" s="504"/>
      <c r="S116" s="506"/>
      <c r="T116" s="506"/>
      <c r="U116" s="506"/>
      <c r="V116" s="506"/>
      <c r="W116" s="506"/>
      <c r="X116" s="506"/>
      <c r="Y116" s="506"/>
      <c r="Z116" s="506"/>
    </row>
    <row r="117" spans="1:29" s="404" customFormat="1" ht="14.25">
      <c r="A117" s="383"/>
      <c r="B117" s="408"/>
      <c r="C117" s="415"/>
      <c r="D117" s="449"/>
      <c r="E117" s="416"/>
      <c r="F117" s="512"/>
      <c r="G117" s="457"/>
      <c r="H117" s="416"/>
      <c r="I117" s="411"/>
      <c r="J117" s="512"/>
      <c r="K117" s="512"/>
      <c r="L117" s="513"/>
      <c r="M117" s="511"/>
      <c r="N117" s="513"/>
      <c r="O117" s="497"/>
      <c r="P117" s="417"/>
      <c r="Q117" s="475"/>
      <c r="R117" s="504"/>
      <c r="S117" s="506"/>
      <c r="T117" s="506"/>
      <c r="U117" s="506"/>
      <c r="V117" s="506"/>
      <c r="W117" s="506"/>
      <c r="X117" s="506"/>
      <c r="Y117" s="506"/>
      <c r="Z117" s="506"/>
    </row>
    <row r="118" spans="1:29" s="404" customFormat="1" ht="14.25">
      <c r="A118" s="383"/>
      <c r="B118" s="408"/>
      <c r="C118" s="415"/>
      <c r="D118" s="449"/>
      <c r="E118" s="416"/>
      <c r="F118" s="499"/>
      <c r="G118" s="424"/>
      <c r="H118" s="416"/>
      <c r="I118" s="411"/>
      <c r="J118" s="512"/>
      <c r="K118" s="501"/>
      <c r="L118" s="513"/>
      <c r="M118" s="511"/>
      <c r="N118" s="513"/>
      <c r="O118" s="497"/>
      <c r="P118" s="503"/>
      <c r="Q118" s="475"/>
      <c r="R118" s="504"/>
      <c r="S118" s="506"/>
      <c r="T118" s="506"/>
      <c r="U118" s="506"/>
      <c r="V118" s="506"/>
      <c r="W118" s="506"/>
      <c r="X118" s="506"/>
      <c r="Y118" s="506"/>
      <c r="Z118" s="506"/>
    </row>
    <row r="119" spans="1:29" s="404" customFormat="1" ht="14.25">
      <c r="A119" s="383"/>
      <c r="B119" s="408"/>
      <c r="C119" s="415"/>
      <c r="D119" s="449"/>
      <c r="E119" s="416"/>
      <c r="F119" s="499"/>
      <c r="G119" s="424"/>
      <c r="H119" s="416"/>
      <c r="I119" s="411"/>
      <c r="J119" s="501"/>
      <c r="K119" s="501"/>
      <c r="L119" s="501"/>
      <c r="M119" s="501"/>
      <c r="N119" s="502"/>
      <c r="O119" s="517"/>
      <c r="P119" s="503"/>
      <c r="Q119" s="475"/>
      <c r="R119" s="504"/>
      <c r="S119" s="506"/>
      <c r="T119" s="506"/>
      <c r="U119" s="506"/>
      <c r="V119" s="506"/>
      <c r="W119" s="506"/>
      <c r="X119" s="506"/>
      <c r="Y119" s="506"/>
      <c r="Z119" s="506"/>
    </row>
    <row r="120" spans="1:29" s="404" customFormat="1" ht="14.25">
      <c r="A120" s="383"/>
      <c r="B120" s="408"/>
      <c r="C120" s="415"/>
      <c r="D120" s="449"/>
      <c r="E120" s="416"/>
      <c r="F120" s="512"/>
      <c r="G120" s="457"/>
      <c r="H120" s="416"/>
      <c r="I120" s="411"/>
      <c r="J120" s="512"/>
      <c r="K120" s="512"/>
      <c r="L120" s="513"/>
      <c r="M120" s="511"/>
      <c r="N120" s="513"/>
      <c r="O120" s="497"/>
      <c r="P120" s="417"/>
      <c r="Q120" s="475"/>
      <c r="R120" s="507"/>
      <c r="S120" s="496"/>
      <c r="T120" s="506"/>
      <c r="U120" s="506"/>
      <c r="V120" s="506"/>
      <c r="W120" s="506"/>
      <c r="X120" s="506"/>
      <c r="Y120" s="506"/>
      <c r="Z120" s="506"/>
    </row>
    <row r="121" spans="1:29" s="404" customFormat="1" ht="14.25">
      <c r="A121" s="383"/>
      <c r="B121" s="408"/>
      <c r="C121" s="415"/>
      <c r="D121" s="449"/>
      <c r="E121" s="416"/>
      <c r="F121" s="499"/>
      <c r="G121" s="424"/>
      <c r="H121" s="416"/>
      <c r="I121" s="411"/>
      <c r="J121" s="501"/>
      <c r="K121" s="501"/>
      <c r="L121" s="501"/>
      <c r="M121" s="501"/>
      <c r="N121" s="502"/>
      <c r="O121" s="517"/>
      <c r="P121" s="503"/>
      <c r="Q121" s="475"/>
      <c r="R121" s="507"/>
      <c r="S121" s="496"/>
      <c r="T121" s="506"/>
      <c r="U121" s="506"/>
      <c r="V121" s="506"/>
      <c r="W121" s="506"/>
      <c r="X121" s="506"/>
      <c r="Y121" s="506"/>
      <c r="Z121" s="506"/>
    </row>
    <row r="122" spans="1:29" s="404" customFormat="1" ht="14.25">
      <c r="A122" s="383"/>
      <c r="B122" s="408"/>
      <c r="C122" s="415"/>
      <c r="D122" s="449"/>
      <c r="E122" s="416"/>
      <c r="F122" s="499"/>
      <c r="G122" s="424"/>
      <c r="H122" s="416"/>
      <c r="I122" s="411"/>
      <c r="J122" s="501"/>
      <c r="K122" s="501"/>
      <c r="L122" s="501"/>
      <c r="M122" s="501"/>
      <c r="N122" s="502"/>
      <c r="O122" s="517"/>
      <c r="P122" s="503"/>
      <c r="Q122" s="475"/>
      <c r="R122" s="507"/>
      <c r="S122" s="496"/>
      <c r="T122" s="506"/>
      <c r="U122" s="506"/>
      <c r="V122" s="506"/>
      <c r="W122" s="506"/>
      <c r="X122" s="506"/>
      <c r="Y122" s="506"/>
      <c r="Z122" s="506"/>
    </row>
    <row r="123" spans="1:29" s="404" customFormat="1" ht="14.25">
      <c r="A123" s="383"/>
      <c r="B123" s="408"/>
      <c r="C123" s="415"/>
      <c r="D123" s="449"/>
      <c r="E123" s="416"/>
      <c r="F123" s="499"/>
      <c r="G123" s="424"/>
      <c r="H123" s="416"/>
      <c r="I123" s="411"/>
      <c r="J123" s="512"/>
      <c r="K123" s="501"/>
      <c r="L123" s="513"/>
      <c r="M123" s="511"/>
      <c r="N123" s="513"/>
      <c r="O123" s="497"/>
      <c r="P123" s="417"/>
      <c r="Q123" s="475"/>
      <c r="R123" s="507"/>
      <c r="S123" s="496"/>
      <c r="T123" s="506"/>
      <c r="U123" s="506"/>
      <c r="V123" s="506"/>
      <c r="W123" s="506"/>
      <c r="X123" s="506"/>
      <c r="Y123" s="506"/>
      <c r="Z123" s="506"/>
    </row>
    <row r="124" spans="1:29" s="404" customFormat="1" ht="14.25">
      <c r="A124" s="383"/>
      <c r="B124" s="408"/>
      <c r="C124" s="415"/>
      <c r="D124" s="449"/>
      <c r="E124" s="416"/>
      <c r="F124" s="512"/>
      <c r="G124" s="457"/>
      <c r="H124" s="416"/>
      <c r="I124" s="411"/>
      <c r="J124" s="512"/>
      <c r="K124" s="512"/>
      <c r="L124" s="513"/>
      <c r="M124" s="511"/>
      <c r="N124" s="513"/>
      <c r="O124" s="497"/>
      <c r="P124" s="417"/>
      <c r="Q124" s="475"/>
      <c r="R124" s="507"/>
      <c r="S124" s="496"/>
      <c r="T124" s="506"/>
      <c r="U124" s="506"/>
      <c r="V124" s="506"/>
      <c r="W124" s="506"/>
      <c r="X124" s="506"/>
      <c r="Y124" s="506"/>
      <c r="Z124" s="506"/>
    </row>
    <row r="125" spans="1:29" s="404" customFormat="1" ht="14.25">
      <c r="A125" s="383"/>
      <c r="B125" s="408"/>
      <c r="C125" s="415"/>
      <c r="D125" s="449"/>
      <c r="E125" s="416"/>
      <c r="F125" s="499"/>
      <c r="G125" s="424"/>
      <c r="H125" s="416"/>
      <c r="I125" s="411"/>
      <c r="J125" s="501"/>
      <c r="K125" s="501"/>
      <c r="L125" s="501"/>
      <c r="M125" s="501"/>
      <c r="N125" s="502"/>
      <c r="O125" s="517"/>
      <c r="P125" s="503"/>
      <c r="Q125" s="475"/>
      <c r="R125" s="507"/>
      <c r="S125" s="496"/>
      <c r="T125" s="506"/>
      <c r="U125" s="506"/>
      <c r="V125" s="506"/>
      <c r="W125" s="506"/>
      <c r="X125" s="506"/>
      <c r="Y125" s="506"/>
      <c r="Z125" s="506"/>
    </row>
    <row r="126" spans="1:29" s="404" customFormat="1" ht="14.25">
      <c r="A126" s="383"/>
      <c r="B126" s="408"/>
      <c r="C126" s="415"/>
      <c r="D126" s="449"/>
      <c r="E126" s="416"/>
      <c r="F126" s="499"/>
      <c r="G126" s="424"/>
      <c r="H126" s="416"/>
      <c r="I126" s="411"/>
      <c r="J126" s="501"/>
      <c r="K126" s="501"/>
      <c r="L126" s="501"/>
      <c r="M126" s="501"/>
      <c r="N126" s="502"/>
      <c r="O126" s="517"/>
      <c r="P126" s="503"/>
      <c r="Q126" s="475"/>
      <c r="R126" s="507"/>
      <c r="S126" s="496"/>
      <c r="T126" s="506"/>
      <c r="U126" s="506"/>
      <c r="V126" s="506"/>
      <c r="W126" s="506"/>
      <c r="X126" s="506"/>
      <c r="Y126" s="506"/>
      <c r="Z126" s="506"/>
    </row>
    <row r="127" spans="1:29" s="404" customFormat="1" ht="14.25">
      <c r="A127" s="383"/>
      <c r="B127" s="408"/>
      <c r="C127" s="415"/>
      <c r="D127" s="449"/>
      <c r="E127" s="416"/>
      <c r="F127" s="499"/>
      <c r="G127" s="424"/>
      <c r="H127" s="416"/>
      <c r="I127" s="411"/>
      <c r="J127" s="501"/>
      <c r="K127" s="501"/>
      <c r="L127" s="501"/>
      <c r="M127" s="501"/>
      <c r="N127" s="502"/>
      <c r="O127" s="517"/>
      <c r="P127" s="503"/>
      <c r="Q127" s="475"/>
      <c r="R127" s="507"/>
      <c r="S127" s="496"/>
      <c r="T127" s="506"/>
      <c r="U127" s="506"/>
      <c r="V127" s="506"/>
      <c r="W127" s="506"/>
      <c r="X127" s="506"/>
      <c r="Y127" s="506"/>
      <c r="Z127" s="506"/>
    </row>
    <row r="128" spans="1:29" s="404" customFormat="1" ht="14.25">
      <c r="A128" s="383"/>
      <c r="B128" s="408"/>
      <c r="C128" s="415"/>
      <c r="D128" s="449"/>
      <c r="E128" s="416"/>
      <c r="F128" s="499"/>
      <c r="G128" s="424"/>
      <c r="H128" s="416"/>
      <c r="I128" s="411"/>
      <c r="J128" s="512"/>
      <c r="K128" s="512"/>
      <c r="L128" s="513"/>
      <c r="M128" s="511"/>
      <c r="N128" s="513"/>
      <c r="O128" s="497"/>
      <c r="P128" s="417"/>
      <c r="Q128" s="475"/>
      <c r="R128" s="507"/>
      <c r="S128" s="496"/>
      <c r="T128" s="506"/>
      <c r="U128" s="506"/>
      <c r="V128" s="506"/>
      <c r="W128" s="506"/>
      <c r="X128" s="506"/>
      <c r="Y128" s="506"/>
      <c r="Z128" s="506"/>
    </row>
    <row r="129" spans="1:26" s="404" customFormat="1" ht="14.25">
      <c r="A129" s="383"/>
      <c r="B129" s="408"/>
      <c r="C129" s="415"/>
      <c r="D129" s="449"/>
      <c r="E129" s="416"/>
      <c r="F129" s="499"/>
      <c r="G129" s="424"/>
      <c r="H129" s="416"/>
      <c r="I129" s="411"/>
      <c r="J129" s="512"/>
      <c r="K129" s="512"/>
      <c r="L129" s="513"/>
      <c r="M129" s="511"/>
      <c r="N129" s="513"/>
      <c r="O129" s="497"/>
      <c r="P129" s="417"/>
      <c r="Q129" s="475"/>
      <c r="R129" s="507"/>
      <c r="S129" s="496"/>
      <c r="T129" s="506"/>
      <c r="U129" s="506"/>
      <c r="V129" s="506"/>
      <c r="W129" s="506"/>
      <c r="X129" s="506"/>
      <c r="Y129" s="506"/>
      <c r="Z129" s="506"/>
    </row>
    <row r="130" spans="1:26" s="404" customFormat="1" ht="14.25">
      <c r="A130" s="383"/>
      <c r="B130" s="408"/>
      <c r="C130" s="415"/>
      <c r="D130" s="449"/>
      <c r="E130" s="416"/>
      <c r="F130" s="499"/>
      <c r="G130" s="424"/>
      <c r="H130" s="416"/>
      <c r="I130" s="411"/>
      <c r="J130" s="501"/>
      <c r="K130" s="501"/>
      <c r="L130" s="501"/>
      <c r="M130" s="501"/>
      <c r="N130" s="502"/>
      <c r="O130" s="517"/>
      <c r="P130" s="503"/>
      <c r="Q130" s="475"/>
      <c r="R130" s="507"/>
      <c r="S130" s="496"/>
      <c r="T130" s="506"/>
      <c r="U130" s="506"/>
      <c r="V130" s="506"/>
      <c r="W130" s="506"/>
      <c r="X130" s="506"/>
      <c r="Y130" s="506"/>
      <c r="Z130" s="506"/>
    </row>
    <row r="131" spans="1:26" s="404" customFormat="1" ht="14.25">
      <c r="A131" s="383"/>
      <c r="B131" s="408"/>
      <c r="C131" s="415"/>
      <c r="D131" s="449"/>
      <c r="E131" s="416"/>
      <c r="F131" s="499"/>
      <c r="G131" s="424"/>
      <c r="H131" s="416"/>
      <c r="I131" s="411"/>
      <c r="J131" s="501"/>
      <c r="K131" s="501"/>
      <c r="L131" s="501"/>
      <c r="M131" s="501"/>
      <c r="N131" s="502"/>
      <c r="O131" s="517"/>
      <c r="P131" s="503"/>
      <c r="Q131" s="475"/>
      <c r="R131" s="507"/>
      <c r="S131" s="496"/>
      <c r="T131" s="506"/>
      <c r="U131" s="506"/>
      <c r="V131" s="506"/>
      <c r="W131" s="506"/>
      <c r="X131" s="506"/>
      <c r="Y131" s="506"/>
      <c r="Z131" s="506"/>
    </row>
    <row r="132" spans="1:26" ht="14.25">
      <c r="A132" s="383"/>
      <c r="B132" s="408"/>
      <c r="C132" s="415"/>
      <c r="D132" s="449"/>
      <c r="E132" s="416"/>
      <c r="F132" s="499"/>
      <c r="G132" s="424"/>
      <c r="H132" s="416"/>
      <c r="I132" s="411"/>
      <c r="J132" s="377"/>
      <c r="K132" s="377"/>
      <c r="L132" s="377"/>
      <c r="M132" s="377"/>
      <c r="N132" s="500"/>
      <c r="O132" s="497"/>
      <c r="P132" s="418"/>
      <c r="Q132" s="505"/>
      <c r="R132" s="142"/>
      <c r="S132" s="16"/>
      <c r="T132" s="16"/>
      <c r="U132" s="16"/>
      <c r="V132" s="16"/>
      <c r="W132" s="16"/>
      <c r="X132" s="16"/>
      <c r="Y132" s="16"/>
      <c r="Z132" s="16"/>
    </row>
    <row r="133" spans="1:26" ht="14.25">
      <c r="A133" s="383"/>
      <c r="B133" s="408"/>
      <c r="C133" s="415"/>
      <c r="D133" s="449"/>
      <c r="E133" s="416"/>
      <c r="F133" s="499"/>
      <c r="G133" s="424"/>
      <c r="H133" s="416"/>
      <c r="I133" s="411"/>
      <c r="J133" s="377"/>
      <c r="K133" s="377"/>
      <c r="L133" s="377"/>
      <c r="M133" s="377"/>
      <c r="N133" s="500"/>
      <c r="O133" s="497"/>
      <c r="P133" s="418"/>
      <c r="Q133" s="505"/>
      <c r="R133" s="14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P134" s="7"/>
      <c r="Q134" s="11"/>
      <c r="R134" s="14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2"/>
      <c r="J135" s="17"/>
      <c r="K135" s="83"/>
      <c r="L135" s="84"/>
      <c r="M135" s="85"/>
      <c r="N135" s="86"/>
      <c r="O135" s="87"/>
      <c r="P135" s="11"/>
      <c r="Q135" s="16"/>
      <c r="R135" s="14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3"/>
      <c r="D136" s="6"/>
      <c r="E136" s="38"/>
      <c r="F136" s="82"/>
      <c r="G136" s="41"/>
      <c r="H136" s="42"/>
      <c r="I136" s="82"/>
      <c r="J136" s="17"/>
      <c r="K136" s="83"/>
      <c r="L136" s="84"/>
      <c r="M136" s="85"/>
      <c r="N136" s="86"/>
      <c r="O136" s="87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4" t="s">
        <v>619</v>
      </c>
      <c r="C137" s="104"/>
      <c r="D137" s="104"/>
      <c r="E137" s="104"/>
      <c r="F137" s="17"/>
      <c r="G137" s="17"/>
      <c r="H137" s="105"/>
      <c r="I137" s="17"/>
      <c r="J137" s="74"/>
      <c r="K137" s="75"/>
      <c r="L137" s="17"/>
      <c r="M137" s="17"/>
      <c r="N137" s="16"/>
      <c r="O137" s="99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620</v>
      </c>
      <c r="H138" s="21" t="s">
        <v>621</v>
      </c>
      <c r="I138" s="21" t="s">
        <v>593</v>
      </c>
      <c r="J138" s="61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99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</v>
      </c>
      <c r="B139" s="106">
        <v>41579</v>
      </c>
      <c r="C139" s="106"/>
      <c r="D139" s="107" t="s">
        <v>622</v>
      </c>
      <c r="E139" s="108" t="s">
        <v>623</v>
      </c>
      <c r="F139" s="109">
        <v>82</v>
      </c>
      <c r="G139" s="108" t="s">
        <v>624</v>
      </c>
      <c r="H139" s="108">
        <v>100</v>
      </c>
      <c r="I139" s="126">
        <v>100</v>
      </c>
      <c r="J139" s="127" t="s">
        <v>625</v>
      </c>
      <c r="K139" s="128">
        <f t="shared" ref="K139:K170" si="19">H139-F139</f>
        <v>18</v>
      </c>
      <c r="L139" s="129">
        <f t="shared" ref="L139:L170" si="20">K139/F139</f>
        <v>0.21951219512195122</v>
      </c>
      <c r="M139" s="130" t="s">
        <v>599</v>
      </c>
      <c r="N139" s="131">
        <v>42657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</v>
      </c>
      <c r="B140" s="106">
        <v>41794</v>
      </c>
      <c r="C140" s="106"/>
      <c r="D140" s="107" t="s">
        <v>626</v>
      </c>
      <c r="E140" s="108" t="s">
        <v>600</v>
      </c>
      <c r="F140" s="109">
        <v>257</v>
      </c>
      <c r="G140" s="108" t="s">
        <v>624</v>
      </c>
      <c r="H140" s="108">
        <v>300</v>
      </c>
      <c r="I140" s="126">
        <v>300</v>
      </c>
      <c r="J140" s="127" t="s">
        <v>625</v>
      </c>
      <c r="K140" s="128">
        <f t="shared" si="19"/>
        <v>43</v>
      </c>
      <c r="L140" s="129">
        <f t="shared" si="20"/>
        <v>0.16731517509727625</v>
      </c>
      <c r="M140" s="130" t="s">
        <v>599</v>
      </c>
      <c r="N140" s="131">
        <v>41822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</v>
      </c>
      <c r="B141" s="106">
        <v>41828</v>
      </c>
      <c r="C141" s="106"/>
      <c r="D141" s="107" t="s">
        <v>627</v>
      </c>
      <c r="E141" s="108" t="s">
        <v>600</v>
      </c>
      <c r="F141" s="109">
        <v>393</v>
      </c>
      <c r="G141" s="108" t="s">
        <v>624</v>
      </c>
      <c r="H141" s="108">
        <v>468</v>
      </c>
      <c r="I141" s="126">
        <v>468</v>
      </c>
      <c r="J141" s="127" t="s">
        <v>625</v>
      </c>
      <c r="K141" s="128">
        <f t="shared" si="19"/>
        <v>75</v>
      </c>
      <c r="L141" s="129">
        <f t="shared" si="20"/>
        <v>0.19083969465648856</v>
      </c>
      <c r="M141" s="130" t="s">
        <v>599</v>
      </c>
      <c r="N141" s="131">
        <v>41863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4</v>
      </c>
      <c r="B142" s="106">
        <v>41857</v>
      </c>
      <c r="C142" s="106"/>
      <c r="D142" s="107" t="s">
        <v>628</v>
      </c>
      <c r="E142" s="108" t="s">
        <v>600</v>
      </c>
      <c r="F142" s="109">
        <v>205</v>
      </c>
      <c r="G142" s="108" t="s">
        <v>624</v>
      </c>
      <c r="H142" s="108">
        <v>275</v>
      </c>
      <c r="I142" s="126">
        <v>250</v>
      </c>
      <c r="J142" s="127" t="s">
        <v>625</v>
      </c>
      <c r="K142" s="128">
        <f t="shared" si="19"/>
        <v>70</v>
      </c>
      <c r="L142" s="129">
        <f t="shared" si="20"/>
        <v>0.34146341463414637</v>
      </c>
      <c r="M142" s="130" t="s">
        <v>599</v>
      </c>
      <c r="N142" s="131">
        <v>41962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</v>
      </c>
      <c r="B143" s="106">
        <v>41886</v>
      </c>
      <c r="C143" s="106"/>
      <c r="D143" s="107" t="s">
        <v>629</v>
      </c>
      <c r="E143" s="108" t="s">
        <v>600</v>
      </c>
      <c r="F143" s="109">
        <v>162</v>
      </c>
      <c r="G143" s="108" t="s">
        <v>624</v>
      </c>
      <c r="H143" s="108">
        <v>190</v>
      </c>
      <c r="I143" s="126">
        <v>190</v>
      </c>
      <c r="J143" s="127" t="s">
        <v>625</v>
      </c>
      <c r="K143" s="128">
        <f t="shared" si="19"/>
        <v>28</v>
      </c>
      <c r="L143" s="129">
        <f t="shared" si="20"/>
        <v>0.1728395061728395</v>
      </c>
      <c r="M143" s="130" t="s">
        <v>599</v>
      </c>
      <c r="N143" s="131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</v>
      </c>
      <c r="B144" s="106">
        <v>41886</v>
      </c>
      <c r="C144" s="106"/>
      <c r="D144" s="107" t="s">
        <v>630</v>
      </c>
      <c r="E144" s="108" t="s">
        <v>600</v>
      </c>
      <c r="F144" s="109">
        <v>75</v>
      </c>
      <c r="G144" s="108" t="s">
        <v>624</v>
      </c>
      <c r="H144" s="108">
        <v>91.5</v>
      </c>
      <c r="I144" s="126" t="s">
        <v>631</v>
      </c>
      <c r="J144" s="127" t="s">
        <v>632</v>
      </c>
      <c r="K144" s="128">
        <f t="shared" si="19"/>
        <v>16.5</v>
      </c>
      <c r="L144" s="129">
        <f t="shared" si="20"/>
        <v>0.22</v>
      </c>
      <c r="M144" s="130" t="s">
        <v>599</v>
      </c>
      <c r="N144" s="131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</v>
      </c>
      <c r="B145" s="106">
        <v>41913</v>
      </c>
      <c r="C145" s="106"/>
      <c r="D145" s="107" t="s">
        <v>633</v>
      </c>
      <c r="E145" s="108" t="s">
        <v>600</v>
      </c>
      <c r="F145" s="109">
        <v>850</v>
      </c>
      <c r="G145" s="108" t="s">
        <v>624</v>
      </c>
      <c r="H145" s="108">
        <v>982.5</v>
      </c>
      <c r="I145" s="126">
        <v>1050</v>
      </c>
      <c r="J145" s="127" t="s">
        <v>634</v>
      </c>
      <c r="K145" s="128">
        <f t="shared" si="19"/>
        <v>132.5</v>
      </c>
      <c r="L145" s="129">
        <f t="shared" si="20"/>
        <v>0.15588235294117647</v>
      </c>
      <c r="M145" s="130" t="s">
        <v>599</v>
      </c>
      <c r="N145" s="131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</v>
      </c>
      <c r="B146" s="106">
        <v>41913</v>
      </c>
      <c r="C146" s="106"/>
      <c r="D146" s="107" t="s">
        <v>635</v>
      </c>
      <c r="E146" s="108" t="s">
        <v>600</v>
      </c>
      <c r="F146" s="109">
        <v>475</v>
      </c>
      <c r="G146" s="108" t="s">
        <v>624</v>
      </c>
      <c r="H146" s="108">
        <v>515</v>
      </c>
      <c r="I146" s="126">
        <v>600</v>
      </c>
      <c r="J146" s="127" t="s">
        <v>636</v>
      </c>
      <c r="K146" s="128">
        <f t="shared" si="19"/>
        <v>40</v>
      </c>
      <c r="L146" s="129">
        <f t="shared" si="20"/>
        <v>8.4210526315789472E-2</v>
      </c>
      <c r="M146" s="130" t="s">
        <v>599</v>
      </c>
      <c r="N146" s="131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9</v>
      </c>
      <c r="B147" s="106">
        <v>41913</v>
      </c>
      <c r="C147" s="106"/>
      <c r="D147" s="107" t="s">
        <v>637</v>
      </c>
      <c r="E147" s="108" t="s">
        <v>600</v>
      </c>
      <c r="F147" s="109">
        <v>86</v>
      </c>
      <c r="G147" s="108" t="s">
        <v>624</v>
      </c>
      <c r="H147" s="108">
        <v>99</v>
      </c>
      <c r="I147" s="126">
        <v>140</v>
      </c>
      <c r="J147" s="127" t="s">
        <v>638</v>
      </c>
      <c r="K147" s="128">
        <f t="shared" si="19"/>
        <v>13</v>
      </c>
      <c r="L147" s="129">
        <f t="shared" si="20"/>
        <v>0.15116279069767441</v>
      </c>
      <c r="M147" s="130" t="s">
        <v>599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10</v>
      </c>
      <c r="B148" s="106">
        <v>41926</v>
      </c>
      <c r="C148" s="106"/>
      <c r="D148" s="107" t="s">
        <v>639</v>
      </c>
      <c r="E148" s="108" t="s">
        <v>600</v>
      </c>
      <c r="F148" s="109">
        <v>496.6</v>
      </c>
      <c r="G148" s="108" t="s">
        <v>624</v>
      </c>
      <c r="H148" s="108">
        <v>621</v>
      </c>
      <c r="I148" s="126">
        <v>580</v>
      </c>
      <c r="J148" s="127" t="s">
        <v>625</v>
      </c>
      <c r="K148" s="128">
        <f t="shared" si="19"/>
        <v>124.39999999999998</v>
      </c>
      <c r="L148" s="129">
        <f t="shared" si="20"/>
        <v>0.25050342327829234</v>
      </c>
      <c r="M148" s="130" t="s">
        <v>599</v>
      </c>
      <c r="N148" s="131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11</v>
      </c>
      <c r="B149" s="106">
        <v>41926</v>
      </c>
      <c r="C149" s="106"/>
      <c r="D149" s="107" t="s">
        <v>640</v>
      </c>
      <c r="E149" s="108" t="s">
        <v>600</v>
      </c>
      <c r="F149" s="109">
        <v>2481.9</v>
      </c>
      <c r="G149" s="108" t="s">
        <v>624</v>
      </c>
      <c r="H149" s="108">
        <v>2840</v>
      </c>
      <c r="I149" s="126">
        <v>2870</v>
      </c>
      <c r="J149" s="127" t="s">
        <v>641</v>
      </c>
      <c r="K149" s="128">
        <f t="shared" si="19"/>
        <v>358.09999999999991</v>
      </c>
      <c r="L149" s="129">
        <f t="shared" si="20"/>
        <v>0.14428462065353154</v>
      </c>
      <c r="M149" s="130" t="s">
        <v>599</v>
      </c>
      <c r="N149" s="131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12</v>
      </c>
      <c r="B150" s="106">
        <v>41928</v>
      </c>
      <c r="C150" s="106"/>
      <c r="D150" s="107" t="s">
        <v>642</v>
      </c>
      <c r="E150" s="108" t="s">
        <v>600</v>
      </c>
      <c r="F150" s="109">
        <v>84.5</v>
      </c>
      <c r="G150" s="108" t="s">
        <v>624</v>
      </c>
      <c r="H150" s="108">
        <v>93</v>
      </c>
      <c r="I150" s="126">
        <v>110</v>
      </c>
      <c r="J150" s="127" t="s">
        <v>643</v>
      </c>
      <c r="K150" s="128">
        <f t="shared" si="19"/>
        <v>8.5</v>
      </c>
      <c r="L150" s="129">
        <f t="shared" si="20"/>
        <v>0.10059171597633136</v>
      </c>
      <c r="M150" s="130" t="s">
        <v>599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13</v>
      </c>
      <c r="B151" s="106">
        <v>41928</v>
      </c>
      <c r="C151" s="106"/>
      <c r="D151" s="107" t="s">
        <v>644</v>
      </c>
      <c r="E151" s="108" t="s">
        <v>600</v>
      </c>
      <c r="F151" s="109">
        <v>401</v>
      </c>
      <c r="G151" s="108" t="s">
        <v>624</v>
      </c>
      <c r="H151" s="108">
        <v>428</v>
      </c>
      <c r="I151" s="126">
        <v>450</v>
      </c>
      <c r="J151" s="127" t="s">
        <v>645</v>
      </c>
      <c r="K151" s="128">
        <f t="shared" si="19"/>
        <v>27</v>
      </c>
      <c r="L151" s="129">
        <f t="shared" si="20"/>
        <v>6.7331670822942641E-2</v>
      </c>
      <c r="M151" s="130" t="s">
        <v>599</v>
      </c>
      <c r="N151" s="131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14</v>
      </c>
      <c r="B152" s="106">
        <v>41928</v>
      </c>
      <c r="C152" s="106"/>
      <c r="D152" s="107" t="s">
        <v>646</v>
      </c>
      <c r="E152" s="108" t="s">
        <v>600</v>
      </c>
      <c r="F152" s="109">
        <v>101</v>
      </c>
      <c r="G152" s="108" t="s">
        <v>624</v>
      </c>
      <c r="H152" s="108">
        <v>112</v>
      </c>
      <c r="I152" s="126">
        <v>120</v>
      </c>
      <c r="J152" s="127" t="s">
        <v>647</v>
      </c>
      <c r="K152" s="128">
        <f t="shared" si="19"/>
        <v>11</v>
      </c>
      <c r="L152" s="129">
        <f t="shared" si="20"/>
        <v>0.10891089108910891</v>
      </c>
      <c r="M152" s="130" t="s">
        <v>599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15</v>
      </c>
      <c r="B153" s="106">
        <v>41954</v>
      </c>
      <c r="C153" s="106"/>
      <c r="D153" s="107" t="s">
        <v>648</v>
      </c>
      <c r="E153" s="108" t="s">
        <v>600</v>
      </c>
      <c r="F153" s="109">
        <v>59</v>
      </c>
      <c r="G153" s="108" t="s">
        <v>624</v>
      </c>
      <c r="H153" s="108">
        <v>76</v>
      </c>
      <c r="I153" s="126">
        <v>76</v>
      </c>
      <c r="J153" s="127" t="s">
        <v>625</v>
      </c>
      <c r="K153" s="128">
        <f t="shared" si="19"/>
        <v>17</v>
      </c>
      <c r="L153" s="129">
        <f t="shared" si="20"/>
        <v>0.28813559322033899</v>
      </c>
      <c r="M153" s="130" t="s">
        <v>599</v>
      </c>
      <c r="N153" s="131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16</v>
      </c>
      <c r="B154" s="106">
        <v>41954</v>
      </c>
      <c r="C154" s="106"/>
      <c r="D154" s="107" t="s">
        <v>637</v>
      </c>
      <c r="E154" s="108" t="s">
        <v>600</v>
      </c>
      <c r="F154" s="109">
        <v>99</v>
      </c>
      <c r="G154" s="108" t="s">
        <v>624</v>
      </c>
      <c r="H154" s="108">
        <v>120</v>
      </c>
      <c r="I154" s="126">
        <v>120</v>
      </c>
      <c r="J154" s="127" t="s">
        <v>649</v>
      </c>
      <c r="K154" s="128">
        <f t="shared" si="19"/>
        <v>21</v>
      </c>
      <c r="L154" s="129">
        <f t="shared" si="20"/>
        <v>0.21212121212121213</v>
      </c>
      <c r="M154" s="130" t="s">
        <v>599</v>
      </c>
      <c r="N154" s="131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17</v>
      </c>
      <c r="B155" s="106">
        <v>41956</v>
      </c>
      <c r="C155" s="106"/>
      <c r="D155" s="107" t="s">
        <v>650</v>
      </c>
      <c r="E155" s="108" t="s">
        <v>600</v>
      </c>
      <c r="F155" s="109">
        <v>22</v>
      </c>
      <c r="G155" s="108" t="s">
        <v>624</v>
      </c>
      <c r="H155" s="108">
        <v>33.549999999999997</v>
      </c>
      <c r="I155" s="126">
        <v>32</v>
      </c>
      <c r="J155" s="127" t="s">
        <v>651</v>
      </c>
      <c r="K155" s="128">
        <f t="shared" si="19"/>
        <v>11.549999999999997</v>
      </c>
      <c r="L155" s="129">
        <f t="shared" si="20"/>
        <v>0.52499999999999991</v>
      </c>
      <c r="M155" s="130" t="s">
        <v>599</v>
      </c>
      <c r="N155" s="131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18</v>
      </c>
      <c r="B156" s="106">
        <v>41976</v>
      </c>
      <c r="C156" s="106"/>
      <c r="D156" s="107" t="s">
        <v>652</v>
      </c>
      <c r="E156" s="108" t="s">
        <v>600</v>
      </c>
      <c r="F156" s="109">
        <v>440</v>
      </c>
      <c r="G156" s="108" t="s">
        <v>624</v>
      </c>
      <c r="H156" s="108">
        <v>520</v>
      </c>
      <c r="I156" s="126">
        <v>520</v>
      </c>
      <c r="J156" s="127" t="s">
        <v>653</v>
      </c>
      <c r="K156" s="128">
        <f t="shared" si="19"/>
        <v>80</v>
      </c>
      <c r="L156" s="129">
        <f t="shared" si="20"/>
        <v>0.18181818181818182</v>
      </c>
      <c r="M156" s="130" t="s">
        <v>599</v>
      </c>
      <c r="N156" s="131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19</v>
      </c>
      <c r="B157" s="106">
        <v>41976</v>
      </c>
      <c r="C157" s="106"/>
      <c r="D157" s="107" t="s">
        <v>654</v>
      </c>
      <c r="E157" s="108" t="s">
        <v>600</v>
      </c>
      <c r="F157" s="109">
        <v>360</v>
      </c>
      <c r="G157" s="108" t="s">
        <v>624</v>
      </c>
      <c r="H157" s="108">
        <v>427</v>
      </c>
      <c r="I157" s="126">
        <v>425</v>
      </c>
      <c r="J157" s="127" t="s">
        <v>655</v>
      </c>
      <c r="K157" s="128">
        <f t="shared" si="19"/>
        <v>67</v>
      </c>
      <c r="L157" s="129">
        <f t="shared" si="20"/>
        <v>0.18611111111111112</v>
      </c>
      <c r="M157" s="130" t="s">
        <v>599</v>
      </c>
      <c r="N157" s="131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20</v>
      </c>
      <c r="B158" s="106">
        <v>42012</v>
      </c>
      <c r="C158" s="106"/>
      <c r="D158" s="107" t="s">
        <v>656</v>
      </c>
      <c r="E158" s="108" t="s">
        <v>600</v>
      </c>
      <c r="F158" s="109">
        <v>360</v>
      </c>
      <c r="G158" s="108" t="s">
        <v>624</v>
      </c>
      <c r="H158" s="108">
        <v>455</v>
      </c>
      <c r="I158" s="126">
        <v>420</v>
      </c>
      <c r="J158" s="127" t="s">
        <v>657</v>
      </c>
      <c r="K158" s="128">
        <f t="shared" si="19"/>
        <v>95</v>
      </c>
      <c r="L158" s="129">
        <f t="shared" si="20"/>
        <v>0.2638888888888889</v>
      </c>
      <c r="M158" s="130" t="s">
        <v>599</v>
      </c>
      <c r="N158" s="131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21</v>
      </c>
      <c r="B159" s="106">
        <v>42012</v>
      </c>
      <c r="C159" s="106"/>
      <c r="D159" s="107" t="s">
        <v>658</v>
      </c>
      <c r="E159" s="108" t="s">
        <v>600</v>
      </c>
      <c r="F159" s="109">
        <v>130</v>
      </c>
      <c r="G159" s="108"/>
      <c r="H159" s="108">
        <v>175.5</v>
      </c>
      <c r="I159" s="126">
        <v>165</v>
      </c>
      <c r="J159" s="127" t="s">
        <v>659</v>
      </c>
      <c r="K159" s="128">
        <f t="shared" si="19"/>
        <v>45.5</v>
      </c>
      <c r="L159" s="129">
        <f t="shared" si="20"/>
        <v>0.35</v>
      </c>
      <c r="M159" s="130" t="s">
        <v>599</v>
      </c>
      <c r="N159" s="131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22</v>
      </c>
      <c r="B160" s="106">
        <v>42040</v>
      </c>
      <c r="C160" s="106"/>
      <c r="D160" s="107" t="s">
        <v>390</v>
      </c>
      <c r="E160" s="108" t="s">
        <v>623</v>
      </c>
      <c r="F160" s="109">
        <v>98</v>
      </c>
      <c r="G160" s="108"/>
      <c r="H160" s="108">
        <v>120</v>
      </c>
      <c r="I160" s="126">
        <v>120</v>
      </c>
      <c r="J160" s="127" t="s">
        <v>625</v>
      </c>
      <c r="K160" s="128">
        <f t="shared" si="19"/>
        <v>22</v>
      </c>
      <c r="L160" s="129">
        <f t="shared" si="20"/>
        <v>0.22448979591836735</v>
      </c>
      <c r="M160" s="130" t="s">
        <v>599</v>
      </c>
      <c r="N160" s="131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23</v>
      </c>
      <c r="B161" s="106">
        <v>42040</v>
      </c>
      <c r="C161" s="106"/>
      <c r="D161" s="107" t="s">
        <v>660</v>
      </c>
      <c r="E161" s="108" t="s">
        <v>623</v>
      </c>
      <c r="F161" s="109">
        <v>196</v>
      </c>
      <c r="G161" s="108"/>
      <c r="H161" s="108">
        <v>262</v>
      </c>
      <c r="I161" s="126">
        <v>255</v>
      </c>
      <c r="J161" s="127" t="s">
        <v>625</v>
      </c>
      <c r="K161" s="128">
        <f t="shared" si="19"/>
        <v>66</v>
      </c>
      <c r="L161" s="129">
        <f t="shared" si="20"/>
        <v>0.33673469387755101</v>
      </c>
      <c r="M161" s="130" t="s">
        <v>599</v>
      </c>
      <c r="N161" s="131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24</v>
      </c>
      <c r="B162" s="110">
        <v>42067</v>
      </c>
      <c r="C162" s="110"/>
      <c r="D162" s="111" t="s">
        <v>389</v>
      </c>
      <c r="E162" s="112" t="s">
        <v>623</v>
      </c>
      <c r="F162" s="113">
        <v>235</v>
      </c>
      <c r="G162" s="113"/>
      <c r="H162" s="114">
        <v>77</v>
      </c>
      <c r="I162" s="132" t="s">
        <v>661</v>
      </c>
      <c r="J162" s="133" t="s">
        <v>662</v>
      </c>
      <c r="K162" s="134">
        <f t="shared" si="19"/>
        <v>-158</v>
      </c>
      <c r="L162" s="135">
        <f t="shared" si="20"/>
        <v>-0.67234042553191486</v>
      </c>
      <c r="M162" s="136" t="s">
        <v>663</v>
      </c>
      <c r="N162" s="137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25</v>
      </c>
      <c r="B163" s="106">
        <v>42067</v>
      </c>
      <c r="C163" s="106"/>
      <c r="D163" s="107" t="s">
        <v>481</v>
      </c>
      <c r="E163" s="108" t="s">
        <v>623</v>
      </c>
      <c r="F163" s="109">
        <v>185</v>
      </c>
      <c r="G163" s="108"/>
      <c r="H163" s="108">
        <v>224</v>
      </c>
      <c r="I163" s="126" t="s">
        <v>664</v>
      </c>
      <c r="J163" s="127" t="s">
        <v>625</v>
      </c>
      <c r="K163" s="128">
        <f t="shared" si="19"/>
        <v>39</v>
      </c>
      <c r="L163" s="129">
        <f t="shared" si="20"/>
        <v>0.21081081081081082</v>
      </c>
      <c r="M163" s="130" t="s">
        <v>599</v>
      </c>
      <c r="N163" s="131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26</v>
      </c>
      <c r="B164" s="115">
        <v>42090</v>
      </c>
      <c r="C164" s="115"/>
      <c r="D164" s="116" t="s">
        <v>665</v>
      </c>
      <c r="E164" s="117" t="s">
        <v>623</v>
      </c>
      <c r="F164" s="118">
        <v>49.5</v>
      </c>
      <c r="G164" s="119"/>
      <c r="H164" s="119">
        <v>15.85</v>
      </c>
      <c r="I164" s="119">
        <v>67</v>
      </c>
      <c r="J164" s="138" t="s">
        <v>666</v>
      </c>
      <c r="K164" s="119">
        <f t="shared" si="19"/>
        <v>-33.65</v>
      </c>
      <c r="L164" s="139">
        <f t="shared" si="20"/>
        <v>-0.67979797979797973</v>
      </c>
      <c r="M164" s="136" t="s">
        <v>663</v>
      </c>
      <c r="N164" s="140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27</v>
      </c>
      <c r="B165" s="106">
        <v>42093</v>
      </c>
      <c r="C165" s="106"/>
      <c r="D165" s="107" t="s">
        <v>667</v>
      </c>
      <c r="E165" s="108" t="s">
        <v>623</v>
      </c>
      <c r="F165" s="109">
        <v>183.5</v>
      </c>
      <c r="G165" s="108"/>
      <c r="H165" s="108">
        <v>219</v>
      </c>
      <c r="I165" s="126">
        <v>218</v>
      </c>
      <c r="J165" s="127" t="s">
        <v>668</v>
      </c>
      <c r="K165" s="128">
        <f t="shared" si="19"/>
        <v>35.5</v>
      </c>
      <c r="L165" s="129">
        <f t="shared" si="20"/>
        <v>0.19346049046321526</v>
      </c>
      <c r="M165" s="130" t="s">
        <v>599</v>
      </c>
      <c r="N165" s="131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28</v>
      </c>
      <c r="B166" s="106">
        <v>42114</v>
      </c>
      <c r="C166" s="106"/>
      <c r="D166" s="107" t="s">
        <v>669</v>
      </c>
      <c r="E166" s="108" t="s">
        <v>623</v>
      </c>
      <c r="F166" s="109">
        <f>(227+237)/2</f>
        <v>232</v>
      </c>
      <c r="G166" s="108"/>
      <c r="H166" s="108">
        <v>298</v>
      </c>
      <c r="I166" s="126">
        <v>298</v>
      </c>
      <c r="J166" s="127" t="s">
        <v>625</v>
      </c>
      <c r="K166" s="128">
        <f t="shared" si="19"/>
        <v>66</v>
      </c>
      <c r="L166" s="129">
        <f t="shared" si="20"/>
        <v>0.28448275862068967</v>
      </c>
      <c r="M166" s="130" t="s">
        <v>599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29</v>
      </c>
      <c r="B167" s="106">
        <v>42128</v>
      </c>
      <c r="C167" s="106"/>
      <c r="D167" s="107" t="s">
        <v>670</v>
      </c>
      <c r="E167" s="108" t="s">
        <v>600</v>
      </c>
      <c r="F167" s="109">
        <v>385</v>
      </c>
      <c r="G167" s="108"/>
      <c r="H167" s="108">
        <f>212.5+331</f>
        <v>543.5</v>
      </c>
      <c r="I167" s="126">
        <v>510</v>
      </c>
      <c r="J167" s="127" t="s">
        <v>671</v>
      </c>
      <c r="K167" s="128">
        <f t="shared" si="19"/>
        <v>158.5</v>
      </c>
      <c r="L167" s="129">
        <f t="shared" si="20"/>
        <v>0.41168831168831171</v>
      </c>
      <c r="M167" s="130" t="s">
        <v>599</v>
      </c>
      <c r="N167" s="131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30</v>
      </c>
      <c r="B168" s="106">
        <v>42128</v>
      </c>
      <c r="C168" s="106"/>
      <c r="D168" s="107" t="s">
        <v>672</v>
      </c>
      <c r="E168" s="108" t="s">
        <v>600</v>
      </c>
      <c r="F168" s="109">
        <v>115.5</v>
      </c>
      <c r="G168" s="108"/>
      <c r="H168" s="108">
        <v>146</v>
      </c>
      <c r="I168" s="126">
        <v>142</v>
      </c>
      <c r="J168" s="127" t="s">
        <v>673</v>
      </c>
      <c r="K168" s="128">
        <f t="shared" si="19"/>
        <v>30.5</v>
      </c>
      <c r="L168" s="129">
        <f t="shared" si="20"/>
        <v>0.26406926406926406</v>
      </c>
      <c r="M168" s="130" t="s">
        <v>599</v>
      </c>
      <c r="N168" s="131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31</v>
      </c>
      <c r="B169" s="106">
        <v>42151</v>
      </c>
      <c r="C169" s="106"/>
      <c r="D169" s="107" t="s">
        <v>674</v>
      </c>
      <c r="E169" s="108" t="s">
        <v>600</v>
      </c>
      <c r="F169" s="109">
        <v>237.5</v>
      </c>
      <c r="G169" s="108"/>
      <c r="H169" s="108">
        <v>279.5</v>
      </c>
      <c r="I169" s="126">
        <v>278</v>
      </c>
      <c r="J169" s="127" t="s">
        <v>625</v>
      </c>
      <c r="K169" s="128">
        <f t="shared" si="19"/>
        <v>42</v>
      </c>
      <c r="L169" s="129">
        <f t="shared" si="20"/>
        <v>0.17684210526315788</v>
      </c>
      <c r="M169" s="130" t="s">
        <v>599</v>
      </c>
      <c r="N169" s="131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32</v>
      </c>
      <c r="B170" s="106">
        <v>42174</v>
      </c>
      <c r="C170" s="106"/>
      <c r="D170" s="107" t="s">
        <v>644</v>
      </c>
      <c r="E170" s="108" t="s">
        <v>623</v>
      </c>
      <c r="F170" s="109">
        <v>340</v>
      </c>
      <c r="G170" s="108"/>
      <c r="H170" s="108">
        <v>448</v>
      </c>
      <c r="I170" s="126">
        <v>448</v>
      </c>
      <c r="J170" s="127" t="s">
        <v>625</v>
      </c>
      <c r="K170" s="128">
        <f t="shared" si="19"/>
        <v>108</v>
      </c>
      <c r="L170" s="129">
        <f t="shared" si="20"/>
        <v>0.31764705882352939</v>
      </c>
      <c r="M170" s="130" t="s">
        <v>599</v>
      </c>
      <c r="N170" s="131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33</v>
      </c>
      <c r="B171" s="106">
        <v>42191</v>
      </c>
      <c r="C171" s="106"/>
      <c r="D171" s="107" t="s">
        <v>675</v>
      </c>
      <c r="E171" s="108" t="s">
        <v>623</v>
      </c>
      <c r="F171" s="109">
        <v>390</v>
      </c>
      <c r="G171" s="108"/>
      <c r="H171" s="108">
        <v>460</v>
      </c>
      <c r="I171" s="126">
        <v>460</v>
      </c>
      <c r="J171" s="127" t="s">
        <v>625</v>
      </c>
      <c r="K171" s="128">
        <f t="shared" ref="K171:K191" si="21">H171-F171</f>
        <v>70</v>
      </c>
      <c r="L171" s="129">
        <f t="shared" ref="L171:L191" si="22">K171/F171</f>
        <v>0.17948717948717949</v>
      </c>
      <c r="M171" s="130" t="s">
        <v>599</v>
      </c>
      <c r="N171" s="131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34</v>
      </c>
      <c r="B172" s="110">
        <v>42195</v>
      </c>
      <c r="C172" s="110"/>
      <c r="D172" s="111" t="s">
        <v>676</v>
      </c>
      <c r="E172" s="112" t="s">
        <v>623</v>
      </c>
      <c r="F172" s="113">
        <v>122.5</v>
      </c>
      <c r="G172" s="113"/>
      <c r="H172" s="114">
        <v>61</v>
      </c>
      <c r="I172" s="132">
        <v>172</v>
      </c>
      <c r="J172" s="133" t="s">
        <v>677</v>
      </c>
      <c r="K172" s="134">
        <f t="shared" si="21"/>
        <v>-61.5</v>
      </c>
      <c r="L172" s="135">
        <f t="shared" si="22"/>
        <v>-0.50204081632653064</v>
      </c>
      <c r="M172" s="136" t="s">
        <v>663</v>
      </c>
      <c r="N172" s="137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35</v>
      </c>
      <c r="B173" s="106">
        <v>42219</v>
      </c>
      <c r="C173" s="106"/>
      <c r="D173" s="107" t="s">
        <v>678</v>
      </c>
      <c r="E173" s="108" t="s">
        <v>623</v>
      </c>
      <c r="F173" s="109">
        <v>297.5</v>
      </c>
      <c r="G173" s="108"/>
      <c r="H173" s="108">
        <v>350</v>
      </c>
      <c r="I173" s="126">
        <v>360</v>
      </c>
      <c r="J173" s="127" t="s">
        <v>679</v>
      </c>
      <c r="K173" s="128">
        <f t="shared" si="21"/>
        <v>52.5</v>
      </c>
      <c r="L173" s="129">
        <f t="shared" si="22"/>
        <v>0.17647058823529413</v>
      </c>
      <c r="M173" s="130" t="s">
        <v>599</v>
      </c>
      <c r="N173" s="131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36</v>
      </c>
      <c r="B174" s="106">
        <v>42219</v>
      </c>
      <c r="C174" s="106"/>
      <c r="D174" s="107" t="s">
        <v>680</v>
      </c>
      <c r="E174" s="108" t="s">
        <v>623</v>
      </c>
      <c r="F174" s="109">
        <v>115.5</v>
      </c>
      <c r="G174" s="108"/>
      <c r="H174" s="108">
        <v>149</v>
      </c>
      <c r="I174" s="126">
        <v>140</v>
      </c>
      <c r="J174" s="141" t="s">
        <v>681</v>
      </c>
      <c r="K174" s="128">
        <f t="shared" si="21"/>
        <v>33.5</v>
      </c>
      <c r="L174" s="129">
        <f t="shared" si="22"/>
        <v>0.29004329004329005</v>
      </c>
      <c r="M174" s="130" t="s">
        <v>599</v>
      </c>
      <c r="N174" s="131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37</v>
      </c>
      <c r="B175" s="106">
        <v>42251</v>
      </c>
      <c r="C175" s="106"/>
      <c r="D175" s="107" t="s">
        <v>674</v>
      </c>
      <c r="E175" s="108" t="s">
        <v>623</v>
      </c>
      <c r="F175" s="109">
        <v>226</v>
      </c>
      <c r="G175" s="108"/>
      <c r="H175" s="108">
        <v>292</v>
      </c>
      <c r="I175" s="126">
        <v>292</v>
      </c>
      <c r="J175" s="127" t="s">
        <v>682</v>
      </c>
      <c r="K175" s="128">
        <f t="shared" si="21"/>
        <v>66</v>
      </c>
      <c r="L175" s="129">
        <f t="shared" si="22"/>
        <v>0.29203539823008851</v>
      </c>
      <c r="M175" s="130" t="s">
        <v>599</v>
      </c>
      <c r="N175" s="131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38</v>
      </c>
      <c r="B176" s="106">
        <v>42254</v>
      </c>
      <c r="C176" s="106"/>
      <c r="D176" s="107" t="s">
        <v>669</v>
      </c>
      <c r="E176" s="108" t="s">
        <v>623</v>
      </c>
      <c r="F176" s="109">
        <v>232.5</v>
      </c>
      <c r="G176" s="108"/>
      <c r="H176" s="108">
        <v>312.5</v>
      </c>
      <c r="I176" s="126">
        <v>310</v>
      </c>
      <c r="J176" s="127" t="s">
        <v>625</v>
      </c>
      <c r="K176" s="128">
        <f t="shared" si="21"/>
        <v>80</v>
      </c>
      <c r="L176" s="129">
        <f t="shared" si="22"/>
        <v>0.34408602150537637</v>
      </c>
      <c r="M176" s="130" t="s">
        <v>599</v>
      </c>
      <c r="N176" s="131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39</v>
      </c>
      <c r="B177" s="106">
        <v>42268</v>
      </c>
      <c r="C177" s="106"/>
      <c r="D177" s="107" t="s">
        <v>683</v>
      </c>
      <c r="E177" s="108" t="s">
        <v>623</v>
      </c>
      <c r="F177" s="109">
        <v>196.5</v>
      </c>
      <c r="G177" s="108"/>
      <c r="H177" s="108">
        <v>238</v>
      </c>
      <c r="I177" s="126">
        <v>238</v>
      </c>
      <c r="J177" s="127" t="s">
        <v>682</v>
      </c>
      <c r="K177" s="128">
        <f t="shared" si="21"/>
        <v>41.5</v>
      </c>
      <c r="L177" s="129">
        <f t="shared" si="22"/>
        <v>0.21119592875318066</v>
      </c>
      <c r="M177" s="130" t="s">
        <v>599</v>
      </c>
      <c r="N177" s="131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40</v>
      </c>
      <c r="B178" s="106">
        <v>42271</v>
      </c>
      <c r="C178" s="106"/>
      <c r="D178" s="107" t="s">
        <v>622</v>
      </c>
      <c r="E178" s="108" t="s">
        <v>623</v>
      </c>
      <c r="F178" s="109">
        <v>65</v>
      </c>
      <c r="G178" s="108"/>
      <c r="H178" s="108">
        <v>82</v>
      </c>
      <c r="I178" s="126">
        <v>82</v>
      </c>
      <c r="J178" s="127" t="s">
        <v>682</v>
      </c>
      <c r="K178" s="128">
        <f t="shared" si="21"/>
        <v>17</v>
      </c>
      <c r="L178" s="129">
        <f t="shared" si="22"/>
        <v>0.26153846153846155</v>
      </c>
      <c r="M178" s="130" t="s">
        <v>599</v>
      </c>
      <c r="N178" s="131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41</v>
      </c>
      <c r="B179" s="106">
        <v>42291</v>
      </c>
      <c r="C179" s="106"/>
      <c r="D179" s="107" t="s">
        <v>684</v>
      </c>
      <c r="E179" s="108" t="s">
        <v>623</v>
      </c>
      <c r="F179" s="109">
        <v>144</v>
      </c>
      <c r="G179" s="108"/>
      <c r="H179" s="108">
        <v>182.5</v>
      </c>
      <c r="I179" s="126">
        <v>181</v>
      </c>
      <c r="J179" s="127" t="s">
        <v>682</v>
      </c>
      <c r="K179" s="128">
        <f t="shared" si="21"/>
        <v>38.5</v>
      </c>
      <c r="L179" s="129">
        <f t="shared" si="22"/>
        <v>0.2673611111111111</v>
      </c>
      <c r="M179" s="130" t="s">
        <v>599</v>
      </c>
      <c r="N179" s="131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42</v>
      </c>
      <c r="B180" s="106">
        <v>42291</v>
      </c>
      <c r="C180" s="106"/>
      <c r="D180" s="107" t="s">
        <v>685</v>
      </c>
      <c r="E180" s="108" t="s">
        <v>623</v>
      </c>
      <c r="F180" s="109">
        <v>264</v>
      </c>
      <c r="G180" s="108"/>
      <c r="H180" s="108">
        <v>311</v>
      </c>
      <c r="I180" s="126">
        <v>311</v>
      </c>
      <c r="J180" s="127" t="s">
        <v>682</v>
      </c>
      <c r="K180" s="128">
        <f t="shared" si="21"/>
        <v>47</v>
      </c>
      <c r="L180" s="129">
        <f t="shared" si="22"/>
        <v>0.17803030303030304</v>
      </c>
      <c r="M180" s="130" t="s">
        <v>599</v>
      </c>
      <c r="N180" s="131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43</v>
      </c>
      <c r="B181" s="106">
        <v>42318</v>
      </c>
      <c r="C181" s="106"/>
      <c r="D181" s="107" t="s">
        <v>686</v>
      </c>
      <c r="E181" s="108" t="s">
        <v>600</v>
      </c>
      <c r="F181" s="109">
        <v>549.5</v>
      </c>
      <c r="G181" s="108"/>
      <c r="H181" s="108">
        <v>630</v>
      </c>
      <c r="I181" s="126">
        <v>630</v>
      </c>
      <c r="J181" s="127" t="s">
        <v>682</v>
      </c>
      <c r="K181" s="128">
        <f t="shared" si="21"/>
        <v>80.5</v>
      </c>
      <c r="L181" s="129">
        <f t="shared" si="22"/>
        <v>0.1464968152866242</v>
      </c>
      <c r="M181" s="130" t="s">
        <v>599</v>
      </c>
      <c r="N181" s="131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44</v>
      </c>
      <c r="B182" s="106">
        <v>42342</v>
      </c>
      <c r="C182" s="106"/>
      <c r="D182" s="107" t="s">
        <v>687</v>
      </c>
      <c r="E182" s="108" t="s">
        <v>623</v>
      </c>
      <c r="F182" s="109">
        <v>1027.5</v>
      </c>
      <c r="G182" s="108"/>
      <c r="H182" s="108">
        <v>1315</v>
      </c>
      <c r="I182" s="126">
        <v>1250</v>
      </c>
      <c r="J182" s="127" t="s">
        <v>682</v>
      </c>
      <c r="K182" s="128">
        <f t="shared" si="21"/>
        <v>287.5</v>
      </c>
      <c r="L182" s="129">
        <f t="shared" si="22"/>
        <v>0.27980535279805352</v>
      </c>
      <c r="M182" s="130" t="s">
        <v>599</v>
      </c>
      <c r="N182" s="131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45</v>
      </c>
      <c r="B183" s="106">
        <v>42367</v>
      </c>
      <c r="C183" s="106"/>
      <c r="D183" s="107" t="s">
        <v>688</v>
      </c>
      <c r="E183" s="108" t="s">
        <v>623</v>
      </c>
      <c r="F183" s="109">
        <v>465</v>
      </c>
      <c r="G183" s="108"/>
      <c r="H183" s="108">
        <v>540</v>
      </c>
      <c r="I183" s="126">
        <v>540</v>
      </c>
      <c r="J183" s="127" t="s">
        <v>682</v>
      </c>
      <c r="K183" s="128">
        <f t="shared" si="21"/>
        <v>75</v>
      </c>
      <c r="L183" s="129">
        <f t="shared" si="22"/>
        <v>0.16129032258064516</v>
      </c>
      <c r="M183" s="130" t="s">
        <v>599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46</v>
      </c>
      <c r="B184" s="106">
        <v>42380</v>
      </c>
      <c r="C184" s="106"/>
      <c r="D184" s="107" t="s">
        <v>390</v>
      </c>
      <c r="E184" s="108" t="s">
        <v>600</v>
      </c>
      <c r="F184" s="109">
        <v>81</v>
      </c>
      <c r="G184" s="108"/>
      <c r="H184" s="108">
        <v>110</v>
      </c>
      <c r="I184" s="126">
        <v>110</v>
      </c>
      <c r="J184" s="127" t="s">
        <v>682</v>
      </c>
      <c r="K184" s="128">
        <f t="shared" si="21"/>
        <v>29</v>
      </c>
      <c r="L184" s="129">
        <f t="shared" si="22"/>
        <v>0.35802469135802467</v>
      </c>
      <c r="M184" s="130" t="s">
        <v>599</v>
      </c>
      <c r="N184" s="131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47</v>
      </c>
      <c r="B185" s="106">
        <v>42382</v>
      </c>
      <c r="C185" s="106"/>
      <c r="D185" s="107" t="s">
        <v>689</v>
      </c>
      <c r="E185" s="108" t="s">
        <v>600</v>
      </c>
      <c r="F185" s="109">
        <v>417.5</v>
      </c>
      <c r="G185" s="108"/>
      <c r="H185" s="108">
        <v>547</v>
      </c>
      <c r="I185" s="126">
        <v>535</v>
      </c>
      <c r="J185" s="127" t="s">
        <v>682</v>
      </c>
      <c r="K185" s="128">
        <f t="shared" si="21"/>
        <v>129.5</v>
      </c>
      <c r="L185" s="129">
        <f t="shared" si="22"/>
        <v>0.31017964071856285</v>
      </c>
      <c r="M185" s="130" t="s">
        <v>599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48</v>
      </c>
      <c r="B186" s="106">
        <v>42408</v>
      </c>
      <c r="C186" s="106"/>
      <c r="D186" s="107" t="s">
        <v>690</v>
      </c>
      <c r="E186" s="108" t="s">
        <v>623</v>
      </c>
      <c r="F186" s="109">
        <v>650</v>
      </c>
      <c r="G186" s="108"/>
      <c r="H186" s="108">
        <v>800</v>
      </c>
      <c r="I186" s="126">
        <v>800</v>
      </c>
      <c r="J186" s="127" t="s">
        <v>682</v>
      </c>
      <c r="K186" s="128">
        <f t="shared" si="21"/>
        <v>150</v>
      </c>
      <c r="L186" s="129">
        <f t="shared" si="22"/>
        <v>0.23076923076923078</v>
      </c>
      <c r="M186" s="130" t="s">
        <v>599</v>
      </c>
      <c r="N186" s="131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49</v>
      </c>
      <c r="B187" s="106">
        <v>42433</v>
      </c>
      <c r="C187" s="106"/>
      <c r="D187" s="107" t="s">
        <v>197</v>
      </c>
      <c r="E187" s="108" t="s">
        <v>623</v>
      </c>
      <c r="F187" s="109">
        <v>437.5</v>
      </c>
      <c r="G187" s="108"/>
      <c r="H187" s="108">
        <v>504.5</v>
      </c>
      <c r="I187" s="126">
        <v>522</v>
      </c>
      <c r="J187" s="127" t="s">
        <v>691</v>
      </c>
      <c r="K187" s="128">
        <f t="shared" si="21"/>
        <v>67</v>
      </c>
      <c r="L187" s="129">
        <f t="shared" si="22"/>
        <v>0.15314285714285714</v>
      </c>
      <c r="M187" s="130" t="s">
        <v>599</v>
      </c>
      <c r="N187" s="131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50</v>
      </c>
      <c r="B188" s="106">
        <v>42438</v>
      </c>
      <c r="C188" s="106"/>
      <c r="D188" s="107" t="s">
        <v>692</v>
      </c>
      <c r="E188" s="108" t="s">
        <v>623</v>
      </c>
      <c r="F188" s="109">
        <v>189.5</v>
      </c>
      <c r="G188" s="108"/>
      <c r="H188" s="108">
        <v>218</v>
      </c>
      <c r="I188" s="126">
        <v>218</v>
      </c>
      <c r="J188" s="127" t="s">
        <v>682</v>
      </c>
      <c r="K188" s="128">
        <f t="shared" si="21"/>
        <v>28.5</v>
      </c>
      <c r="L188" s="129">
        <f t="shared" si="22"/>
        <v>0.15039577836411611</v>
      </c>
      <c r="M188" s="130" t="s">
        <v>599</v>
      </c>
      <c r="N188" s="131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51</v>
      </c>
      <c r="B189" s="115">
        <v>42471</v>
      </c>
      <c r="C189" s="115"/>
      <c r="D189" s="116" t="s">
        <v>693</v>
      </c>
      <c r="E189" s="117" t="s">
        <v>623</v>
      </c>
      <c r="F189" s="118">
        <v>36.5</v>
      </c>
      <c r="G189" s="119"/>
      <c r="H189" s="119">
        <v>15.85</v>
      </c>
      <c r="I189" s="119">
        <v>60</v>
      </c>
      <c r="J189" s="138" t="s">
        <v>694</v>
      </c>
      <c r="K189" s="134">
        <f t="shared" si="21"/>
        <v>-20.65</v>
      </c>
      <c r="L189" s="168">
        <f t="shared" si="22"/>
        <v>-0.5657534246575342</v>
      </c>
      <c r="M189" s="136" t="s">
        <v>663</v>
      </c>
      <c r="N189" s="16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52</v>
      </c>
      <c r="B190" s="106">
        <v>42472</v>
      </c>
      <c r="C190" s="106"/>
      <c r="D190" s="107" t="s">
        <v>695</v>
      </c>
      <c r="E190" s="108" t="s">
        <v>623</v>
      </c>
      <c r="F190" s="109">
        <v>93</v>
      </c>
      <c r="G190" s="108"/>
      <c r="H190" s="108">
        <v>149</v>
      </c>
      <c r="I190" s="126">
        <v>140</v>
      </c>
      <c r="J190" s="141" t="s">
        <v>696</v>
      </c>
      <c r="K190" s="128">
        <f t="shared" si="21"/>
        <v>56</v>
      </c>
      <c r="L190" s="129">
        <f t="shared" si="22"/>
        <v>0.60215053763440862</v>
      </c>
      <c r="M190" s="130" t="s">
        <v>599</v>
      </c>
      <c r="N190" s="131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53</v>
      </c>
      <c r="B191" s="106">
        <v>42472</v>
      </c>
      <c r="C191" s="106"/>
      <c r="D191" s="107" t="s">
        <v>697</v>
      </c>
      <c r="E191" s="108" t="s">
        <v>623</v>
      </c>
      <c r="F191" s="109">
        <v>130</v>
      </c>
      <c r="G191" s="108"/>
      <c r="H191" s="108">
        <v>150</v>
      </c>
      <c r="I191" s="126" t="s">
        <v>698</v>
      </c>
      <c r="J191" s="127" t="s">
        <v>682</v>
      </c>
      <c r="K191" s="128">
        <f t="shared" si="21"/>
        <v>20</v>
      </c>
      <c r="L191" s="129">
        <f t="shared" si="22"/>
        <v>0.15384615384615385</v>
      </c>
      <c r="M191" s="130" t="s">
        <v>599</v>
      </c>
      <c r="N191" s="131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54</v>
      </c>
      <c r="B192" s="106">
        <v>42473</v>
      </c>
      <c r="C192" s="106"/>
      <c r="D192" s="107" t="s">
        <v>354</v>
      </c>
      <c r="E192" s="108" t="s">
        <v>623</v>
      </c>
      <c r="F192" s="109">
        <v>196</v>
      </c>
      <c r="G192" s="108"/>
      <c r="H192" s="108">
        <v>299</v>
      </c>
      <c r="I192" s="126">
        <v>299</v>
      </c>
      <c r="J192" s="127" t="s">
        <v>682</v>
      </c>
      <c r="K192" s="128">
        <v>103</v>
      </c>
      <c r="L192" s="129">
        <v>0.52551020408163296</v>
      </c>
      <c r="M192" s="130" t="s">
        <v>599</v>
      </c>
      <c r="N192" s="131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55</v>
      </c>
      <c r="B193" s="106">
        <v>42473</v>
      </c>
      <c r="C193" s="106"/>
      <c r="D193" s="107" t="s">
        <v>756</v>
      </c>
      <c r="E193" s="108" t="s">
        <v>623</v>
      </c>
      <c r="F193" s="109">
        <v>88</v>
      </c>
      <c r="G193" s="108"/>
      <c r="H193" s="108">
        <v>103</v>
      </c>
      <c r="I193" s="126">
        <v>103</v>
      </c>
      <c r="J193" s="127" t="s">
        <v>682</v>
      </c>
      <c r="K193" s="128">
        <v>15</v>
      </c>
      <c r="L193" s="129">
        <v>0.170454545454545</v>
      </c>
      <c r="M193" s="130" t="s">
        <v>599</v>
      </c>
      <c r="N193" s="131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56</v>
      </c>
      <c r="B194" s="106">
        <v>42492</v>
      </c>
      <c r="C194" s="106"/>
      <c r="D194" s="107" t="s">
        <v>699</v>
      </c>
      <c r="E194" s="108" t="s">
        <v>623</v>
      </c>
      <c r="F194" s="109">
        <v>127.5</v>
      </c>
      <c r="G194" s="108"/>
      <c r="H194" s="108">
        <v>148</v>
      </c>
      <c r="I194" s="126" t="s">
        <v>700</v>
      </c>
      <c r="J194" s="127" t="s">
        <v>682</v>
      </c>
      <c r="K194" s="128">
        <f>H194-F194</f>
        <v>20.5</v>
      </c>
      <c r="L194" s="129">
        <f>K194/F194</f>
        <v>0.16078431372549021</v>
      </c>
      <c r="M194" s="130" t="s">
        <v>599</v>
      </c>
      <c r="N194" s="131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57</v>
      </c>
      <c r="B195" s="106">
        <v>42493</v>
      </c>
      <c r="C195" s="106"/>
      <c r="D195" s="107" t="s">
        <v>701</v>
      </c>
      <c r="E195" s="108" t="s">
        <v>623</v>
      </c>
      <c r="F195" s="109">
        <v>675</v>
      </c>
      <c r="G195" s="108"/>
      <c r="H195" s="108">
        <v>815</v>
      </c>
      <c r="I195" s="126" t="s">
        <v>702</v>
      </c>
      <c r="J195" s="127" t="s">
        <v>682</v>
      </c>
      <c r="K195" s="128">
        <f>H195-F195</f>
        <v>140</v>
      </c>
      <c r="L195" s="129">
        <f>K195/F195</f>
        <v>0.2074074074074074</v>
      </c>
      <c r="M195" s="130" t="s">
        <v>599</v>
      </c>
      <c r="N195" s="131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58</v>
      </c>
      <c r="B196" s="110">
        <v>42522</v>
      </c>
      <c r="C196" s="110"/>
      <c r="D196" s="111" t="s">
        <v>757</v>
      </c>
      <c r="E196" s="112" t="s">
        <v>623</v>
      </c>
      <c r="F196" s="113">
        <v>500</v>
      </c>
      <c r="G196" s="113"/>
      <c r="H196" s="114">
        <v>232.5</v>
      </c>
      <c r="I196" s="132" t="s">
        <v>758</v>
      </c>
      <c r="J196" s="133" t="s">
        <v>759</v>
      </c>
      <c r="K196" s="134">
        <f>H196-F196</f>
        <v>-267.5</v>
      </c>
      <c r="L196" s="135">
        <f>K196/F196</f>
        <v>-0.53500000000000003</v>
      </c>
      <c r="M196" s="136" t="s">
        <v>663</v>
      </c>
      <c r="N196" s="137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59</v>
      </c>
      <c r="B197" s="106">
        <v>42527</v>
      </c>
      <c r="C197" s="106"/>
      <c r="D197" s="107" t="s">
        <v>703</v>
      </c>
      <c r="E197" s="108" t="s">
        <v>623</v>
      </c>
      <c r="F197" s="109">
        <v>110</v>
      </c>
      <c r="G197" s="108"/>
      <c r="H197" s="108">
        <v>126.5</v>
      </c>
      <c r="I197" s="126">
        <v>125</v>
      </c>
      <c r="J197" s="127" t="s">
        <v>632</v>
      </c>
      <c r="K197" s="128">
        <f>H197-F197</f>
        <v>16.5</v>
      </c>
      <c r="L197" s="129">
        <f>K197/F197</f>
        <v>0.15</v>
      </c>
      <c r="M197" s="130" t="s">
        <v>599</v>
      </c>
      <c r="N197" s="131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60</v>
      </c>
      <c r="B198" s="106">
        <v>42538</v>
      </c>
      <c r="C198" s="106"/>
      <c r="D198" s="107" t="s">
        <v>704</v>
      </c>
      <c r="E198" s="108" t="s">
        <v>623</v>
      </c>
      <c r="F198" s="109">
        <v>44</v>
      </c>
      <c r="G198" s="108"/>
      <c r="H198" s="108">
        <v>69.5</v>
      </c>
      <c r="I198" s="126">
        <v>69.5</v>
      </c>
      <c r="J198" s="127" t="s">
        <v>705</v>
      </c>
      <c r="K198" s="128">
        <f>H198-F198</f>
        <v>25.5</v>
      </c>
      <c r="L198" s="129">
        <f>K198/F198</f>
        <v>0.57954545454545459</v>
      </c>
      <c r="M198" s="130" t="s">
        <v>599</v>
      </c>
      <c r="N198" s="131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61</v>
      </c>
      <c r="B199" s="106">
        <v>42549</v>
      </c>
      <c r="C199" s="106"/>
      <c r="D199" s="148" t="s">
        <v>760</v>
      </c>
      <c r="E199" s="108" t="s">
        <v>623</v>
      </c>
      <c r="F199" s="109">
        <v>262.5</v>
      </c>
      <c r="G199" s="108"/>
      <c r="H199" s="108">
        <v>340</v>
      </c>
      <c r="I199" s="126">
        <v>333</v>
      </c>
      <c r="J199" s="127" t="s">
        <v>761</v>
      </c>
      <c r="K199" s="128">
        <v>77.5</v>
      </c>
      <c r="L199" s="129">
        <v>0.29523809523809502</v>
      </c>
      <c r="M199" s="130" t="s">
        <v>599</v>
      </c>
      <c r="N199" s="131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62</v>
      </c>
      <c r="B200" s="106">
        <v>42549</v>
      </c>
      <c r="C200" s="106"/>
      <c r="D200" s="148" t="s">
        <v>762</v>
      </c>
      <c r="E200" s="108" t="s">
        <v>623</v>
      </c>
      <c r="F200" s="109">
        <v>840</v>
      </c>
      <c r="G200" s="108"/>
      <c r="H200" s="108">
        <v>1230</v>
      </c>
      <c r="I200" s="126">
        <v>1230</v>
      </c>
      <c r="J200" s="127" t="s">
        <v>682</v>
      </c>
      <c r="K200" s="128">
        <v>390</v>
      </c>
      <c r="L200" s="129">
        <v>0.46428571428571402</v>
      </c>
      <c r="M200" s="130" t="s">
        <v>599</v>
      </c>
      <c r="N200" s="131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5">
        <v>63</v>
      </c>
      <c r="B201" s="143">
        <v>42556</v>
      </c>
      <c r="C201" s="143"/>
      <c r="D201" s="144" t="s">
        <v>706</v>
      </c>
      <c r="E201" s="145" t="s">
        <v>623</v>
      </c>
      <c r="F201" s="146">
        <v>395</v>
      </c>
      <c r="G201" s="147"/>
      <c r="H201" s="147">
        <f>(468.5+342.5)/2</f>
        <v>405.5</v>
      </c>
      <c r="I201" s="147">
        <v>510</v>
      </c>
      <c r="J201" s="170" t="s">
        <v>707</v>
      </c>
      <c r="K201" s="171">
        <f t="shared" ref="K201:K207" si="23">H201-F201</f>
        <v>10.5</v>
      </c>
      <c r="L201" s="172">
        <f t="shared" ref="L201:L207" si="24">K201/F201</f>
        <v>2.6582278481012658E-2</v>
      </c>
      <c r="M201" s="173" t="s">
        <v>708</v>
      </c>
      <c r="N201" s="174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64</v>
      </c>
      <c r="B202" s="110">
        <v>42584</v>
      </c>
      <c r="C202" s="110"/>
      <c r="D202" s="111" t="s">
        <v>709</v>
      </c>
      <c r="E202" s="112" t="s">
        <v>600</v>
      </c>
      <c r="F202" s="113">
        <f>169.5-12.8</f>
        <v>156.69999999999999</v>
      </c>
      <c r="G202" s="113"/>
      <c r="H202" s="114">
        <v>77</v>
      </c>
      <c r="I202" s="132" t="s">
        <v>710</v>
      </c>
      <c r="J202" s="384" t="s">
        <v>3401</v>
      </c>
      <c r="K202" s="134">
        <f t="shared" si="23"/>
        <v>-79.699999999999989</v>
      </c>
      <c r="L202" s="135">
        <f t="shared" si="24"/>
        <v>-0.50861518825781749</v>
      </c>
      <c r="M202" s="136" t="s">
        <v>663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65</v>
      </c>
      <c r="B203" s="110">
        <v>42586</v>
      </c>
      <c r="C203" s="110"/>
      <c r="D203" s="111" t="s">
        <v>711</v>
      </c>
      <c r="E203" s="112" t="s">
        <v>623</v>
      </c>
      <c r="F203" s="113">
        <v>400</v>
      </c>
      <c r="G203" s="113"/>
      <c r="H203" s="114">
        <v>305</v>
      </c>
      <c r="I203" s="132">
        <v>475</v>
      </c>
      <c r="J203" s="133" t="s">
        <v>712</v>
      </c>
      <c r="K203" s="134">
        <f t="shared" si="23"/>
        <v>-95</v>
      </c>
      <c r="L203" s="135">
        <f t="shared" si="24"/>
        <v>-0.23749999999999999</v>
      </c>
      <c r="M203" s="136" t="s">
        <v>663</v>
      </c>
      <c r="N203" s="137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66</v>
      </c>
      <c r="B204" s="106">
        <v>42593</v>
      </c>
      <c r="C204" s="106"/>
      <c r="D204" s="107" t="s">
        <v>713</v>
      </c>
      <c r="E204" s="108" t="s">
        <v>623</v>
      </c>
      <c r="F204" s="109">
        <v>86.5</v>
      </c>
      <c r="G204" s="108"/>
      <c r="H204" s="108">
        <v>130</v>
      </c>
      <c r="I204" s="126">
        <v>130</v>
      </c>
      <c r="J204" s="141" t="s">
        <v>714</v>
      </c>
      <c r="K204" s="128">
        <f t="shared" si="23"/>
        <v>43.5</v>
      </c>
      <c r="L204" s="129">
        <f t="shared" si="24"/>
        <v>0.50289017341040465</v>
      </c>
      <c r="M204" s="130" t="s">
        <v>599</v>
      </c>
      <c r="N204" s="131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67</v>
      </c>
      <c r="B205" s="110">
        <v>42600</v>
      </c>
      <c r="C205" s="110"/>
      <c r="D205" s="111" t="s">
        <v>381</v>
      </c>
      <c r="E205" s="112" t="s">
        <v>623</v>
      </c>
      <c r="F205" s="113">
        <v>133.5</v>
      </c>
      <c r="G205" s="113"/>
      <c r="H205" s="114">
        <v>126.5</v>
      </c>
      <c r="I205" s="132">
        <v>178</v>
      </c>
      <c r="J205" s="133" t="s">
        <v>715</v>
      </c>
      <c r="K205" s="134">
        <f t="shared" si="23"/>
        <v>-7</v>
      </c>
      <c r="L205" s="135">
        <f t="shared" si="24"/>
        <v>-5.2434456928838954E-2</v>
      </c>
      <c r="M205" s="136" t="s">
        <v>663</v>
      </c>
      <c r="N205" s="137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68</v>
      </c>
      <c r="B206" s="106">
        <v>42613</v>
      </c>
      <c r="C206" s="106"/>
      <c r="D206" s="107" t="s">
        <v>716</v>
      </c>
      <c r="E206" s="108" t="s">
        <v>623</v>
      </c>
      <c r="F206" s="109">
        <v>560</v>
      </c>
      <c r="G206" s="108"/>
      <c r="H206" s="108">
        <v>725</v>
      </c>
      <c r="I206" s="126">
        <v>725</v>
      </c>
      <c r="J206" s="127" t="s">
        <v>625</v>
      </c>
      <c r="K206" s="128">
        <f t="shared" si="23"/>
        <v>165</v>
      </c>
      <c r="L206" s="129">
        <f t="shared" si="24"/>
        <v>0.29464285714285715</v>
      </c>
      <c r="M206" s="130" t="s">
        <v>599</v>
      </c>
      <c r="N206" s="131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69</v>
      </c>
      <c r="B207" s="106">
        <v>42614</v>
      </c>
      <c r="C207" s="106"/>
      <c r="D207" s="107" t="s">
        <v>717</v>
      </c>
      <c r="E207" s="108" t="s">
        <v>623</v>
      </c>
      <c r="F207" s="109">
        <v>160.5</v>
      </c>
      <c r="G207" s="108"/>
      <c r="H207" s="108">
        <v>210</v>
      </c>
      <c r="I207" s="126">
        <v>210</v>
      </c>
      <c r="J207" s="127" t="s">
        <v>625</v>
      </c>
      <c r="K207" s="128">
        <f t="shared" si="23"/>
        <v>49.5</v>
      </c>
      <c r="L207" s="129">
        <f t="shared" si="24"/>
        <v>0.30841121495327101</v>
      </c>
      <c r="M207" s="130" t="s">
        <v>599</v>
      </c>
      <c r="N207" s="131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70</v>
      </c>
      <c r="B208" s="106">
        <v>42646</v>
      </c>
      <c r="C208" s="106"/>
      <c r="D208" s="148" t="s">
        <v>405</v>
      </c>
      <c r="E208" s="108" t="s">
        <v>623</v>
      </c>
      <c r="F208" s="109">
        <v>430</v>
      </c>
      <c r="G208" s="108"/>
      <c r="H208" s="108">
        <v>596</v>
      </c>
      <c r="I208" s="126">
        <v>575</v>
      </c>
      <c r="J208" s="127" t="s">
        <v>763</v>
      </c>
      <c r="K208" s="128">
        <v>166</v>
      </c>
      <c r="L208" s="129">
        <v>0.38604651162790699</v>
      </c>
      <c r="M208" s="130" t="s">
        <v>599</v>
      </c>
      <c r="N208" s="131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71</v>
      </c>
      <c r="B209" s="106">
        <v>42657</v>
      </c>
      <c r="C209" s="106"/>
      <c r="D209" s="107" t="s">
        <v>718</v>
      </c>
      <c r="E209" s="108" t="s">
        <v>623</v>
      </c>
      <c r="F209" s="109">
        <v>280</v>
      </c>
      <c r="G209" s="108"/>
      <c r="H209" s="108">
        <v>345</v>
      </c>
      <c r="I209" s="126">
        <v>345</v>
      </c>
      <c r="J209" s="127" t="s">
        <v>625</v>
      </c>
      <c r="K209" s="128">
        <f t="shared" ref="K209:K214" si="25">H209-F209</f>
        <v>65</v>
      </c>
      <c r="L209" s="129">
        <f>K209/F209</f>
        <v>0.23214285714285715</v>
      </c>
      <c r="M209" s="130" t="s">
        <v>599</v>
      </c>
      <c r="N209" s="131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72</v>
      </c>
      <c r="B210" s="106">
        <v>42657</v>
      </c>
      <c r="C210" s="106"/>
      <c r="D210" s="107" t="s">
        <v>719</v>
      </c>
      <c r="E210" s="108" t="s">
        <v>623</v>
      </c>
      <c r="F210" s="109">
        <v>245</v>
      </c>
      <c r="G210" s="108"/>
      <c r="H210" s="108">
        <v>325.5</v>
      </c>
      <c r="I210" s="126">
        <v>330</v>
      </c>
      <c r="J210" s="127" t="s">
        <v>720</v>
      </c>
      <c r="K210" s="128">
        <f t="shared" si="25"/>
        <v>80.5</v>
      </c>
      <c r="L210" s="129">
        <f>K210/F210</f>
        <v>0.32857142857142857</v>
      </c>
      <c r="M210" s="130" t="s">
        <v>599</v>
      </c>
      <c r="N210" s="131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73</v>
      </c>
      <c r="B211" s="106">
        <v>42660</v>
      </c>
      <c r="C211" s="106"/>
      <c r="D211" s="107" t="s">
        <v>349</v>
      </c>
      <c r="E211" s="108" t="s">
        <v>623</v>
      </c>
      <c r="F211" s="109">
        <v>125</v>
      </c>
      <c r="G211" s="108"/>
      <c r="H211" s="108">
        <v>160</v>
      </c>
      <c r="I211" s="126">
        <v>160</v>
      </c>
      <c r="J211" s="127" t="s">
        <v>682</v>
      </c>
      <c r="K211" s="128">
        <f t="shared" si="25"/>
        <v>35</v>
      </c>
      <c r="L211" s="129">
        <v>0.28000000000000003</v>
      </c>
      <c r="M211" s="130" t="s">
        <v>599</v>
      </c>
      <c r="N211" s="131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74</v>
      </c>
      <c r="B212" s="106">
        <v>42660</v>
      </c>
      <c r="C212" s="106"/>
      <c r="D212" s="107" t="s">
        <v>483</v>
      </c>
      <c r="E212" s="108" t="s">
        <v>623</v>
      </c>
      <c r="F212" s="109">
        <v>114</v>
      </c>
      <c r="G212" s="108"/>
      <c r="H212" s="108">
        <v>145</v>
      </c>
      <c r="I212" s="126">
        <v>145</v>
      </c>
      <c r="J212" s="127" t="s">
        <v>682</v>
      </c>
      <c r="K212" s="128">
        <f t="shared" si="25"/>
        <v>31</v>
      </c>
      <c r="L212" s="129">
        <f>K212/F212</f>
        <v>0.27192982456140352</v>
      </c>
      <c r="M212" s="130" t="s">
        <v>599</v>
      </c>
      <c r="N212" s="131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75</v>
      </c>
      <c r="B213" s="106">
        <v>42660</v>
      </c>
      <c r="C213" s="106"/>
      <c r="D213" s="107" t="s">
        <v>721</v>
      </c>
      <c r="E213" s="108" t="s">
        <v>623</v>
      </c>
      <c r="F213" s="109">
        <v>212</v>
      </c>
      <c r="G213" s="108"/>
      <c r="H213" s="108">
        <v>280</v>
      </c>
      <c r="I213" s="126">
        <v>276</v>
      </c>
      <c r="J213" s="127" t="s">
        <v>722</v>
      </c>
      <c r="K213" s="128">
        <f t="shared" si="25"/>
        <v>68</v>
      </c>
      <c r="L213" s="129">
        <f>K213/F213</f>
        <v>0.32075471698113206</v>
      </c>
      <c r="M213" s="130" t="s">
        <v>599</v>
      </c>
      <c r="N213" s="131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76</v>
      </c>
      <c r="B214" s="106">
        <v>42678</v>
      </c>
      <c r="C214" s="106"/>
      <c r="D214" s="107" t="s">
        <v>151</v>
      </c>
      <c r="E214" s="108" t="s">
        <v>623</v>
      </c>
      <c r="F214" s="109">
        <v>155</v>
      </c>
      <c r="G214" s="108"/>
      <c r="H214" s="108">
        <v>210</v>
      </c>
      <c r="I214" s="126">
        <v>210</v>
      </c>
      <c r="J214" s="127" t="s">
        <v>723</v>
      </c>
      <c r="K214" s="128">
        <f t="shared" si="25"/>
        <v>55</v>
      </c>
      <c r="L214" s="129">
        <f>K214/F214</f>
        <v>0.35483870967741937</v>
      </c>
      <c r="M214" s="130" t="s">
        <v>599</v>
      </c>
      <c r="N214" s="131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77</v>
      </c>
      <c r="B215" s="110">
        <v>42710</v>
      </c>
      <c r="C215" s="110"/>
      <c r="D215" s="111" t="s">
        <v>764</v>
      </c>
      <c r="E215" s="112" t="s">
        <v>623</v>
      </c>
      <c r="F215" s="113">
        <v>150.5</v>
      </c>
      <c r="G215" s="113"/>
      <c r="H215" s="114">
        <v>72.5</v>
      </c>
      <c r="I215" s="132">
        <v>174</v>
      </c>
      <c r="J215" s="133" t="s">
        <v>765</v>
      </c>
      <c r="K215" s="134">
        <v>-78</v>
      </c>
      <c r="L215" s="135">
        <v>-0.51827242524916906</v>
      </c>
      <c r="M215" s="136" t="s">
        <v>663</v>
      </c>
      <c r="N215" s="137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78</v>
      </c>
      <c r="B216" s="106">
        <v>42712</v>
      </c>
      <c r="C216" s="106"/>
      <c r="D216" s="107" t="s">
        <v>125</v>
      </c>
      <c r="E216" s="108" t="s">
        <v>623</v>
      </c>
      <c r="F216" s="109">
        <v>380</v>
      </c>
      <c r="G216" s="108"/>
      <c r="H216" s="108">
        <v>478</v>
      </c>
      <c r="I216" s="126">
        <v>468</v>
      </c>
      <c r="J216" s="127" t="s">
        <v>682</v>
      </c>
      <c r="K216" s="128">
        <f>H216-F216</f>
        <v>98</v>
      </c>
      <c r="L216" s="129">
        <f>K216/F216</f>
        <v>0.25789473684210529</v>
      </c>
      <c r="M216" s="130" t="s">
        <v>599</v>
      </c>
      <c r="N216" s="131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79</v>
      </c>
      <c r="B217" s="106">
        <v>42734</v>
      </c>
      <c r="C217" s="106"/>
      <c r="D217" s="107" t="s">
        <v>248</v>
      </c>
      <c r="E217" s="108" t="s">
        <v>623</v>
      </c>
      <c r="F217" s="109">
        <v>305</v>
      </c>
      <c r="G217" s="108"/>
      <c r="H217" s="108">
        <v>375</v>
      </c>
      <c r="I217" s="126">
        <v>375</v>
      </c>
      <c r="J217" s="127" t="s">
        <v>682</v>
      </c>
      <c r="K217" s="128">
        <f>H217-F217</f>
        <v>70</v>
      </c>
      <c r="L217" s="129">
        <f>K217/F217</f>
        <v>0.22950819672131148</v>
      </c>
      <c r="M217" s="130" t="s">
        <v>599</v>
      </c>
      <c r="N217" s="131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80</v>
      </c>
      <c r="B218" s="106">
        <v>42739</v>
      </c>
      <c r="C218" s="106"/>
      <c r="D218" s="107" t="s">
        <v>351</v>
      </c>
      <c r="E218" s="108" t="s">
        <v>623</v>
      </c>
      <c r="F218" s="109">
        <v>99.5</v>
      </c>
      <c r="G218" s="108"/>
      <c r="H218" s="108">
        <v>158</v>
      </c>
      <c r="I218" s="126">
        <v>158</v>
      </c>
      <c r="J218" s="127" t="s">
        <v>682</v>
      </c>
      <c r="K218" s="128">
        <f>H218-F218</f>
        <v>58.5</v>
      </c>
      <c r="L218" s="129">
        <f>K218/F218</f>
        <v>0.5879396984924623</v>
      </c>
      <c r="M218" s="130" t="s">
        <v>599</v>
      </c>
      <c r="N218" s="131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81</v>
      </c>
      <c r="B219" s="106">
        <v>42739</v>
      </c>
      <c r="C219" s="106"/>
      <c r="D219" s="107" t="s">
        <v>351</v>
      </c>
      <c r="E219" s="108" t="s">
        <v>623</v>
      </c>
      <c r="F219" s="109">
        <v>99.5</v>
      </c>
      <c r="G219" s="108"/>
      <c r="H219" s="108">
        <v>158</v>
      </c>
      <c r="I219" s="126">
        <v>158</v>
      </c>
      <c r="J219" s="127" t="s">
        <v>682</v>
      </c>
      <c r="K219" s="128">
        <v>58.5</v>
      </c>
      <c r="L219" s="129">
        <v>0.58793969849246197</v>
      </c>
      <c r="M219" s="130" t="s">
        <v>599</v>
      </c>
      <c r="N219" s="131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82</v>
      </c>
      <c r="B220" s="106">
        <v>42786</v>
      </c>
      <c r="C220" s="106"/>
      <c r="D220" s="107" t="s">
        <v>169</v>
      </c>
      <c r="E220" s="108" t="s">
        <v>623</v>
      </c>
      <c r="F220" s="109">
        <v>140.5</v>
      </c>
      <c r="G220" s="108"/>
      <c r="H220" s="108">
        <v>220</v>
      </c>
      <c r="I220" s="126">
        <v>220</v>
      </c>
      <c r="J220" s="127" t="s">
        <v>682</v>
      </c>
      <c r="K220" s="128">
        <f>H220-F220</f>
        <v>79.5</v>
      </c>
      <c r="L220" s="129">
        <f>K220/F220</f>
        <v>0.5658362989323843</v>
      </c>
      <c r="M220" s="130" t="s">
        <v>599</v>
      </c>
      <c r="N220" s="131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83</v>
      </c>
      <c r="B221" s="106">
        <v>42786</v>
      </c>
      <c r="C221" s="106"/>
      <c r="D221" s="107" t="s">
        <v>766</v>
      </c>
      <c r="E221" s="108" t="s">
        <v>623</v>
      </c>
      <c r="F221" s="109">
        <v>202.5</v>
      </c>
      <c r="G221" s="108"/>
      <c r="H221" s="108">
        <v>234</v>
      </c>
      <c r="I221" s="126">
        <v>234</v>
      </c>
      <c r="J221" s="127" t="s">
        <v>682</v>
      </c>
      <c r="K221" s="128">
        <v>31.5</v>
      </c>
      <c r="L221" s="129">
        <v>0.155555555555556</v>
      </c>
      <c r="M221" s="130" t="s">
        <v>599</v>
      </c>
      <c r="N221" s="131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84</v>
      </c>
      <c r="B222" s="106">
        <v>42818</v>
      </c>
      <c r="C222" s="106"/>
      <c r="D222" s="107" t="s">
        <v>557</v>
      </c>
      <c r="E222" s="108" t="s">
        <v>623</v>
      </c>
      <c r="F222" s="109">
        <v>300.5</v>
      </c>
      <c r="G222" s="108"/>
      <c r="H222" s="108">
        <v>417.5</v>
      </c>
      <c r="I222" s="126">
        <v>420</v>
      </c>
      <c r="J222" s="127" t="s">
        <v>724</v>
      </c>
      <c r="K222" s="128">
        <f>H222-F222</f>
        <v>117</v>
      </c>
      <c r="L222" s="129">
        <f>K222/F222</f>
        <v>0.38935108153078202</v>
      </c>
      <c r="M222" s="130" t="s">
        <v>599</v>
      </c>
      <c r="N222" s="131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85</v>
      </c>
      <c r="B223" s="106">
        <v>42818</v>
      </c>
      <c r="C223" s="106"/>
      <c r="D223" s="107" t="s">
        <v>762</v>
      </c>
      <c r="E223" s="108" t="s">
        <v>623</v>
      </c>
      <c r="F223" s="109">
        <v>850</v>
      </c>
      <c r="G223" s="108"/>
      <c r="H223" s="108">
        <v>1042.5</v>
      </c>
      <c r="I223" s="126">
        <v>1023</v>
      </c>
      <c r="J223" s="127" t="s">
        <v>767</v>
      </c>
      <c r="K223" s="128">
        <v>192.5</v>
      </c>
      <c r="L223" s="129">
        <v>0.22647058823529401</v>
      </c>
      <c r="M223" s="130" t="s">
        <v>599</v>
      </c>
      <c r="N223" s="131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86</v>
      </c>
      <c r="B224" s="106">
        <v>42830</v>
      </c>
      <c r="C224" s="106"/>
      <c r="D224" s="107" t="s">
        <v>501</v>
      </c>
      <c r="E224" s="108" t="s">
        <v>623</v>
      </c>
      <c r="F224" s="109">
        <v>785</v>
      </c>
      <c r="G224" s="108"/>
      <c r="H224" s="108">
        <v>930</v>
      </c>
      <c r="I224" s="126">
        <v>920</v>
      </c>
      <c r="J224" s="127" t="s">
        <v>725</v>
      </c>
      <c r="K224" s="128">
        <f>H224-F224</f>
        <v>145</v>
      </c>
      <c r="L224" s="129">
        <f>K224/F224</f>
        <v>0.18471337579617833</v>
      </c>
      <c r="M224" s="130" t="s">
        <v>599</v>
      </c>
      <c r="N224" s="131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87</v>
      </c>
      <c r="B225" s="110">
        <v>42831</v>
      </c>
      <c r="C225" s="110"/>
      <c r="D225" s="111" t="s">
        <v>768</v>
      </c>
      <c r="E225" s="112" t="s">
        <v>623</v>
      </c>
      <c r="F225" s="113">
        <v>40</v>
      </c>
      <c r="G225" s="113"/>
      <c r="H225" s="114">
        <v>13.1</v>
      </c>
      <c r="I225" s="132">
        <v>60</v>
      </c>
      <c r="J225" s="138" t="s">
        <v>769</v>
      </c>
      <c r="K225" s="134">
        <v>-26.9</v>
      </c>
      <c r="L225" s="135">
        <v>-0.67249999999999999</v>
      </c>
      <c r="M225" s="136" t="s">
        <v>663</v>
      </c>
      <c r="N225" s="137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88</v>
      </c>
      <c r="B226" s="106">
        <v>42837</v>
      </c>
      <c r="C226" s="106"/>
      <c r="D226" s="107" t="s">
        <v>88</v>
      </c>
      <c r="E226" s="108" t="s">
        <v>623</v>
      </c>
      <c r="F226" s="109">
        <v>289.5</v>
      </c>
      <c r="G226" s="108"/>
      <c r="H226" s="108">
        <v>354</v>
      </c>
      <c r="I226" s="126">
        <v>360</v>
      </c>
      <c r="J226" s="127" t="s">
        <v>726</v>
      </c>
      <c r="K226" s="128">
        <f t="shared" ref="K226:K234" si="26">H226-F226</f>
        <v>64.5</v>
      </c>
      <c r="L226" s="129">
        <f t="shared" ref="L226:L234" si="27">K226/F226</f>
        <v>0.22279792746113988</v>
      </c>
      <c r="M226" s="130" t="s">
        <v>599</v>
      </c>
      <c r="N226" s="131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89</v>
      </c>
      <c r="B227" s="106">
        <v>42845</v>
      </c>
      <c r="C227" s="106"/>
      <c r="D227" s="107" t="s">
        <v>438</v>
      </c>
      <c r="E227" s="108" t="s">
        <v>623</v>
      </c>
      <c r="F227" s="109">
        <v>700</v>
      </c>
      <c r="G227" s="108"/>
      <c r="H227" s="108">
        <v>840</v>
      </c>
      <c r="I227" s="126">
        <v>840</v>
      </c>
      <c r="J227" s="127" t="s">
        <v>727</v>
      </c>
      <c r="K227" s="128">
        <f t="shared" si="26"/>
        <v>140</v>
      </c>
      <c r="L227" s="129">
        <f t="shared" si="27"/>
        <v>0.2</v>
      </c>
      <c r="M227" s="130" t="s">
        <v>599</v>
      </c>
      <c r="N227" s="131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90</v>
      </c>
      <c r="B228" s="106">
        <v>42887</v>
      </c>
      <c r="C228" s="106"/>
      <c r="D228" s="148" t="s">
        <v>363</v>
      </c>
      <c r="E228" s="108" t="s">
        <v>623</v>
      </c>
      <c r="F228" s="109">
        <v>130</v>
      </c>
      <c r="G228" s="108"/>
      <c r="H228" s="108">
        <v>144.25</v>
      </c>
      <c r="I228" s="126">
        <v>170</v>
      </c>
      <c r="J228" s="127" t="s">
        <v>728</v>
      </c>
      <c r="K228" s="128">
        <f t="shared" si="26"/>
        <v>14.25</v>
      </c>
      <c r="L228" s="129">
        <f t="shared" si="27"/>
        <v>0.10961538461538461</v>
      </c>
      <c r="M228" s="130" t="s">
        <v>599</v>
      </c>
      <c r="N228" s="131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91</v>
      </c>
      <c r="B229" s="106">
        <v>42901</v>
      </c>
      <c r="C229" s="106"/>
      <c r="D229" s="148" t="s">
        <v>729</v>
      </c>
      <c r="E229" s="108" t="s">
        <v>623</v>
      </c>
      <c r="F229" s="109">
        <v>214.5</v>
      </c>
      <c r="G229" s="108"/>
      <c r="H229" s="108">
        <v>262</v>
      </c>
      <c r="I229" s="126">
        <v>262</v>
      </c>
      <c r="J229" s="127" t="s">
        <v>730</v>
      </c>
      <c r="K229" s="128">
        <f t="shared" si="26"/>
        <v>47.5</v>
      </c>
      <c r="L229" s="129">
        <f t="shared" si="27"/>
        <v>0.22144522144522144</v>
      </c>
      <c r="M229" s="130" t="s">
        <v>599</v>
      </c>
      <c r="N229" s="131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92</v>
      </c>
      <c r="B230" s="154">
        <v>42933</v>
      </c>
      <c r="C230" s="154"/>
      <c r="D230" s="155" t="s">
        <v>731</v>
      </c>
      <c r="E230" s="156" t="s">
        <v>623</v>
      </c>
      <c r="F230" s="157">
        <v>370</v>
      </c>
      <c r="G230" s="156"/>
      <c r="H230" s="156">
        <v>447.5</v>
      </c>
      <c r="I230" s="178">
        <v>450</v>
      </c>
      <c r="J230" s="231" t="s">
        <v>682</v>
      </c>
      <c r="K230" s="128">
        <f t="shared" si="26"/>
        <v>77.5</v>
      </c>
      <c r="L230" s="180">
        <f t="shared" si="27"/>
        <v>0.20945945945945946</v>
      </c>
      <c r="M230" s="181" t="s">
        <v>599</v>
      </c>
      <c r="N230" s="182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93</v>
      </c>
      <c r="B231" s="154">
        <v>42943</v>
      </c>
      <c r="C231" s="154"/>
      <c r="D231" s="155" t="s">
        <v>167</v>
      </c>
      <c r="E231" s="156" t="s">
        <v>623</v>
      </c>
      <c r="F231" s="157">
        <v>657.5</v>
      </c>
      <c r="G231" s="156"/>
      <c r="H231" s="156">
        <v>825</v>
      </c>
      <c r="I231" s="178">
        <v>820</v>
      </c>
      <c r="J231" s="231" t="s">
        <v>682</v>
      </c>
      <c r="K231" s="128">
        <f t="shared" si="26"/>
        <v>167.5</v>
      </c>
      <c r="L231" s="180">
        <f t="shared" si="27"/>
        <v>0.25475285171102663</v>
      </c>
      <c r="M231" s="181" t="s">
        <v>599</v>
      </c>
      <c r="N231" s="182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94</v>
      </c>
      <c r="B232" s="106">
        <v>42964</v>
      </c>
      <c r="C232" s="106"/>
      <c r="D232" s="107" t="s">
        <v>368</v>
      </c>
      <c r="E232" s="108" t="s">
        <v>623</v>
      </c>
      <c r="F232" s="109">
        <v>605</v>
      </c>
      <c r="G232" s="108"/>
      <c r="H232" s="108">
        <v>750</v>
      </c>
      <c r="I232" s="126">
        <v>750</v>
      </c>
      <c r="J232" s="127" t="s">
        <v>725</v>
      </c>
      <c r="K232" s="128">
        <f t="shared" si="26"/>
        <v>145</v>
      </c>
      <c r="L232" s="129">
        <f t="shared" si="27"/>
        <v>0.23966942148760331</v>
      </c>
      <c r="M232" s="130" t="s">
        <v>599</v>
      </c>
      <c r="N232" s="131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6">
        <v>95</v>
      </c>
      <c r="B233" s="149">
        <v>42979</v>
      </c>
      <c r="C233" s="149"/>
      <c r="D233" s="150" t="s">
        <v>509</v>
      </c>
      <c r="E233" s="151" t="s">
        <v>623</v>
      </c>
      <c r="F233" s="152">
        <v>255</v>
      </c>
      <c r="G233" s="153"/>
      <c r="H233" s="153">
        <v>217.25</v>
      </c>
      <c r="I233" s="153">
        <v>320</v>
      </c>
      <c r="J233" s="175" t="s">
        <v>732</v>
      </c>
      <c r="K233" s="134">
        <f t="shared" si="26"/>
        <v>-37.75</v>
      </c>
      <c r="L233" s="176">
        <f t="shared" si="27"/>
        <v>-0.14803921568627451</v>
      </c>
      <c r="M233" s="136" t="s">
        <v>663</v>
      </c>
      <c r="N233" s="17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96</v>
      </c>
      <c r="B234" s="106">
        <v>42997</v>
      </c>
      <c r="C234" s="106"/>
      <c r="D234" s="107" t="s">
        <v>733</v>
      </c>
      <c r="E234" s="108" t="s">
        <v>623</v>
      </c>
      <c r="F234" s="109">
        <v>215</v>
      </c>
      <c r="G234" s="108"/>
      <c r="H234" s="108">
        <v>258</v>
      </c>
      <c r="I234" s="126">
        <v>258</v>
      </c>
      <c r="J234" s="127" t="s">
        <v>682</v>
      </c>
      <c r="K234" s="128">
        <f t="shared" si="26"/>
        <v>43</v>
      </c>
      <c r="L234" s="129">
        <f t="shared" si="27"/>
        <v>0.2</v>
      </c>
      <c r="M234" s="130" t="s">
        <v>599</v>
      </c>
      <c r="N234" s="131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97</v>
      </c>
      <c r="B235" s="106">
        <v>42997</v>
      </c>
      <c r="C235" s="106"/>
      <c r="D235" s="107" t="s">
        <v>733</v>
      </c>
      <c r="E235" s="108" t="s">
        <v>623</v>
      </c>
      <c r="F235" s="109">
        <v>215</v>
      </c>
      <c r="G235" s="108"/>
      <c r="H235" s="108">
        <v>258</v>
      </c>
      <c r="I235" s="126">
        <v>258</v>
      </c>
      <c r="J235" s="231" t="s">
        <v>682</v>
      </c>
      <c r="K235" s="128">
        <v>43</v>
      </c>
      <c r="L235" s="129">
        <v>0.2</v>
      </c>
      <c r="M235" s="130" t="s">
        <v>599</v>
      </c>
      <c r="N235" s="131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98</v>
      </c>
      <c r="B236" s="207">
        <v>42998</v>
      </c>
      <c r="C236" s="207"/>
      <c r="D236" s="375" t="s">
        <v>2979</v>
      </c>
      <c r="E236" s="208" t="s">
        <v>623</v>
      </c>
      <c r="F236" s="209">
        <v>75</v>
      </c>
      <c r="G236" s="208"/>
      <c r="H236" s="208">
        <v>90</v>
      </c>
      <c r="I236" s="232">
        <v>90</v>
      </c>
      <c r="J236" s="127" t="s">
        <v>734</v>
      </c>
      <c r="K236" s="128">
        <f t="shared" ref="K236:K241" si="28">H236-F236</f>
        <v>15</v>
      </c>
      <c r="L236" s="129">
        <f t="shared" ref="L236:L241" si="29">K236/F236</f>
        <v>0.2</v>
      </c>
      <c r="M236" s="130" t="s">
        <v>599</v>
      </c>
      <c r="N236" s="131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99</v>
      </c>
      <c r="B237" s="154">
        <v>43011</v>
      </c>
      <c r="C237" s="154"/>
      <c r="D237" s="155" t="s">
        <v>735</v>
      </c>
      <c r="E237" s="156" t="s">
        <v>623</v>
      </c>
      <c r="F237" s="157">
        <v>315</v>
      </c>
      <c r="G237" s="156"/>
      <c r="H237" s="156">
        <v>392</v>
      </c>
      <c r="I237" s="178">
        <v>384</v>
      </c>
      <c r="J237" s="231" t="s">
        <v>736</v>
      </c>
      <c r="K237" s="128">
        <f t="shared" si="28"/>
        <v>77</v>
      </c>
      <c r="L237" s="180">
        <f t="shared" si="29"/>
        <v>0.24444444444444444</v>
      </c>
      <c r="M237" s="181" t="s">
        <v>599</v>
      </c>
      <c r="N237" s="182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100</v>
      </c>
      <c r="B238" s="154">
        <v>43013</v>
      </c>
      <c r="C238" s="154"/>
      <c r="D238" s="155" t="s">
        <v>737</v>
      </c>
      <c r="E238" s="156" t="s">
        <v>623</v>
      </c>
      <c r="F238" s="157">
        <v>145</v>
      </c>
      <c r="G238" s="156"/>
      <c r="H238" s="156">
        <v>179</v>
      </c>
      <c r="I238" s="178">
        <v>180</v>
      </c>
      <c r="J238" s="231" t="s">
        <v>613</v>
      </c>
      <c r="K238" s="128">
        <f t="shared" si="28"/>
        <v>34</v>
      </c>
      <c r="L238" s="180">
        <f t="shared" si="29"/>
        <v>0.23448275862068965</v>
      </c>
      <c r="M238" s="181" t="s">
        <v>599</v>
      </c>
      <c r="N238" s="182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101</v>
      </c>
      <c r="B239" s="154">
        <v>43014</v>
      </c>
      <c r="C239" s="154"/>
      <c r="D239" s="155" t="s">
        <v>339</v>
      </c>
      <c r="E239" s="156" t="s">
        <v>623</v>
      </c>
      <c r="F239" s="157">
        <v>256</v>
      </c>
      <c r="G239" s="156"/>
      <c r="H239" s="156">
        <v>323</v>
      </c>
      <c r="I239" s="178">
        <v>320</v>
      </c>
      <c r="J239" s="231" t="s">
        <v>682</v>
      </c>
      <c r="K239" s="128">
        <f t="shared" si="28"/>
        <v>67</v>
      </c>
      <c r="L239" s="180">
        <f t="shared" si="29"/>
        <v>0.26171875</v>
      </c>
      <c r="M239" s="181" t="s">
        <v>599</v>
      </c>
      <c r="N239" s="182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102</v>
      </c>
      <c r="B240" s="154">
        <v>43017</v>
      </c>
      <c r="C240" s="154"/>
      <c r="D240" s="155" t="s">
        <v>360</v>
      </c>
      <c r="E240" s="156" t="s">
        <v>623</v>
      </c>
      <c r="F240" s="157">
        <v>137.5</v>
      </c>
      <c r="G240" s="156"/>
      <c r="H240" s="156">
        <v>184</v>
      </c>
      <c r="I240" s="178">
        <v>183</v>
      </c>
      <c r="J240" s="179" t="s">
        <v>738</v>
      </c>
      <c r="K240" s="128">
        <f t="shared" si="28"/>
        <v>46.5</v>
      </c>
      <c r="L240" s="180">
        <f t="shared" si="29"/>
        <v>0.33818181818181819</v>
      </c>
      <c r="M240" s="181" t="s">
        <v>599</v>
      </c>
      <c r="N240" s="182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103</v>
      </c>
      <c r="B241" s="154">
        <v>43018</v>
      </c>
      <c r="C241" s="154"/>
      <c r="D241" s="155" t="s">
        <v>739</v>
      </c>
      <c r="E241" s="156" t="s">
        <v>623</v>
      </c>
      <c r="F241" s="157">
        <v>125.5</v>
      </c>
      <c r="G241" s="156"/>
      <c r="H241" s="156">
        <v>158</v>
      </c>
      <c r="I241" s="178">
        <v>155</v>
      </c>
      <c r="J241" s="179" t="s">
        <v>740</v>
      </c>
      <c r="K241" s="128">
        <f t="shared" si="28"/>
        <v>32.5</v>
      </c>
      <c r="L241" s="180">
        <f t="shared" si="29"/>
        <v>0.25896414342629481</v>
      </c>
      <c r="M241" s="181" t="s">
        <v>599</v>
      </c>
      <c r="N241" s="182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104</v>
      </c>
      <c r="B242" s="154">
        <v>43018</v>
      </c>
      <c r="C242" s="154"/>
      <c r="D242" s="155" t="s">
        <v>770</v>
      </c>
      <c r="E242" s="156" t="s">
        <v>623</v>
      </c>
      <c r="F242" s="157">
        <v>895</v>
      </c>
      <c r="G242" s="156"/>
      <c r="H242" s="156">
        <v>1122.5</v>
      </c>
      <c r="I242" s="178">
        <v>1078</v>
      </c>
      <c r="J242" s="179" t="s">
        <v>771</v>
      </c>
      <c r="K242" s="128">
        <v>227.5</v>
      </c>
      <c r="L242" s="180">
        <v>0.25418994413407803</v>
      </c>
      <c r="M242" s="181" t="s">
        <v>599</v>
      </c>
      <c r="N242" s="182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105</v>
      </c>
      <c r="B243" s="154">
        <v>43020</v>
      </c>
      <c r="C243" s="154"/>
      <c r="D243" s="155" t="s">
        <v>347</v>
      </c>
      <c r="E243" s="156" t="s">
        <v>623</v>
      </c>
      <c r="F243" s="157">
        <v>525</v>
      </c>
      <c r="G243" s="156"/>
      <c r="H243" s="156">
        <v>629</v>
      </c>
      <c r="I243" s="178">
        <v>629</v>
      </c>
      <c r="J243" s="231" t="s">
        <v>682</v>
      </c>
      <c r="K243" s="128">
        <v>104</v>
      </c>
      <c r="L243" s="180">
        <v>0.19809523809523799</v>
      </c>
      <c r="M243" s="181" t="s">
        <v>599</v>
      </c>
      <c r="N243" s="182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106</v>
      </c>
      <c r="B244" s="154">
        <v>43046</v>
      </c>
      <c r="C244" s="154"/>
      <c r="D244" s="155" t="s">
        <v>393</v>
      </c>
      <c r="E244" s="156" t="s">
        <v>623</v>
      </c>
      <c r="F244" s="157">
        <v>740</v>
      </c>
      <c r="G244" s="156"/>
      <c r="H244" s="156">
        <v>892.5</v>
      </c>
      <c r="I244" s="178">
        <v>900</v>
      </c>
      <c r="J244" s="179" t="s">
        <v>741</v>
      </c>
      <c r="K244" s="128">
        <f>H244-F244</f>
        <v>152.5</v>
      </c>
      <c r="L244" s="180">
        <f>K244/F244</f>
        <v>0.20608108108108109</v>
      </c>
      <c r="M244" s="181" t="s">
        <v>599</v>
      </c>
      <c r="N244" s="182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107</v>
      </c>
      <c r="B245" s="106">
        <v>43073</v>
      </c>
      <c r="C245" s="106"/>
      <c r="D245" s="107" t="s">
        <v>742</v>
      </c>
      <c r="E245" s="108" t="s">
        <v>623</v>
      </c>
      <c r="F245" s="109">
        <v>118.5</v>
      </c>
      <c r="G245" s="108"/>
      <c r="H245" s="108">
        <v>143.5</v>
      </c>
      <c r="I245" s="126">
        <v>145</v>
      </c>
      <c r="J245" s="141" t="s">
        <v>743</v>
      </c>
      <c r="K245" s="128">
        <f>H245-F245</f>
        <v>25</v>
      </c>
      <c r="L245" s="129">
        <f>K245/F245</f>
        <v>0.2109704641350211</v>
      </c>
      <c r="M245" s="130" t="s">
        <v>599</v>
      </c>
      <c r="N245" s="131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108</v>
      </c>
      <c r="B246" s="110">
        <v>43090</v>
      </c>
      <c r="C246" s="110"/>
      <c r="D246" s="158" t="s">
        <v>443</v>
      </c>
      <c r="E246" s="112" t="s">
        <v>623</v>
      </c>
      <c r="F246" s="113">
        <v>715</v>
      </c>
      <c r="G246" s="113"/>
      <c r="H246" s="114">
        <v>500</v>
      </c>
      <c r="I246" s="132">
        <v>872</v>
      </c>
      <c r="J246" s="138" t="s">
        <v>744</v>
      </c>
      <c r="K246" s="134">
        <f>H246-F246</f>
        <v>-215</v>
      </c>
      <c r="L246" s="135">
        <f>K246/F246</f>
        <v>-0.30069930069930068</v>
      </c>
      <c r="M246" s="136" t="s">
        <v>663</v>
      </c>
      <c r="N246" s="137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109</v>
      </c>
      <c r="B247" s="106">
        <v>43098</v>
      </c>
      <c r="C247" s="106"/>
      <c r="D247" s="107" t="s">
        <v>735</v>
      </c>
      <c r="E247" s="108" t="s">
        <v>623</v>
      </c>
      <c r="F247" s="109">
        <v>435</v>
      </c>
      <c r="G247" s="108"/>
      <c r="H247" s="108">
        <v>542.5</v>
      </c>
      <c r="I247" s="126">
        <v>539</v>
      </c>
      <c r="J247" s="141" t="s">
        <v>682</v>
      </c>
      <c r="K247" s="128">
        <v>107.5</v>
      </c>
      <c r="L247" s="129">
        <v>0.247126436781609</v>
      </c>
      <c r="M247" s="130" t="s">
        <v>599</v>
      </c>
      <c r="N247" s="131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110</v>
      </c>
      <c r="B248" s="106">
        <v>43098</v>
      </c>
      <c r="C248" s="106"/>
      <c r="D248" s="107" t="s">
        <v>571</v>
      </c>
      <c r="E248" s="108" t="s">
        <v>623</v>
      </c>
      <c r="F248" s="109">
        <v>885</v>
      </c>
      <c r="G248" s="108"/>
      <c r="H248" s="108">
        <v>1090</v>
      </c>
      <c r="I248" s="126">
        <v>1084</v>
      </c>
      <c r="J248" s="141" t="s">
        <v>682</v>
      </c>
      <c r="K248" s="128">
        <v>205</v>
      </c>
      <c r="L248" s="129">
        <v>0.23163841807909599</v>
      </c>
      <c r="M248" s="130" t="s">
        <v>599</v>
      </c>
      <c r="N248" s="131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7">
        <v>111</v>
      </c>
      <c r="B249" s="348">
        <v>43192</v>
      </c>
      <c r="C249" s="348"/>
      <c r="D249" s="116" t="s">
        <v>752</v>
      </c>
      <c r="E249" s="351" t="s">
        <v>623</v>
      </c>
      <c r="F249" s="354">
        <v>478.5</v>
      </c>
      <c r="G249" s="351"/>
      <c r="H249" s="351">
        <v>442</v>
      </c>
      <c r="I249" s="357">
        <v>613</v>
      </c>
      <c r="J249" s="384" t="s">
        <v>3403</v>
      </c>
      <c r="K249" s="134">
        <f>H249-F249</f>
        <v>-36.5</v>
      </c>
      <c r="L249" s="135">
        <f>K249/F249</f>
        <v>-7.6280041797283177E-2</v>
      </c>
      <c r="M249" s="136" t="s">
        <v>663</v>
      </c>
      <c r="N249" s="137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112</v>
      </c>
      <c r="B250" s="110">
        <v>43194</v>
      </c>
      <c r="C250" s="110"/>
      <c r="D250" s="374" t="s">
        <v>2978</v>
      </c>
      <c r="E250" s="112" t="s">
        <v>623</v>
      </c>
      <c r="F250" s="113">
        <f>141.5-7.3</f>
        <v>134.19999999999999</v>
      </c>
      <c r="G250" s="113"/>
      <c r="H250" s="114">
        <v>77</v>
      </c>
      <c r="I250" s="132">
        <v>180</v>
      </c>
      <c r="J250" s="384" t="s">
        <v>3402</v>
      </c>
      <c r="K250" s="134">
        <f>H250-F250</f>
        <v>-57.199999999999989</v>
      </c>
      <c r="L250" s="135">
        <f>K250/F250</f>
        <v>-0.42622950819672129</v>
      </c>
      <c r="M250" s="136" t="s">
        <v>663</v>
      </c>
      <c r="N250" s="137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113</v>
      </c>
      <c r="B251" s="110">
        <v>43209</v>
      </c>
      <c r="C251" s="110"/>
      <c r="D251" s="111" t="s">
        <v>745</v>
      </c>
      <c r="E251" s="112" t="s">
        <v>623</v>
      </c>
      <c r="F251" s="113">
        <v>430</v>
      </c>
      <c r="G251" s="113"/>
      <c r="H251" s="114">
        <v>220</v>
      </c>
      <c r="I251" s="132">
        <v>537</v>
      </c>
      <c r="J251" s="138" t="s">
        <v>746</v>
      </c>
      <c r="K251" s="134">
        <f>H251-F251</f>
        <v>-210</v>
      </c>
      <c r="L251" s="135">
        <f>K251/F251</f>
        <v>-0.48837209302325579</v>
      </c>
      <c r="M251" s="136" t="s">
        <v>663</v>
      </c>
      <c r="N251" s="137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114</v>
      </c>
      <c r="B252" s="159">
        <v>43220</v>
      </c>
      <c r="C252" s="159"/>
      <c r="D252" s="160" t="s">
        <v>394</v>
      </c>
      <c r="E252" s="161" t="s">
        <v>623</v>
      </c>
      <c r="F252" s="163">
        <v>153.5</v>
      </c>
      <c r="G252" s="163"/>
      <c r="H252" s="163">
        <v>196</v>
      </c>
      <c r="I252" s="163">
        <v>196</v>
      </c>
      <c r="J252" s="359" t="s">
        <v>3494</v>
      </c>
      <c r="K252" s="183">
        <f>H252-F252</f>
        <v>42.5</v>
      </c>
      <c r="L252" s="184">
        <f>K252/F252</f>
        <v>0.27687296416938112</v>
      </c>
      <c r="M252" s="162" t="s">
        <v>599</v>
      </c>
      <c r="N252" s="185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115</v>
      </c>
      <c r="B253" s="110">
        <v>43306</v>
      </c>
      <c r="C253" s="110"/>
      <c r="D253" s="111" t="s">
        <v>768</v>
      </c>
      <c r="E253" s="112" t="s">
        <v>623</v>
      </c>
      <c r="F253" s="113">
        <v>27.5</v>
      </c>
      <c r="G253" s="113"/>
      <c r="H253" s="114">
        <v>13.1</v>
      </c>
      <c r="I253" s="132">
        <v>60</v>
      </c>
      <c r="J253" s="138" t="s">
        <v>772</v>
      </c>
      <c r="K253" s="134">
        <v>-14.4</v>
      </c>
      <c r="L253" s="135">
        <v>-0.52363636363636401</v>
      </c>
      <c r="M253" s="136" t="s">
        <v>663</v>
      </c>
      <c r="N253" s="137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7">
        <v>116</v>
      </c>
      <c r="B254" s="348">
        <v>43318</v>
      </c>
      <c r="C254" s="348"/>
      <c r="D254" s="116" t="s">
        <v>747</v>
      </c>
      <c r="E254" s="351" t="s">
        <v>623</v>
      </c>
      <c r="F254" s="351">
        <v>148.5</v>
      </c>
      <c r="G254" s="351"/>
      <c r="H254" s="351">
        <v>102</v>
      </c>
      <c r="I254" s="357">
        <v>182</v>
      </c>
      <c r="J254" s="138" t="s">
        <v>3493</v>
      </c>
      <c r="K254" s="134">
        <f>H254-F254</f>
        <v>-46.5</v>
      </c>
      <c r="L254" s="135">
        <f>K254/F254</f>
        <v>-0.31313131313131315</v>
      </c>
      <c r="M254" s="136" t="s">
        <v>663</v>
      </c>
      <c r="N254" s="137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117</v>
      </c>
      <c r="B255" s="106">
        <v>43335</v>
      </c>
      <c r="C255" s="106"/>
      <c r="D255" s="107" t="s">
        <v>773</v>
      </c>
      <c r="E255" s="108" t="s">
        <v>623</v>
      </c>
      <c r="F255" s="156">
        <v>285</v>
      </c>
      <c r="G255" s="108"/>
      <c r="H255" s="108">
        <v>355</v>
      </c>
      <c r="I255" s="126">
        <v>364</v>
      </c>
      <c r="J255" s="141" t="s">
        <v>774</v>
      </c>
      <c r="K255" s="128">
        <v>70</v>
      </c>
      <c r="L255" s="129">
        <v>0.24561403508771901</v>
      </c>
      <c r="M255" s="130" t="s">
        <v>599</v>
      </c>
      <c r="N255" s="131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118</v>
      </c>
      <c r="B256" s="106">
        <v>43341</v>
      </c>
      <c r="C256" s="106"/>
      <c r="D256" s="107" t="s">
        <v>384</v>
      </c>
      <c r="E256" s="108" t="s">
        <v>623</v>
      </c>
      <c r="F256" s="156">
        <v>525</v>
      </c>
      <c r="G256" s="108"/>
      <c r="H256" s="108">
        <v>585</v>
      </c>
      <c r="I256" s="126">
        <v>635</v>
      </c>
      <c r="J256" s="141" t="s">
        <v>748</v>
      </c>
      <c r="K256" s="128">
        <f t="shared" ref="K256:K268" si="30">H256-F256</f>
        <v>60</v>
      </c>
      <c r="L256" s="129">
        <f t="shared" ref="L256:L268" si="31">K256/F256</f>
        <v>0.11428571428571428</v>
      </c>
      <c r="M256" s="130" t="s">
        <v>599</v>
      </c>
      <c r="N256" s="131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119</v>
      </c>
      <c r="B257" s="106">
        <v>43395</v>
      </c>
      <c r="C257" s="106"/>
      <c r="D257" s="107" t="s">
        <v>368</v>
      </c>
      <c r="E257" s="108" t="s">
        <v>623</v>
      </c>
      <c r="F257" s="156">
        <v>475</v>
      </c>
      <c r="G257" s="108"/>
      <c r="H257" s="108">
        <v>574</v>
      </c>
      <c r="I257" s="126">
        <v>570</v>
      </c>
      <c r="J257" s="141" t="s">
        <v>682</v>
      </c>
      <c r="K257" s="128">
        <f t="shared" si="30"/>
        <v>99</v>
      </c>
      <c r="L257" s="129">
        <f t="shared" si="31"/>
        <v>0.20842105263157895</v>
      </c>
      <c r="M257" s="130" t="s">
        <v>599</v>
      </c>
      <c r="N257" s="131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120</v>
      </c>
      <c r="B258" s="154">
        <v>43397</v>
      </c>
      <c r="C258" s="154"/>
      <c r="D258" s="413" t="s">
        <v>391</v>
      </c>
      <c r="E258" s="156" t="s">
        <v>623</v>
      </c>
      <c r="F258" s="156">
        <v>707.5</v>
      </c>
      <c r="G258" s="156"/>
      <c r="H258" s="156">
        <v>872</v>
      </c>
      <c r="I258" s="178">
        <v>872</v>
      </c>
      <c r="J258" s="179" t="s">
        <v>682</v>
      </c>
      <c r="K258" s="128">
        <f t="shared" si="30"/>
        <v>164.5</v>
      </c>
      <c r="L258" s="180">
        <f t="shared" si="31"/>
        <v>0.23250883392226149</v>
      </c>
      <c r="M258" s="181" t="s">
        <v>599</v>
      </c>
      <c r="N258" s="182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121</v>
      </c>
      <c r="B259" s="154">
        <v>43398</v>
      </c>
      <c r="C259" s="154"/>
      <c r="D259" s="413" t="s">
        <v>348</v>
      </c>
      <c r="E259" s="156" t="s">
        <v>623</v>
      </c>
      <c r="F259" s="156">
        <v>162</v>
      </c>
      <c r="G259" s="156"/>
      <c r="H259" s="156">
        <v>204</v>
      </c>
      <c r="I259" s="178">
        <v>209</v>
      </c>
      <c r="J259" s="179" t="s">
        <v>3492</v>
      </c>
      <c r="K259" s="128">
        <f t="shared" si="30"/>
        <v>42</v>
      </c>
      <c r="L259" s="180">
        <f t="shared" si="31"/>
        <v>0.25925925925925924</v>
      </c>
      <c r="M259" s="181" t="s">
        <v>599</v>
      </c>
      <c r="N259" s="182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122</v>
      </c>
      <c r="B260" s="207">
        <v>43399</v>
      </c>
      <c r="C260" s="207"/>
      <c r="D260" s="155" t="s">
        <v>495</v>
      </c>
      <c r="E260" s="208" t="s">
        <v>623</v>
      </c>
      <c r="F260" s="208">
        <v>240</v>
      </c>
      <c r="G260" s="208"/>
      <c r="H260" s="208">
        <v>297</v>
      </c>
      <c r="I260" s="232">
        <v>297</v>
      </c>
      <c r="J260" s="179" t="s">
        <v>682</v>
      </c>
      <c r="K260" s="233">
        <f t="shared" si="30"/>
        <v>57</v>
      </c>
      <c r="L260" s="234">
        <f t="shared" si="31"/>
        <v>0.23749999999999999</v>
      </c>
      <c r="M260" s="235" t="s">
        <v>599</v>
      </c>
      <c r="N260" s="236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123</v>
      </c>
      <c r="B261" s="106">
        <v>43439</v>
      </c>
      <c r="C261" s="106"/>
      <c r="D261" s="148" t="s">
        <v>749</v>
      </c>
      <c r="E261" s="108" t="s">
        <v>623</v>
      </c>
      <c r="F261" s="108">
        <v>202.5</v>
      </c>
      <c r="G261" s="108"/>
      <c r="H261" s="108">
        <v>255</v>
      </c>
      <c r="I261" s="126">
        <v>252</v>
      </c>
      <c r="J261" s="141" t="s">
        <v>682</v>
      </c>
      <c r="K261" s="128">
        <f t="shared" si="30"/>
        <v>52.5</v>
      </c>
      <c r="L261" s="129">
        <f t="shared" si="31"/>
        <v>0.25925925925925924</v>
      </c>
      <c r="M261" s="130" t="s">
        <v>599</v>
      </c>
      <c r="N261" s="131">
        <v>43542</v>
      </c>
      <c r="O261" s="57"/>
      <c r="P261" s="16"/>
      <c r="Q261" s="16"/>
      <c r="R261" s="94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124</v>
      </c>
      <c r="B262" s="207">
        <v>43465</v>
      </c>
      <c r="C262" s="106"/>
      <c r="D262" s="413" t="s">
        <v>423</v>
      </c>
      <c r="E262" s="208" t="s">
        <v>623</v>
      </c>
      <c r="F262" s="208">
        <v>710</v>
      </c>
      <c r="G262" s="208"/>
      <c r="H262" s="208">
        <v>866</v>
      </c>
      <c r="I262" s="232">
        <v>866</v>
      </c>
      <c r="J262" s="179" t="s">
        <v>682</v>
      </c>
      <c r="K262" s="128">
        <f t="shared" si="30"/>
        <v>156</v>
      </c>
      <c r="L262" s="129">
        <f t="shared" si="31"/>
        <v>0.21971830985915494</v>
      </c>
      <c r="M262" s="130" t="s">
        <v>599</v>
      </c>
      <c r="N262" s="362">
        <v>43553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125</v>
      </c>
      <c r="B263" s="207">
        <v>43522</v>
      </c>
      <c r="C263" s="207"/>
      <c r="D263" s="413" t="s">
        <v>141</v>
      </c>
      <c r="E263" s="208" t="s">
        <v>623</v>
      </c>
      <c r="F263" s="208">
        <v>337.25</v>
      </c>
      <c r="G263" s="208"/>
      <c r="H263" s="208">
        <v>398.5</v>
      </c>
      <c r="I263" s="232">
        <v>411</v>
      </c>
      <c r="J263" s="141" t="s">
        <v>3491</v>
      </c>
      <c r="K263" s="128">
        <f t="shared" si="30"/>
        <v>61.25</v>
      </c>
      <c r="L263" s="129">
        <f t="shared" si="31"/>
        <v>0.1816160118606375</v>
      </c>
      <c r="M263" s="130" t="s">
        <v>599</v>
      </c>
      <c r="N263" s="362">
        <v>43760</v>
      </c>
      <c r="O263" s="57"/>
      <c r="P263" s="16"/>
      <c r="Q263" s="16"/>
      <c r="R263" s="94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126</v>
      </c>
      <c r="B264" s="164">
        <v>43559</v>
      </c>
      <c r="C264" s="164"/>
      <c r="D264" s="165" t="s">
        <v>410</v>
      </c>
      <c r="E264" s="166" t="s">
        <v>623</v>
      </c>
      <c r="F264" s="166">
        <v>130</v>
      </c>
      <c r="G264" s="166"/>
      <c r="H264" s="166">
        <v>65</v>
      </c>
      <c r="I264" s="186">
        <v>158</v>
      </c>
      <c r="J264" s="138" t="s">
        <v>750</v>
      </c>
      <c r="K264" s="134">
        <f t="shared" si="30"/>
        <v>-65</v>
      </c>
      <c r="L264" s="135">
        <f t="shared" si="31"/>
        <v>-0.5</v>
      </c>
      <c r="M264" s="136" t="s">
        <v>663</v>
      </c>
      <c r="N264" s="137">
        <v>43726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127</v>
      </c>
      <c r="B265" s="187">
        <v>43017</v>
      </c>
      <c r="C265" s="187"/>
      <c r="D265" s="188" t="s">
        <v>169</v>
      </c>
      <c r="E265" s="189" t="s">
        <v>623</v>
      </c>
      <c r="F265" s="190">
        <v>141.5</v>
      </c>
      <c r="G265" s="191"/>
      <c r="H265" s="191">
        <v>183.5</v>
      </c>
      <c r="I265" s="191">
        <v>210</v>
      </c>
      <c r="J265" s="218" t="s">
        <v>3440</v>
      </c>
      <c r="K265" s="219">
        <f t="shared" si="30"/>
        <v>42</v>
      </c>
      <c r="L265" s="220">
        <f t="shared" si="31"/>
        <v>0.29681978798586572</v>
      </c>
      <c r="M265" s="190" t="s">
        <v>599</v>
      </c>
      <c r="N265" s="221">
        <v>43042</v>
      </c>
      <c r="O265" s="57"/>
      <c r="P265" s="16"/>
      <c r="Q265" s="16"/>
      <c r="R265" s="94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128</v>
      </c>
      <c r="B266" s="164">
        <v>43074</v>
      </c>
      <c r="C266" s="164"/>
      <c r="D266" s="165" t="s">
        <v>303</v>
      </c>
      <c r="E266" s="166" t="s">
        <v>623</v>
      </c>
      <c r="F266" s="167">
        <v>172</v>
      </c>
      <c r="G266" s="166"/>
      <c r="H266" s="166">
        <v>155.25</v>
      </c>
      <c r="I266" s="186">
        <v>230</v>
      </c>
      <c r="J266" s="384" t="s">
        <v>3400</v>
      </c>
      <c r="K266" s="134">
        <f t="shared" ref="K266" si="32">H266-F266</f>
        <v>-16.75</v>
      </c>
      <c r="L266" s="135">
        <f t="shared" ref="L266" si="33">K266/F266</f>
        <v>-9.7383720930232565E-2</v>
      </c>
      <c r="M266" s="136" t="s">
        <v>663</v>
      </c>
      <c r="N266" s="137">
        <v>43787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0">
        <v>129</v>
      </c>
      <c r="B267" s="187">
        <v>43398</v>
      </c>
      <c r="C267" s="187"/>
      <c r="D267" s="188" t="s">
        <v>104</v>
      </c>
      <c r="E267" s="189" t="s">
        <v>623</v>
      </c>
      <c r="F267" s="191">
        <v>698.5</v>
      </c>
      <c r="G267" s="191"/>
      <c r="H267" s="191">
        <v>850</v>
      </c>
      <c r="I267" s="191">
        <v>890</v>
      </c>
      <c r="J267" s="222" t="s">
        <v>3488</v>
      </c>
      <c r="K267" s="219">
        <f t="shared" si="30"/>
        <v>151.5</v>
      </c>
      <c r="L267" s="220">
        <f t="shared" si="31"/>
        <v>0.21689334287759485</v>
      </c>
      <c r="M267" s="190" t="s">
        <v>599</v>
      </c>
      <c r="N267" s="221">
        <v>43453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130</v>
      </c>
      <c r="B268" s="159">
        <v>42877</v>
      </c>
      <c r="C268" s="159"/>
      <c r="D268" s="160" t="s">
        <v>383</v>
      </c>
      <c r="E268" s="161" t="s">
        <v>623</v>
      </c>
      <c r="F268" s="162">
        <v>127.6</v>
      </c>
      <c r="G268" s="163"/>
      <c r="H268" s="163">
        <v>138</v>
      </c>
      <c r="I268" s="163">
        <v>190</v>
      </c>
      <c r="J268" s="385" t="s">
        <v>3404</v>
      </c>
      <c r="K268" s="183">
        <f t="shared" si="30"/>
        <v>10.400000000000006</v>
      </c>
      <c r="L268" s="184">
        <f t="shared" si="31"/>
        <v>8.1504702194357417E-2</v>
      </c>
      <c r="M268" s="162" t="s">
        <v>599</v>
      </c>
      <c r="N268" s="185">
        <v>43774</v>
      </c>
      <c r="O268" s="57"/>
      <c r="P268" s="16"/>
      <c r="Q268" s="16"/>
      <c r="R268" s="94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131</v>
      </c>
      <c r="B269" s="195">
        <v>43158</v>
      </c>
      <c r="C269" s="195"/>
      <c r="D269" s="192" t="s">
        <v>754</v>
      </c>
      <c r="E269" s="196" t="s">
        <v>623</v>
      </c>
      <c r="F269" s="197">
        <v>317</v>
      </c>
      <c r="G269" s="196"/>
      <c r="H269" s="196"/>
      <c r="I269" s="225">
        <v>398</v>
      </c>
      <c r="J269" s="238" t="s">
        <v>601</v>
      </c>
      <c r="K269" s="194"/>
      <c r="L269" s="193"/>
      <c r="M269" s="224" t="s">
        <v>601</v>
      </c>
      <c r="N269" s="223"/>
      <c r="O269" s="57"/>
      <c r="P269" s="16"/>
      <c r="Q269" s="16"/>
      <c r="R269" s="342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132</v>
      </c>
      <c r="B270" s="164">
        <v>43164</v>
      </c>
      <c r="C270" s="164"/>
      <c r="D270" s="165" t="s">
        <v>135</v>
      </c>
      <c r="E270" s="166" t="s">
        <v>623</v>
      </c>
      <c r="F270" s="167">
        <f>510-14.4</f>
        <v>495.6</v>
      </c>
      <c r="G270" s="166"/>
      <c r="H270" s="166">
        <v>350</v>
      </c>
      <c r="I270" s="186">
        <v>672</v>
      </c>
      <c r="J270" s="384" t="s">
        <v>3461</v>
      </c>
      <c r="K270" s="134">
        <f t="shared" ref="K270" si="34">H270-F270</f>
        <v>-145.60000000000002</v>
      </c>
      <c r="L270" s="135">
        <f t="shared" ref="L270" si="35">K270/F270</f>
        <v>-0.29378531073446329</v>
      </c>
      <c r="M270" s="136" t="s">
        <v>663</v>
      </c>
      <c r="N270" s="137">
        <v>43887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133</v>
      </c>
      <c r="B271" s="164">
        <v>43237</v>
      </c>
      <c r="C271" s="164"/>
      <c r="D271" s="165" t="s">
        <v>489</v>
      </c>
      <c r="E271" s="166" t="s">
        <v>623</v>
      </c>
      <c r="F271" s="167">
        <v>230.3</v>
      </c>
      <c r="G271" s="166"/>
      <c r="H271" s="166">
        <v>102.5</v>
      </c>
      <c r="I271" s="186">
        <v>348</v>
      </c>
      <c r="J271" s="384" t="s">
        <v>3482</v>
      </c>
      <c r="K271" s="134">
        <f t="shared" ref="K271" si="36">H271-F271</f>
        <v>-127.80000000000001</v>
      </c>
      <c r="L271" s="135">
        <f t="shared" ref="L271" si="37">K271/F271</f>
        <v>-0.55492835432045162</v>
      </c>
      <c r="M271" s="136" t="s">
        <v>663</v>
      </c>
      <c r="N271" s="137">
        <v>43896</v>
      </c>
      <c r="O271" s="57"/>
      <c r="P271" s="16"/>
      <c r="Q271" s="16"/>
      <c r="R271" s="344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5">
        <v>134</v>
      </c>
      <c r="B272" s="198">
        <v>43258</v>
      </c>
      <c r="C272" s="198"/>
      <c r="D272" s="201" t="s">
        <v>449</v>
      </c>
      <c r="E272" s="199" t="s">
        <v>623</v>
      </c>
      <c r="F272" s="197">
        <f>342.5-5.1</f>
        <v>337.4</v>
      </c>
      <c r="G272" s="199"/>
      <c r="H272" s="199"/>
      <c r="I272" s="226">
        <v>439</v>
      </c>
      <c r="J272" s="238" t="s">
        <v>601</v>
      </c>
      <c r="K272" s="228"/>
      <c r="L272" s="229"/>
      <c r="M272" s="227" t="s">
        <v>601</v>
      </c>
      <c r="N272" s="230"/>
      <c r="O272" s="57"/>
      <c r="P272" s="16"/>
      <c r="Q272" s="16"/>
      <c r="R272" s="342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5">
        <v>135</v>
      </c>
      <c r="B273" s="198">
        <v>43285</v>
      </c>
      <c r="C273" s="198"/>
      <c r="D273" s="202" t="s">
        <v>49</v>
      </c>
      <c r="E273" s="199" t="s">
        <v>623</v>
      </c>
      <c r="F273" s="197">
        <f>127.5-5.53</f>
        <v>121.97</v>
      </c>
      <c r="G273" s="199"/>
      <c r="H273" s="199"/>
      <c r="I273" s="226">
        <v>170</v>
      </c>
      <c r="J273" s="238" t="s">
        <v>601</v>
      </c>
      <c r="K273" s="228"/>
      <c r="L273" s="229"/>
      <c r="M273" s="227" t="s">
        <v>601</v>
      </c>
      <c r="N273" s="230"/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136</v>
      </c>
      <c r="B274" s="164">
        <v>43294</v>
      </c>
      <c r="C274" s="164"/>
      <c r="D274" s="165" t="s">
        <v>243</v>
      </c>
      <c r="E274" s="166" t="s">
        <v>623</v>
      </c>
      <c r="F274" s="167">
        <v>46.5</v>
      </c>
      <c r="G274" s="166"/>
      <c r="H274" s="166">
        <v>17</v>
      </c>
      <c r="I274" s="186">
        <v>59</v>
      </c>
      <c r="J274" s="384" t="s">
        <v>3460</v>
      </c>
      <c r="K274" s="134">
        <f t="shared" ref="K274" si="38">H274-F274</f>
        <v>-29.5</v>
      </c>
      <c r="L274" s="135">
        <f t="shared" ref="L274" si="39">K274/F274</f>
        <v>-0.63440860215053763</v>
      </c>
      <c r="M274" s="136" t="s">
        <v>663</v>
      </c>
      <c r="N274" s="137">
        <v>43887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137</v>
      </c>
      <c r="B275" s="195">
        <v>43396</v>
      </c>
      <c r="C275" s="195"/>
      <c r="D275" s="202" t="s">
        <v>425</v>
      </c>
      <c r="E275" s="199" t="s">
        <v>623</v>
      </c>
      <c r="F275" s="200">
        <v>156.5</v>
      </c>
      <c r="G275" s="199"/>
      <c r="H275" s="199"/>
      <c r="I275" s="226">
        <v>191</v>
      </c>
      <c r="J275" s="238" t="s">
        <v>601</v>
      </c>
      <c r="K275" s="228"/>
      <c r="L275" s="229"/>
      <c r="M275" s="227" t="s">
        <v>601</v>
      </c>
      <c r="N275" s="230"/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138</v>
      </c>
      <c r="B276" s="195">
        <v>43439</v>
      </c>
      <c r="C276" s="195"/>
      <c r="D276" s="202" t="s">
        <v>330</v>
      </c>
      <c r="E276" s="199" t="s">
        <v>623</v>
      </c>
      <c r="F276" s="200">
        <v>259.5</v>
      </c>
      <c r="G276" s="199"/>
      <c r="H276" s="199"/>
      <c r="I276" s="226">
        <v>321</v>
      </c>
      <c r="J276" s="238" t="s">
        <v>601</v>
      </c>
      <c r="K276" s="228"/>
      <c r="L276" s="229"/>
      <c r="M276" s="227" t="s">
        <v>601</v>
      </c>
      <c r="N276" s="230"/>
      <c r="O276" s="16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139</v>
      </c>
      <c r="B277" s="164">
        <v>43439</v>
      </c>
      <c r="C277" s="164"/>
      <c r="D277" s="165" t="s">
        <v>775</v>
      </c>
      <c r="E277" s="166" t="s">
        <v>623</v>
      </c>
      <c r="F277" s="166">
        <v>715</v>
      </c>
      <c r="G277" s="166"/>
      <c r="H277" s="166">
        <v>445</v>
      </c>
      <c r="I277" s="186">
        <v>840</v>
      </c>
      <c r="J277" s="138" t="s">
        <v>2994</v>
      </c>
      <c r="K277" s="134">
        <f t="shared" ref="K277:K280" si="40">H277-F277</f>
        <v>-270</v>
      </c>
      <c r="L277" s="135">
        <f t="shared" ref="L277:L280" si="41">K277/F277</f>
        <v>-0.3776223776223776</v>
      </c>
      <c r="M277" s="136" t="s">
        <v>663</v>
      </c>
      <c r="N277" s="137">
        <v>43800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140</v>
      </c>
      <c r="B278" s="207">
        <v>43469</v>
      </c>
      <c r="C278" s="207"/>
      <c r="D278" s="155" t="s">
        <v>145</v>
      </c>
      <c r="E278" s="208" t="s">
        <v>623</v>
      </c>
      <c r="F278" s="208">
        <v>875</v>
      </c>
      <c r="G278" s="208"/>
      <c r="H278" s="208">
        <v>1165</v>
      </c>
      <c r="I278" s="232">
        <v>1185</v>
      </c>
      <c r="J278" s="141" t="s">
        <v>3489</v>
      </c>
      <c r="K278" s="128">
        <f t="shared" si="40"/>
        <v>290</v>
      </c>
      <c r="L278" s="129">
        <f t="shared" si="41"/>
        <v>0.33142857142857141</v>
      </c>
      <c r="M278" s="130" t="s">
        <v>599</v>
      </c>
      <c r="N278" s="362">
        <v>43847</v>
      </c>
      <c r="O278" s="57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141</v>
      </c>
      <c r="B279" s="207">
        <v>43559</v>
      </c>
      <c r="C279" s="207"/>
      <c r="D279" s="413" t="s">
        <v>345</v>
      </c>
      <c r="E279" s="208" t="s">
        <v>623</v>
      </c>
      <c r="F279" s="208">
        <f>387-14.63</f>
        <v>372.37</v>
      </c>
      <c r="G279" s="208"/>
      <c r="H279" s="208">
        <v>490</v>
      </c>
      <c r="I279" s="232">
        <v>490</v>
      </c>
      <c r="J279" s="141" t="s">
        <v>682</v>
      </c>
      <c r="K279" s="128">
        <f t="shared" si="40"/>
        <v>117.63</v>
      </c>
      <c r="L279" s="129">
        <f t="shared" si="41"/>
        <v>0.31589548030185027</v>
      </c>
      <c r="M279" s="130" t="s">
        <v>599</v>
      </c>
      <c r="N279" s="362">
        <v>43850</v>
      </c>
      <c r="O279" s="57"/>
      <c r="P279" s="16"/>
      <c r="Q279" s="16"/>
      <c r="R279" s="344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142</v>
      </c>
      <c r="B280" s="164">
        <v>43578</v>
      </c>
      <c r="C280" s="164"/>
      <c r="D280" s="165" t="s">
        <v>776</v>
      </c>
      <c r="E280" s="166" t="s">
        <v>600</v>
      </c>
      <c r="F280" s="166">
        <v>220</v>
      </c>
      <c r="G280" s="166"/>
      <c r="H280" s="166">
        <v>127.5</v>
      </c>
      <c r="I280" s="186">
        <v>284</v>
      </c>
      <c r="J280" s="384" t="s">
        <v>3483</v>
      </c>
      <c r="K280" s="134">
        <f t="shared" si="40"/>
        <v>-92.5</v>
      </c>
      <c r="L280" s="135">
        <f t="shared" si="41"/>
        <v>-0.42045454545454547</v>
      </c>
      <c r="M280" s="136" t="s">
        <v>663</v>
      </c>
      <c r="N280" s="137">
        <v>43896</v>
      </c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143</v>
      </c>
      <c r="B281" s="207">
        <v>43622</v>
      </c>
      <c r="C281" s="207"/>
      <c r="D281" s="413" t="s">
        <v>496</v>
      </c>
      <c r="E281" s="208" t="s">
        <v>600</v>
      </c>
      <c r="F281" s="208">
        <v>332.8</v>
      </c>
      <c r="G281" s="208"/>
      <c r="H281" s="208">
        <v>405</v>
      </c>
      <c r="I281" s="232">
        <v>419</v>
      </c>
      <c r="J281" s="141" t="s">
        <v>3490</v>
      </c>
      <c r="K281" s="128">
        <f t="shared" ref="K281" si="42">H281-F281</f>
        <v>72.199999999999989</v>
      </c>
      <c r="L281" s="129">
        <f t="shared" ref="L281" si="43">K281/F281</f>
        <v>0.21694711538461534</v>
      </c>
      <c r="M281" s="130" t="s">
        <v>599</v>
      </c>
      <c r="N281" s="362">
        <v>43860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4">
        <v>144</v>
      </c>
      <c r="B282" s="143">
        <v>43641</v>
      </c>
      <c r="C282" s="143"/>
      <c r="D282" s="144" t="s">
        <v>139</v>
      </c>
      <c r="E282" s="145" t="s">
        <v>623</v>
      </c>
      <c r="F282" s="146">
        <v>386</v>
      </c>
      <c r="G282" s="147"/>
      <c r="H282" s="147">
        <v>395</v>
      </c>
      <c r="I282" s="147">
        <v>452</v>
      </c>
      <c r="J282" s="170" t="s">
        <v>3405</v>
      </c>
      <c r="K282" s="171">
        <f t="shared" ref="K282" si="44">H282-F282</f>
        <v>9</v>
      </c>
      <c r="L282" s="172">
        <f t="shared" ref="L282" si="45">K282/F282</f>
        <v>2.3316062176165803E-2</v>
      </c>
      <c r="M282" s="173" t="s">
        <v>708</v>
      </c>
      <c r="N282" s="174">
        <v>43868</v>
      </c>
      <c r="O282" s="16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2">
        <v>145</v>
      </c>
      <c r="B283" s="195">
        <v>43707</v>
      </c>
      <c r="C283" s="195"/>
      <c r="D283" s="202" t="s">
        <v>260</v>
      </c>
      <c r="E283" s="199" t="s">
        <v>623</v>
      </c>
      <c r="F283" s="199" t="s">
        <v>755</v>
      </c>
      <c r="G283" s="199"/>
      <c r="H283" s="199"/>
      <c r="I283" s="226">
        <v>190</v>
      </c>
      <c r="J283" s="238" t="s">
        <v>601</v>
      </c>
      <c r="K283" s="228"/>
      <c r="L283" s="229"/>
      <c r="M283" s="358" t="s">
        <v>601</v>
      </c>
      <c r="N283" s="230"/>
      <c r="O283" s="16"/>
      <c r="P283" s="16"/>
      <c r="Q283" s="16"/>
      <c r="R283" s="344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146</v>
      </c>
      <c r="B284" s="207">
        <v>43731</v>
      </c>
      <c r="C284" s="207"/>
      <c r="D284" s="155" t="s">
        <v>440</v>
      </c>
      <c r="E284" s="208" t="s">
        <v>623</v>
      </c>
      <c r="F284" s="208">
        <v>235</v>
      </c>
      <c r="G284" s="208"/>
      <c r="H284" s="208">
        <v>295</v>
      </c>
      <c r="I284" s="232">
        <v>296</v>
      </c>
      <c r="J284" s="141" t="s">
        <v>3147</v>
      </c>
      <c r="K284" s="128">
        <f t="shared" ref="K284" si="46">H284-F284</f>
        <v>60</v>
      </c>
      <c r="L284" s="129">
        <f t="shared" ref="L284" si="47">K284/F284</f>
        <v>0.25531914893617019</v>
      </c>
      <c r="M284" s="130" t="s">
        <v>599</v>
      </c>
      <c r="N284" s="362">
        <v>43844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147</v>
      </c>
      <c r="B285" s="207">
        <v>43752</v>
      </c>
      <c r="C285" s="207"/>
      <c r="D285" s="155" t="s">
        <v>2977</v>
      </c>
      <c r="E285" s="208" t="s">
        <v>623</v>
      </c>
      <c r="F285" s="208">
        <v>277.5</v>
      </c>
      <c r="G285" s="208"/>
      <c r="H285" s="208">
        <v>333</v>
      </c>
      <c r="I285" s="232">
        <v>333</v>
      </c>
      <c r="J285" s="141" t="s">
        <v>3148</v>
      </c>
      <c r="K285" s="128">
        <f t="shared" ref="K285" si="48">H285-F285</f>
        <v>55.5</v>
      </c>
      <c r="L285" s="129">
        <f t="shared" ref="L285" si="49">K285/F285</f>
        <v>0.2</v>
      </c>
      <c r="M285" s="130" t="s">
        <v>599</v>
      </c>
      <c r="N285" s="362">
        <v>43846</v>
      </c>
      <c r="O285" s="57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148</v>
      </c>
      <c r="B286" s="207">
        <v>43752</v>
      </c>
      <c r="C286" s="207"/>
      <c r="D286" s="155" t="s">
        <v>2976</v>
      </c>
      <c r="E286" s="208" t="s">
        <v>623</v>
      </c>
      <c r="F286" s="208">
        <v>930</v>
      </c>
      <c r="G286" s="208"/>
      <c r="H286" s="208">
        <v>1165</v>
      </c>
      <c r="I286" s="232">
        <v>1200</v>
      </c>
      <c r="J286" s="141" t="s">
        <v>3150</v>
      </c>
      <c r="K286" s="128">
        <f t="shared" ref="K286" si="50">H286-F286</f>
        <v>235</v>
      </c>
      <c r="L286" s="129">
        <f t="shared" ref="L286" si="51">K286/F286</f>
        <v>0.25268817204301075</v>
      </c>
      <c r="M286" s="130" t="s">
        <v>599</v>
      </c>
      <c r="N286" s="362">
        <v>43847</v>
      </c>
      <c r="O286" s="57"/>
      <c r="P286" s="16"/>
      <c r="Q286" s="16"/>
      <c r="R286" s="344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149</v>
      </c>
      <c r="B287" s="347">
        <v>43753</v>
      </c>
      <c r="C287" s="212"/>
      <c r="D287" s="373" t="s">
        <v>2975</v>
      </c>
      <c r="E287" s="350" t="s">
        <v>623</v>
      </c>
      <c r="F287" s="353">
        <v>111</v>
      </c>
      <c r="G287" s="350"/>
      <c r="H287" s="350"/>
      <c r="I287" s="356">
        <v>141</v>
      </c>
      <c r="J287" s="238" t="s">
        <v>601</v>
      </c>
      <c r="K287" s="238"/>
      <c r="L287" s="123"/>
      <c r="M287" s="361" t="s">
        <v>601</v>
      </c>
      <c r="N287" s="240"/>
      <c r="O287" s="16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150</v>
      </c>
      <c r="B288" s="207">
        <v>43753</v>
      </c>
      <c r="C288" s="207"/>
      <c r="D288" s="155" t="s">
        <v>2974</v>
      </c>
      <c r="E288" s="208" t="s">
        <v>623</v>
      </c>
      <c r="F288" s="209">
        <v>296</v>
      </c>
      <c r="G288" s="208"/>
      <c r="H288" s="208">
        <v>370</v>
      </c>
      <c r="I288" s="232">
        <v>370</v>
      </c>
      <c r="J288" s="141" t="s">
        <v>682</v>
      </c>
      <c r="K288" s="128">
        <f t="shared" ref="K288" si="52">H288-F288</f>
        <v>74</v>
      </c>
      <c r="L288" s="129">
        <f t="shared" ref="L288" si="53">K288/F288</f>
        <v>0.25</v>
      </c>
      <c r="M288" s="130" t="s">
        <v>599</v>
      </c>
      <c r="N288" s="362">
        <v>43853</v>
      </c>
      <c r="O288" s="57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2">
        <v>151</v>
      </c>
      <c r="B289" s="211">
        <v>43754</v>
      </c>
      <c r="C289" s="211"/>
      <c r="D289" s="192" t="s">
        <v>2973</v>
      </c>
      <c r="E289" s="349" t="s">
        <v>623</v>
      </c>
      <c r="F289" s="352" t="s">
        <v>2939</v>
      </c>
      <c r="G289" s="349"/>
      <c r="H289" s="349"/>
      <c r="I289" s="355">
        <v>344</v>
      </c>
      <c r="J289" s="238" t="s">
        <v>601</v>
      </c>
      <c r="K289" s="241"/>
      <c r="L289" s="360"/>
      <c r="M289" s="343" t="s">
        <v>601</v>
      </c>
      <c r="N289" s="363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6">
        <v>152</v>
      </c>
      <c r="B290" s="212">
        <v>43832</v>
      </c>
      <c r="C290" s="212"/>
      <c r="D290" s="216" t="s">
        <v>2253</v>
      </c>
      <c r="E290" s="213" t="s">
        <v>623</v>
      </c>
      <c r="F290" s="214" t="s">
        <v>3135</v>
      </c>
      <c r="G290" s="213"/>
      <c r="H290" s="213"/>
      <c r="I290" s="237">
        <v>590</v>
      </c>
      <c r="J290" s="238" t="s">
        <v>601</v>
      </c>
      <c r="K290" s="238"/>
      <c r="L290" s="123"/>
      <c r="M290" s="343" t="s">
        <v>601</v>
      </c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153</v>
      </c>
      <c r="B291" s="207">
        <v>43966</v>
      </c>
      <c r="C291" s="207"/>
      <c r="D291" s="155" t="s">
        <v>65</v>
      </c>
      <c r="E291" s="208" t="s">
        <v>623</v>
      </c>
      <c r="F291" s="209">
        <v>67.5</v>
      </c>
      <c r="G291" s="208"/>
      <c r="H291" s="208">
        <v>86</v>
      </c>
      <c r="I291" s="232">
        <v>86</v>
      </c>
      <c r="J291" s="141" t="s">
        <v>3628</v>
      </c>
      <c r="K291" s="128">
        <f t="shared" ref="K291" si="54">H291-F291</f>
        <v>18.5</v>
      </c>
      <c r="L291" s="129">
        <f t="shared" ref="L291" si="55">K291/F291</f>
        <v>0.27407407407407408</v>
      </c>
      <c r="M291" s="130" t="s">
        <v>599</v>
      </c>
      <c r="N291" s="362">
        <v>44008</v>
      </c>
      <c r="O291" s="57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>
        <v>154</v>
      </c>
      <c r="B292" s="3">
        <v>44035</v>
      </c>
      <c r="C292" s="212"/>
      <c r="D292" s="216" t="s">
        <v>495</v>
      </c>
      <c r="E292" s="213" t="s">
        <v>623</v>
      </c>
      <c r="F292" s="214" t="s">
        <v>3631</v>
      </c>
      <c r="G292" s="213"/>
      <c r="H292" s="213"/>
      <c r="I292" s="237">
        <v>296</v>
      </c>
      <c r="J292" s="238" t="s">
        <v>601</v>
      </c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>
        <v>155</v>
      </c>
      <c r="B293" s="212">
        <v>44092</v>
      </c>
      <c r="C293" s="212"/>
      <c r="D293" s="216" t="s">
        <v>416</v>
      </c>
      <c r="E293" s="213" t="s">
        <v>623</v>
      </c>
      <c r="F293" s="214" t="s">
        <v>3645</v>
      </c>
      <c r="G293" s="213"/>
      <c r="H293" s="213"/>
      <c r="I293" s="237">
        <v>248</v>
      </c>
      <c r="J293" s="238" t="s">
        <v>601</v>
      </c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R296" s="344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R297" s="344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R299" s="344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R301" s="242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R302" s="242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R303" s="242"/>
    </row>
    <row r="304" spans="1:26">
      <c r="A304" s="210"/>
      <c r="B304" s="200" t="s">
        <v>2980</v>
      </c>
      <c r="O304" s="16"/>
      <c r="R304" s="242"/>
    </row>
    <row r="305" spans="18:18">
      <c r="R305" s="242"/>
    </row>
    <row r="306" spans="18:18">
      <c r="R306" s="242"/>
    </row>
    <row r="307" spans="18:18">
      <c r="R307" s="242"/>
    </row>
    <row r="308" spans="18:18">
      <c r="R308" s="242"/>
    </row>
    <row r="309" spans="18:18">
      <c r="R309" s="242"/>
    </row>
    <row r="310" spans="18:18">
      <c r="R310" s="242"/>
    </row>
    <row r="311" spans="18:18">
      <c r="R311" s="242"/>
    </row>
    <row r="321" spans="1:1">
      <c r="A321" s="217"/>
    </row>
    <row r="322" spans="1:1">
      <c r="A322" s="217"/>
    </row>
    <row r="323" spans="1:1">
      <c r="A323" s="213"/>
    </row>
  </sheetData>
  <autoFilter ref="R1:R31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2020-10-05T02:34:46Z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