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60F5CF43-56F0-42AF-854C-902591589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6" l="1"/>
  <c r="P18" i="6"/>
  <c r="P19" i="6"/>
  <c r="P20" i="6"/>
  <c r="P21" i="6"/>
  <c r="K51" i="6"/>
  <c r="L44" i="6"/>
  <c r="K44" i="6"/>
  <c r="K67" i="6"/>
  <c r="M67" i="6" s="1"/>
  <c r="K65" i="6"/>
  <c r="M65" i="6" s="1"/>
  <c r="K66" i="6"/>
  <c r="M66" i="6" s="1"/>
  <c r="L51" i="6"/>
  <c r="K64" i="6"/>
  <c r="M64" i="6" s="1"/>
  <c r="K63" i="6"/>
  <c r="M63" i="6" s="1"/>
  <c r="P12" i="6"/>
  <c r="L12" i="6"/>
  <c r="K12" i="6"/>
  <c r="K61" i="6"/>
  <c r="M61" i="6" s="1"/>
  <c r="M51" i="6" l="1"/>
  <c r="M44" i="6"/>
  <c r="M12" i="6"/>
  <c r="K45" i="6"/>
  <c r="L45" i="6"/>
  <c r="K46" i="6"/>
  <c r="L46" i="6"/>
  <c r="K47" i="6"/>
  <c r="L47" i="6"/>
  <c r="K48" i="6"/>
  <c r="L48" i="6"/>
  <c r="M48" i="6" l="1"/>
  <c r="M47" i="6"/>
  <c r="M46" i="6"/>
  <c r="M45" i="6"/>
  <c r="K58" i="6"/>
  <c r="M58" i="6" s="1"/>
  <c r="K62" i="6" l="1"/>
  <c r="M62" i="6" s="1"/>
  <c r="K60" i="6"/>
  <c r="M60" i="6" s="1"/>
  <c r="P15" i="6"/>
  <c r="L15" i="6"/>
  <c r="K15" i="6"/>
  <c r="K59" i="6"/>
  <c r="M59" i="6" s="1"/>
  <c r="M15" i="6" l="1"/>
  <c r="P16" i="6" l="1"/>
  <c r="K265" i="6" l="1"/>
  <c r="L265" i="6" s="1"/>
  <c r="P13" i="6" l="1"/>
  <c r="P14" i="6"/>
  <c r="K269" i="6" l="1"/>
  <c r="L269" i="6" s="1"/>
  <c r="K264" i="6"/>
  <c r="L264" i="6" s="1"/>
  <c r="K263" i="6"/>
  <c r="L263" i="6" s="1"/>
  <c r="K261" i="6"/>
  <c r="L261" i="6" s="1"/>
  <c r="H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P11" i="6"/>
  <c r="P10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<sst xmlns="http://schemas.openxmlformats.org/spreadsheetml/2006/main" count="2862" uniqueCount="1116">
  <si>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</si>
  <si>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</si>
  <si>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</si>
  <si>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</si>
  <si>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</si>
  <si>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</si>
  <si>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</si>
  <si>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</si>
  <si>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</si>
  <si>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</si>
  <si>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</si>
  <si>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</si>
  <si>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</si>
  <si>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</si>
  <si>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</si>
  <si>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</si>
  <si>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</si>
  <si>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</si>
  <si>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</si>
  <si>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</si>
  <si>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</si>
  <si>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</si>
  <si>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</si>
  <si>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</si>
  <si>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</si>
  <si>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</si>
  <si>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</si>
  <si>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</si>
  <si>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</si>
  <si>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</si>
  <si>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</si>
  <si>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</si>
  <si>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</si>
  <si>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</si>
  <si>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</si>
  <si>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</si>
  <si>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</si>
  <si>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</si>
  <si>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</si>
  <si>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</si>
  <si>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</si>
  <si>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</si>
  <si>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</si>
  <si>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</si>
  <si>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</si>
  <si>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</si>
  <si>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</si>
  <si>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</si>
  <si>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</si>
  <si>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</si>
  <si>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</si>
  <si>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</si>
  <si>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</si>
  <si>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</si>
  <si>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</si>
  <si>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</si>
  <si>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</si>
  <si>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</si>
  <si>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</si>
  <si>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</si>
  <si>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</si>
  <si>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</si>
  <si>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</si>
  <si>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</si>
  <si>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</si>
  <si>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</si>
  <si>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</si>
  <si>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</si>
  <si>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</si>
  <si>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</si>
  <si>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</si>
  <si>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</si>
  <si>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</si>
  <si>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</si>
  <si>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</si>
  <si>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</si>
  <si>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</si>
  <si>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</si>
  <si>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</si>
  <si>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</si>
  <si>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</si>
  <si>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</si>
  <si>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</si>
  <si>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</si>
  <si>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</si>
  <si>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</si>
  <si>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</si>
  <si>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</si>
  <si>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</si>
  <si>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</si>
  <si>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</si>
  <si>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</si>
  <si>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</si>
  <si>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</si>
  <si>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</si>
  <si>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</si>
  <si>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</si>
  <si>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</si>
  <si>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</si>
  <si>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</si>
  <si>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</si>
  <si>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</si>
  <si>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</si>
  <si>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</si>
  <si>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</si>
  <si>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</si>
  <si>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</si>
  <si>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</si>
  <si>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</si>
  <si>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</si>
  <si>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</si>
  <si>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</si>
  <si>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</si>
  <si>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</si>
  <si>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</si>
  <si>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</si>
  <si>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</si>
  <si>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</si>
  <si>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</si>
  <si>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</si>
  <si>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</si>
  <si>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</si>
  <si>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</si>
  <si>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</si>
  <si>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</si>
  <si>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</si>
  <si>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</si>
  <si>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</si>
  <si>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</si>
  <si>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</si>
  <si>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</si>
  <si>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</si>
  <si>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</si>
  <si>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</si>
  <si>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</si>
  <si>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</si>
  <si>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</si>
  <si>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</si>
  <si>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</si>
  <si>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</si>
  <si>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</si>
  <si>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</si>
  <si>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</si>
  <si>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</si>
  <si>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</si>
  <si>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</si>
  <si>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</si>
  <si>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</si>
  <si>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</si>
  <si>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</si>
  <si>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</si>
  <si>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</si>
  <si>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</si>
  <si>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</si>
  <si>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</si>
  <si>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</si>
  <si>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</si>
  <si>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</si>
  <si>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</si>
  <si>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</si>
  <si>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</si>
  <si>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</si>
  <si>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</si>
  <si>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</si>
  <si>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</si>
  <si>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</si>
  <si>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</si>
  <si>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</si>
  <si>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</si>
  <si>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</si>
  <si>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</si>
  <si>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</si>
  <si>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</si>
  <si>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</si>
  <si>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</si>
  <si>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</si>
  <si>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</si>
  <si>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</si>
  <si>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</si>
  <si>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</si>
  <si>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</si>
  <si>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</si>
  <si>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</si>
  <si>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</si>
  <si>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</si>
  <si>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</si>
  <si>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</si>
  <si>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</si>
  <si>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</si>
  <si>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</si>
  <si>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</si>
  <si>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</si>
  <si>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</si>
  <si>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</si>
  <si>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</si>
  <si>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</si>
  <si>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</si>
  <si>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</si>
  <si>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</si>
  <si>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</si>
  <si>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</si>
  <si>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</si>
  <si>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</si>
  <si>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</si>
  <si>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</si>
  <si>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</si>
  <si>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</si>
  <si>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</si>
  <si>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</si>
  <si>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</si>
  <si>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</si>
  <si>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</si>
  <si>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</si>
  <si>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</si>
  <si>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</si>
  <si>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</si>
  <si>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</si>
  <si>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</si>
  <si>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</si>
  <si>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</si>
  <si>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</si>
  <si>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</si>
  <si>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</si>
  <si>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</si>
  <si>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</si>
  <si>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</si>
  <si>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</si>
  <si>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</si>
  <si>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</si>
  <si>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</si>
  <si>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</si>
  <si>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</si>
  <si>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</si>
  <si>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</si>
  <si>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</si>
  <si>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</si>
  <si>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</si>
  <si>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</si>
  <si>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</si>
  <si>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</si>
  <si>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</si>
  <si>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</si>
  <si>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</si>
  <si>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</si>
  <si>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</si>
  <si>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</si>
  <si>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</si>
  <si>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</si>
  <si>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</si>
  <si>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</si>
  <si>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</si>
  <si>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</si>
  <si>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</si>
  <si>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</si>
  <si>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</si>
  <si>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</si>
  <si>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</si>
  <si>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</si>
  <si>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</si>
  <si>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</si>
  <si>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</si>
  <si>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</si>
  <si>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</si>
  <si>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</si>
  <si>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</si>
  <si>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</si>
  <si>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</si>
  <si>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</si>
  <si>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</si>
  <si>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</si>
  <si>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</si>
  <si>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</si>
  <si>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</si>
  <si>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</si>
  <si>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</si>
  <si>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</si>
  <si>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</si>
  <si>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</si>
  <si>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</si>
  <si>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</si>
  <si>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</si>
  <si>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</si>
  <si>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</si>
  <si>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</si>
  <si>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</si>
  <si>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</si>
  <si>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</si>
  <si>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</si>
  <si>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</si>
  <si>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</si>
  <si>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</si>
  <si>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</si>
  <si>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</si>
  <si>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</si>
  <si>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</si>
  <si>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</si>
  <si>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</si>
  <si>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</si>
  <si>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</si>
  <si>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</si>
  <si>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</si>
  <si>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</si>
  <si>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</si>
  <si>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</si>
  <si>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</si>
  <si>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</si>
  <si>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</si>
  <si>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</si>
  <si>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</si>
  <si>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</si>
  <si>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</si>
  <si>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</si>
  <si>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</si>
  <si>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</si>
  <si>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</si>
  <si>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</si>
  <si>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</si>
  <si>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</si>
  <si>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</si>
  <si>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</si>
  <si>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</si>
  <si>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</si>
  <si>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</si>
  <si>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</si>
  <si>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</si>
  <si>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</si>
  <si>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</si>
  <si>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</si>
  <si>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</si>
  <si>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</si>
  <si>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</si>
  <si>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</si>
  <si>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</si>
  <si>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</si>
  <si>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</si>
  <si>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</si>
  <si>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</si>
  <si>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</si>
  <si>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</si>
  <si>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</si>
  <si>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</si>
  <si>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</si>
  <si>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</si>
  <si>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</si>
  <si>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</si>
  <si>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</si>
  <si>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</si>
  <si>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</si>
  <si>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</si>
  <si>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</si>
  <si>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</si>
  <si>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</si>
  <si>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</si>
  <si>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</si>
  <si>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</si>
  <si>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</si>
  <si>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</si>
  <si>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</si>
  <si>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</si>
  <si>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</si>
  <si>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</si>
  <si>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</si>
  <si>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</si>
  <si>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</si>
  <si>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</si>
  <si>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</si>
  <si>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</si>
  <si>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</si>
  <si>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</si>
  <si>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</si>
  <si>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</si>
  <si>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</si>
  <si>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</si>
  <si>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</si>
  <si>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</si>
  <si>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</si>
  <si>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</si>
  <si>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</si>
  <si>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</si>
  <si>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</si>
  <si>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</si>
  <si>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</si>
  <si>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</si>
  <si>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</si>
  <si>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</si>
  <si>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</si>
  <si>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</si>
  <si>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</si>
  <si>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</si>
  <si>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</si>
  <si>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</si>
  <si>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</si>
  <si>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</si>
  <si>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</si>
  <si>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</si>
  <si>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</si>
  <si>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</si>
  <si>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</si>
  <si>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</si>
  <si>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</si>
  <si>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</si>
  <si>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</si>
  <si>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</si>
  <si>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</si>
  <si>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</si>
  <si>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</si>
  <si>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</si>
  <si>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</si>
  <si>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</si>
  <si>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</si>
  <si>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</si>
  <si>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</si>
  <si>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</si>
  <si>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</si>
  <si>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</si>
  <si>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</si>
  <si>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</si>
  <si>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</si>
  <si>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</si>
  <si>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</si>
  <si>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</si>
  <si>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</si>
  <si>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</si>
  <si>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</si>
  <si>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</si>
  <si>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</si>
  <si>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</si>
  <si>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</si>
  <si>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</si>
  <si>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</si>
  <si>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</si>
  <si>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</si>
  <si>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</si>
  <si>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</si>
  <si>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</si>
  <si>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</si>
  <si>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</si>
  <si>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</si>
  <si>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</si>
  <si>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</si>
  <si>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</si>
  <si>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</si>
  <si>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</si>
  <si>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</si>
  <si>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</si>
  <si>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</si>
  <si>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</si>
  <si>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</si>
  <si>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</si>
  <si>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</si>
  <si>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</si>
  <si>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</si>
  <si>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</si>
  <si>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</si>
  <si>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</si>
  <si>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</si>
  <si>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</si>
  <si>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</si>
  <si>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</si>
  <si>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</si>
  <si>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</si>
  <si>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</si>
  <si>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</si>
  <si>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</si>
  <si>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</si>
  <si>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</si>
  <si>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</si>
  <si>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</si>
  <si>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</si>
  <si>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</si>
  <si>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</si>
  <si>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</si>
  <si>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</si>
  <si>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</si>
  <si>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</si>
  <si>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</si>
  <si>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</si>
  <si>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</si>
  <si>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</si>
  <si>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</si>
  <si>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</si>
  <si>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</si>
  <si>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</si>
  <si>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</si>
  <si>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</si>
  <si>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</si>
  <si>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</si>
  <si>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</si>
  <si>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</si>
  <si>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</si>
  <si>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</si>
  <si>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</si>
  <si>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</si>
  <si>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</si>
  <si>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</si>
  <si>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</si>
  <si>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</si>
  <si>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</si>
  <si>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</si>
  <si>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</si>
  <si>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</si>
  <si>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</si>
  <si>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</si>
  <si>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</si>
  <si>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</si>
  <si>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</si>
  <si>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</si>
  <si>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</si>
  <si>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</si>
  <si>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</si>
  <si>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</si>
  <si>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</si>
  <si>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</si>
  <si>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</si>
  <si>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</si>
  <si>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</si>
  <si>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</si>
  <si>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</si>
  <si>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</si>
  <si>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</si>
  <si>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</si>
  <si>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</si>
  <si>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</si>
  <si>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</si>
  <si>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</si>
  <si>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</si>
  <si>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</si>
  <si>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</si>
  <si>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</si>
  <si>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</si>
  <si>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</si>
  <si>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</si>
  <si>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</si>
  <si>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</si>
  <si>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</si>
  <si>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</si>
  <si>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</si>
  <si>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</si>
  <si>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</si>
  <si>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</si>
  <si>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</si>
  <si>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</si>
  <si>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</si>
  <si>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</si>
  <si>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</si>
  <si>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</si>
  <si>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</si>
  <si>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</si>
  <si>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</si>
  <si>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</si>
  <si>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</si>
  <si>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</si>
  <si>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</si>
  <si>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</si>
  <si>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</si>
  <si>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</si>
  <si>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</si>
  <si>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</si>
  <si>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</si>
  <si>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</si>
  <si>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</si>
  <si>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</si>
  <si>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</si>
  <si>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</si>
  <si>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</si>
  <si>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</si>
  <si>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</si>
  <si>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</si>
  <si>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</si>
  <si>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</si>
  <si>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</si>
  <si>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</si>
  <si>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</si>
  <si>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</si>
  <si>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</si>
  <si>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</si>
  <si>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</si>
  <si>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</si>
  <si>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</si>
  <si>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</si>
  <si>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</si>
  <si>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</si>
  <si>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</si>
  <si>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</si>
  <si>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</si>
  <si>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</si>
  <si>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</si>
  <si>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</si>
  <si>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</si>
  <si>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</si>
  <si>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</si>
  <si>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</si>
  <si>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</si>
  <si>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</si>
  <si>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</si>
  <si>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</si>
  <si>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</si>
  <si>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</si>
  <si>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</si>
  <si>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</si>
  <si>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</si>
  <si>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</si>
  <si>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</si>
  <si>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</si>
  <si>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</si>
  <si>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</si>
  <si>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</si>
  <si>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</si>
  <si>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</si>
  <si>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</si>
  <si>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</si>
  <si>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</si>
  <si>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</si>
  <si>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</si>
  <si>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</si>
  <si>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</si>
  <si>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</si>
  <si>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</si>
  <si>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</si>
  <si>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</si>
  <si>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</si>
  <si>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</si>
  <si>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</si>
  <si>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</si>
  <si>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</si>
  <si>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</si>
  <si>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</si>
  <si>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</si>
  <si>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</si>
  <si>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</si>
  <si>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</si>
  <si>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</si>
  <si>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</si>
  <si>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</si>
  <si>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</si>
  <si>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</si>
  <si>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</si>
  <si>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</si>
  <si>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</si>
  <si>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</si>
  <si>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</si>
  <si>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</si>
  <si>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</si>
  <si>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</si>
  <si>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</si>
  <si>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</si>
  <si>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</si>
  <si>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</si>
  <si>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</si>
  <si>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</si>
  <si>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</si>
  <si>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</si>
  <si>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</si>
  <si>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</si>
  <si>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</si>
  <si>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</si>
  <si>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</si>
  <si>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</si>
  <si>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</si>
  <si>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</si>
  <si>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</si>
  <si>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</si>
  <si>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</si>
  <si>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</si>
  <si>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</si>
  <si>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</si>
  <si>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</si>
  <si>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</si>
  <si>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</si>
  <si>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</si>
  <si>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</si>
  <si>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</si>
  <si>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</si>
  <si>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</si>
  <si>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</si>
  <si>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</si>
  <si>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</si>
  <si>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</si>
  <si>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</si>
  <si>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</si>
  <si>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</si>
  <si>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</si>
  <si>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</si>
  <si>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</si>
  <si>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</si>
  <si>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</si>
  <si>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</si>
  <si>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</si>
  <si>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</si>
  <si>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</si>
  <si>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</si>
  <si>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</si>
  <si>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</si>
  <si>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</si>
  <si>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</si>
  <si>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</si>
  <si>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</si>
  <si>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</si>
  <si>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</si>
  <si>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</si>
  <si>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</si>
  <si>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</si>
  <si>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</si>
  <si>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</si>
  <si>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</si>
  <si>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</si>
  <si>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</si>
  <si>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</si>
  <si>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</si>
  <si>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</si>
  <si>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</si>
  <si>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</si>
  <si>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</si>
  <si>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</si>
  <si>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</si>
  <si>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</si>
  <si>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</si>
  <si>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</si>
  <si>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</si>
  <si>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</si>
  <si>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</si>
  <si>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</si>
  <si>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</si>
  <si>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</si>
  <si>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</si>
  <si>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</si>
  <si>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</si>
  <si>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</si>
  <si>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</si>
  <si>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</si>
  <si>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</si>
  <si>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</si>
  <si>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</si>
  <si>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</si>
  <si>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</si>
  <si>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</si>
  <si>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</si>
  <si>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</si>
  <si>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</si>
  <si>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</si>
  <si>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</si>
  <si>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</si>
  <si>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</si>
  <si>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</si>
  <si>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</si>
  <si>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</si>
  <si>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</si>
  <si>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</si>
  <si>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</si>
  <si>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</si>
  <si>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</si>
  <si>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</si>
  <si>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</si>
  <si>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</si>
  <si>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</si>
  <si>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</si>
  <si>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</si>
  <si>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</si>
  <si>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</si>
  <si>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</si>
  <si>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</si>
  <si>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</si>
  <si>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</si>
  <si>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</si>
  <si>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</si>
  <si>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</si>
  <si>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</si>
  <si>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</si>
  <si>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</si>
  <si>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</si>
  <si>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</si>
  <si>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</si>
  <si>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</si>
  <si>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</si>
  <si>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</si>
  <si>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</si>
  <si>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</si>
  <si>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</si>
  <si>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</si>
  <si>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</si>
  <si>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</si>
  <si>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</si>
  <si>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</si>
  <si>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</si>
  <si>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</si>
  <si>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</si>
  <si>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</si>
  <si>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</si>
  <si>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</si>
  <si>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</si>
  <si>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</si>
  <si>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</si>
  <si>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</si>
  <si>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</si>
  <si>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</si>
  <si>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</si>
  <si>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</si>
  <si>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</si>
  <si>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</si>
  <si>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</si>
  <si>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</si>
  <si>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</si>
  <si>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</si>
  <si>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</si>
  <si>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</si>
  <si>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</si>
  <si>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</si>
  <si>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</si>
  <si>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</si>
  <si>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</si>
  <si>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</si>
  <si>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</si>
  <si>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</si>
  <si>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</si>
  <si>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</si>
  <si>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</si>
  <si>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</si>
  <si>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</si>
  <si>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</si>
  <si>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</si>
  <si>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</si>
  <si>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</si>
  <si>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</si>
  <si>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</si>
  <si>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</si>
  <si>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</si>
  <si>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</si>
  <si>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</si>
  <si>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</si>
  <si>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</si>
  <si>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</si>
  <si>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</si>
  <si>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</si>
  <si>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</si>
  <si>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</si>
  <si>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</si>
  <si>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</si>
  <si>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</si>
  <si>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</si>
  <si>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</si>
  <si>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</si>
  <si>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</si>
  <si>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</si>
  <si>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</si>
  <si>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</si>
  <si>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</si>
  <si>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</si>
  <si>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</si>
  <si>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</si>
  <si>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</si>
  <si>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</si>
  <si>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</si>
  <si>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</si>
  <si>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</si>
  <si>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</si>
  <si>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</si>
  <si>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</si>
  <si>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</si>
  <si>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</si>
  <si>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</si>
  <si>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</si>
  <si>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</si>
  <si>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</si>
  <si>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</si>
  <si>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</si>
  <si>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</si>
  <si>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</si>
  <si>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</si>
  <si>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</si>
  <si>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</si>
  <si>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</si>
  <si>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</si>
  <si>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</si>
  <si>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</si>
  <si>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</si>
  <si>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</si>
  <si>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97-102</t>
  </si>
  <si>
    <t>KPIL</t>
  </si>
  <si>
    <t>3000-3100</t>
  </si>
  <si>
    <t>3400-3600</t>
  </si>
  <si>
    <t>MINDA CORPORATION LIMITED</t>
  </si>
  <si>
    <t>CIEINDIA</t>
  </si>
  <si>
    <t>EARUM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</si>
  <si>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</si>
  <si>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</si>
  <si>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</si>
  <si>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</si>
  <si>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</si>
  <si>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</si>
  <si>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</si>
  <si>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</si>
  <si>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</si>
  <si>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</si>
  <si>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</si>
  <si>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</si>
  <si>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</si>
  <si>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</si>
  <si>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</si>
  <si>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</si>
  <si>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</si>
  <si>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</si>
  <si>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</si>
  <si>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AMARSEC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</si>
  <si>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</si>
  <si>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</si>
  <si>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</si>
  <si>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</si>
  <si>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</si>
  <si>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</si>
  <si>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</si>
  <si>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</si>
  <si>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</si>
  <si>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TRU</t>
  </si>
  <si>
    <t>TruCap Finance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</si>
  <si>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</si>
  <si>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</si>
  <si>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</si>
  <si>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</si>
  <si>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</si>
  <si>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</si>
  <si>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</si>
  <si>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23-25</t>
  </si>
  <si>
    <t>17-18</t>
  </si>
  <si>
    <t>69</t>
  </si>
  <si>
    <t>ADVIKCA</t>
  </si>
  <si>
    <t>SAROJ GUPTA</t>
  </si>
  <si>
    <t>DDIL</t>
  </si>
  <si>
    <t>ZENAB AIYUB YACOOBALI</t>
  </si>
  <si>
    <t>NIMIT JAYENDRA SHAH</t>
  </si>
  <si>
    <t>AJAY SALVI</t>
  </si>
  <si>
    <t>HRTI PRIVATE LIMITED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</si>
  <si>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</si>
  <si>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</si>
  <si>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</si>
  <si>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</si>
  <si>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</si>
  <si>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</si>
  <si>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</si>
  <si>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</si>
  <si>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</si>
  <si>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</si>
  <si>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</si>
  <si>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</si>
  <si>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</si>
  <si>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</si>
  <si>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3285-3293</t>
  </si>
  <si>
    <t>NIFTY 19300 PE 06-JUL</t>
  </si>
  <si>
    <t>368-371</t>
  </si>
  <si>
    <t>385-395</t>
  </si>
  <si>
    <t>UPL JULY FUT</t>
  </si>
  <si>
    <t>681-682</t>
  </si>
  <si>
    <t>695-705</t>
  </si>
  <si>
    <t>1030-1035</t>
  </si>
  <si>
    <t>1070-1100</t>
  </si>
  <si>
    <t>Profit of Rs.35/-</t>
  </si>
  <si>
    <t>SYNGENE JULY FUT</t>
  </si>
  <si>
    <t>780-790</t>
  </si>
  <si>
    <t>160</t>
  </si>
  <si>
    <t>% Change in OI</t>
  </si>
  <si>
    <t>RAVI ASHOK KOTHARI</t>
  </si>
  <si>
    <t>BNP ENTERPRISES</t>
  </si>
  <si>
    <t>INDXTRA</t>
  </si>
  <si>
    <t>VAL</t>
  </si>
  <si>
    <t>SAHASTRAA ADVISORS PRIVATE LIMITED</t>
  </si>
  <si>
    <t>BAIDFIN</t>
  </si>
  <si>
    <t>Baid Finserv Limited</t>
  </si>
  <si>
    <t>KDL</t>
  </si>
  <si>
    <t>Kore Digital Limited</t>
  </si>
  <si>
    <t>PIGL</t>
  </si>
  <si>
    <t>Power Instrument (G) Ltd</t>
  </si>
  <si>
    <t>GUPTA RAMESH SUMIT KUMAR</t>
  </si>
  <si>
    <t>RPOWER</t>
  </si>
  <si>
    <t>Reliance Power Limited</t>
  </si>
  <si>
    <t>AJAY  SALVI</t>
  </si>
  <si>
    <t>BHAVESH KIRTI MATHURIA</t>
  </si>
  <si>
    <t>TIRUPATI</t>
  </si>
  <si>
    <t>Shree Tirupati Balajee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</si>
  <si>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</si>
  <si>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</si>
  <si>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</si>
  <si>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</si>
  <si>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</si>
  <si>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</si>
  <si>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</si>
  <si>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</si>
  <si>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</si>
  <si>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</si>
  <si>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</si>
  <si>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</si>
  <si>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</si>
  <si>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</si>
  <si>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</si>
  <si>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</si>
  <si>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</si>
  <si>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</si>
  <si>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</si>
  <si>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</si>
  <si>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</si>
  <si>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</si>
  <si>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</si>
  <si>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AFEL</t>
  </si>
  <si>
    <t>DHWAJA COMMODITY SERVICES PRIVATE LIMITED</t>
  </si>
  <si>
    <t>SABISTABENARSHADKHANPATHAN</t>
  </si>
  <si>
    <t>SHREYA DHEERAJ JAIN</t>
  </si>
  <si>
    <t>CLARA</t>
  </si>
  <si>
    <t>BSEL INFRASTRUCTURE REALTY LIMITED</t>
  </si>
  <si>
    <t>COMRADE</t>
  </si>
  <si>
    <t>PIYUSH SECURITIES PVT LTD</t>
  </si>
  <si>
    <t>DHYAANI</t>
  </si>
  <si>
    <t>SOMANI VENTURES AND INNOVATIONS LIMITED</t>
  </si>
  <si>
    <t>MANSI SHARE &amp; STOCK ADVISORS PRIVATE LIMITED</t>
  </si>
  <si>
    <t>DHWANIL SAUMILBHAI BHAVNAGARI</t>
  </si>
  <si>
    <t>KAMLESH NAVINCHANDRA SHAH</t>
  </si>
  <si>
    <t>ELCIDIN</t>
  </si>
  <si>
    <t>MILI MANISH KAPADIA</t>
  </si>
  <si>
    <t>SYKES AND RAY EQUITIES (INDIA) LIMITED</t>
  </si>
  <si>
    <t>GANONPRO</t>
  </si>
  <si>
    <t>KL ENTERPRISES LLP</t>
  </si>
  <si>
    <t>INDRANIB</t>
  </si>
  <si>
    <t>BOUGAINVILLEA INVESTMENTS PRIVATE LIMITED</t>
  </si>
  <si>
    <t>SOMA DUTTA</t>
  </si>
  <si>
    <t>GAUTAM RASIKLAL ASHRA</t>
  </si>
  <si>
    <t>JANUSCORP</t>
  </si>
  <si>
    <t>MISTERKAPOORKESHRI</t>
  </si>
  <si>
    <t>SHOBHA DEVI</t>
  </si>
  <si>
    <t>MINDACORP</t>
  </si>
  <si>
    <t>SOCIETE GENERALE</t>
  </si>
  <si>
    <t>PHOENIXTN</t>
  </si>
  <si>
    <t>NEELAM JILESH CHHEDA</t>
  </si>
  <si>
    <t>REGENCY</t>
  </si>
  <si>
    <t>SANJEEV KUMAR GUPTA</t>
  </si>
  <si>
    <t>SONALIS</t>
  </si>
  <si>
    <t>NURUL AMIN</t>
  </si>
  <si>
    <t>BHAGYASHREE SANJAY CHANGEDIA</t>
  </si>
  <si>
    <t>ALPESHMODI CHANDANI</t>
  </si>
  <si>
    <t>GPRAKASHCHAND BAID HUF</t>
  </si>
  <si>
    <t>PARESH DHIRAJLAL SHAH</t>
  </si>
  <si>
    <t>MANISH GIRDHARLAL GATHANI</t>
  </si>
  <si>
    <t>SPAR</t>
  </si>
  <si>
    <t>SARASVATI VIJAYKUMAR KODINARIYA</t>
  </si>
  <si>
    <t>GOURISUT VINIMAY LLP</t>
  </si>
  <si>
    <t>SVPHOUSING</t>
  </si>
  <si>
    <t>SETU SECURITIES PVT. LTD.</t>
  </si>
  <si>
    <t>VINOD KUMAR</t>
  </si>
  <si>
    <t>ELEVATION CAPITAL VI FII HOLDINGS LIMITED</t>
  </si>
  <si>
    <t>VADILENT</t>
  </si>
  <si>
    <t>ABHIJIT NIMISHBHAI VASA</t>
  </si>
  <si>
    <t>SANRINA CONSULTANCY PRIVATE LIMITED</t>
  </si>
  <si>
    <t>TRINITY CREDIT MANAGEMENT SERVICES LLP</t>
  </si>
  <si>
    <t>YELLOWSTONE VENTURES LLP</t>
  </si>
  <si>
    <t>PARSHVA TRADING</t>
  </si>
  <si>
    <t>63MOONS</t>
  </si>
  <si>
    <t>63 moons tech limited</t>
  </si>
  <si>
    <t>ARIHANT CAPITAL MARKETS LIMTED</t>
  </si>
  <si>
    <t>BIGBLOC</t>
  </si>
  <si>
    <t>Bigbloc Construction Ltd</t>
  </si>
  <si>
    <t>ADITYA KUMAR HALWASIYA</t>
  </si>
  <si>
    <t>CADSYS</t>
  </si>
  <si>
    <t>Cadsys (India) Limited</t>
  </si>
  <si>
    <t>KAILASHBEN ASHOKKUMAR PATEL</t>
  </si>
  <si>
    <t>CAREERP</t>
  </si>
  <si>
    <t>Career Point Limited</t>
  </si>
  <si>
    <t>CELLPOINT</t>
  </si>
  <si>
    <t>Cell Point (India) Ltd</t>
  </si>
  <si>
    <t>MALTI  SALVI</t>
  </si>
  <si>
    <t>DIL</t>
  </si>
  <si>
    <t>Debock Industries Limited</t>
  </si>
  <si>
    <t>RISHU  KUMARI</t>
  </si>
  <si>
    <t>HCC</t>
  </si>
  <si>
    <t>Hindustan Construc Co.</t>
  </si>
  <si>
    <t>HMAAGRO</t>
  </si>
  <si>
    <t>HMA Agro Industries Ltd</t>
  </si>
  <si>
    <t>NK SECURITIES RESEARCH PRIVATE LIMITED</t>
  </si>
  <si>
    <t>INFOLLION</t>
  </si>
  <si>
    <t>Infollion Research Ser L</t>
  </si>
  <si>
    <t>CRONY VYAPAR PVT LTD</t>
  </si>
  <si>
    <t>DHIREN KISHORE SHAH</t>
  </si>
  <si>
    <t>RAJESH GARG HUF</t>
  </si>
  <si>
    <t>BHAVESHKUMAR NATVARLAL SHETH</t>
  </si>
  <si>
    <t>KELLTONTEC</t>
  </si>
  <si>
    <t>Kellton Tech Sol Ltd</t>
  </si>
  <si>
    <t>MAGPRO SECURITIES PVT LTD</t>
  </si>
  <si>
    <t>KSCL</t>
  </si>
  <si>
    <t>Kaveri Seed Company Limit</t>
  </si>
  <si>
    <t>GUPTA MANISHA</t>
  </si>
  <si>
    <t>TIMETECHNO</t>
  </si>
  <si>
    <t>Time Technoplast Limited</t>
  </si>
  <si>
    <t>MANOJ SITARAM AGARWAL</t>
  </si>
  <si>
    <t>TIRUPATIFL</t>
  </si>
  <si>
    <t>Tirupati Forge Limited</t>
  </si>
  <si>
    <t>NIRAJ HARSUKHLAL SANGHAVI</t>
  </si>
  <si>
    <t>URBAN</t>
  </si>
  <si>
    <t>Urban Enviro Waste Mgmt L</t>
  </si>
  <si>
    <t>ALLETEC</t>
  </si>
  <si>
    <t>All E Technologies Ltd</t>
  </si>
  <si>
    <t>DREAM ACHIEVER CONSULTANCY SERVICES PRIVATE LIMITED</t>
  </si>
  <si>
    <t>GITIKA AJIT KALE</t>
  </si>
  <si>
    <t>E2E</t>
  </si>
  <si>
    <t>E2E Networks Limited</t>
  </si>
  <si>
    <t>BLUME VENTURES FUND I</t>
  </si>
  <si>
    <t>NOMURA SINGAPORE LIMITED</t>
  </si>
  <si>
    <t>KSHITIJPOL</t>
  </si>
  <si>
    <t>Kshitij Polyline Limited</t>
  </si>
  <si>
    <t>MOS</t>
  </si>
  <si>
    <t>Mos Utility Limited</t>
  </si>
  <si>
    <t>MULTIPLY FINVEST PRIVATE LIMITED</t>
  </si>
  <si>
    <t>PERFECT</t>
  </si>
  <si>
    <t>Perfect Infraengineer Ltd</t>
  </si>
  <si>
    <t>PLACHERIPURATHLUKAJOSEPH</t>
  </si>
  <si>
    <t>NIKHIL GAMBHIR</t>
  </si>
  <si>
    <t>BINOD KUMAR AGARWAL</t>
  </si>
  <si>
    <t>OMSHANTI HEIGHTS PRIVATE LIMITED</t>
  </si>
  <si>
    <t>BALAJI SECURITIES</t>
  </si>
  <si>
    <t>BHARATBHAI RAVATBHAI KHACHAR</t>
  </si>
  <si>
    <t>VARSHABEN BHARATBHAI SHAH</t>
  </si>
  <si>
    <t>Retail Research Technical Calls &amp; Fundamental Performance Report for the month of July-2023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</si>
</sst>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2D050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6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top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49" fontId="36" fillId="11" borderId="7" xfId="0" applyNumberFormat="1" applyFont="1" applyFill="1" applyBorder="1" applyAlignment="1">
      <alignment horizontal="center" vertical="center"/>
    </xf>
    <xf numFmtId="2" fontId="36" fillId="11" borderId="7" xfId="0" applyNumberFormat="1" applyFont="1" applyFill="1" applyBorder="1" applyAlignment="1">
      <alignment horizontal="center" vertical="center"/>
    </xf>
    <xf numFmtId="166" fontId="36" fillId="11" borderId="7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0" borderId="3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2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0" fontId="37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6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8" t="s">
        <v>16</v>
      </c>
      <c r="B9" s="340" t="s">
        <v>17</v>
      </c>
      <c r="C9" s="340" t="s">
        <v>18</v>
      </c>
      <c r="D9" s="340" t="s">
        <v>19</v>
      </c>
      <c r="E9" s="26" t="s">
        <v>20</v>
      </c>
      <c r="F9" s="26" t="s">
        <v>21</v>
      </c>
      <c r="G9" s="335" t="s">
        <v>22</v>
      </c>
      <c r="H9" s="336"/>
      <c r="I9" s="337"/>
      <c r="J9" s="335" t="s">
        <v>23</v>
      </c>
      <c r="K9" s="336"/>
      <c r="L9" s="337"/>
      <c r="M9" s="26"/>
      <c r="N9" s="27"/>
      <c r="O9" s="27"/>
      <c r="P9" s="27"/>
    </row>
    <row r="10" spans="1:16" ht="38.25">
      <c r="A10" s="339"/>
      <c r="B10" s="341"/>
      <c r="C10" s="341"/>
      <c r="D10" s="34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958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19458.400000000001</v>
      </c>
      <c r="F11" s="35">
        <v>19444.899999999998</v>
      </c>
      <c r="G11" s="36">
        <v>19389.799999999996</v>
      </c>
      <c r="H11" s="36">
        <v>19321.199999999997</v>
      </c>
      <c r="I11" s="36">
        <v>19266.099999999995</v>
      </c>
      <c r="J11" s="36">
        <v>19513.499999999996</v>
      </c>
      <c r="K11" s="36">
        <v>19568.599999999995</v>
      </c>
      <c r="L11" s="36">
        <v>19637.199999999997</v>
      </c>
      <c r="M11" s="37">
        <v>19500</v>
      </c>
      <c r="N11" s="37">
        <v>19376.3</v>
      </c>
      <c r="O11" s="312">
        <v>11541500</v>
      </c>
      <c r="P11" s="314">
        <v>1.0320739521691937E-2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45364.5</v>
      </c>
      <c r="F12" s="38">
        <v>45401.533333333333</v>
      </c>
      <c r="G12" s="39">
        <v>45055.266666666663</v>
      </c>
      <c r="H12" s="39">
        <v>44746.033333333333</v>
      </c>
      <c r="I12" s="39">
        <v>44399.766666666663</v>
      </c>
      <c r="J12" s="39">
        <v>45710.766666666663</v>
      </c>
      <c r="K12" s="39">
        <v>46057.03333333334</v>
      </c>
      <c r="L12" s="39">
        <v>46366.266666666663</v>
      </c>
      <c r="M12" s="31">
        <v>45747.8</v>
      </c>
      <c r="N12" s="31">
        <v>45092.3</v>
      </c>
      <c r="O12" s="313">
        <v>3040410</v>
      </c>
      <c r="P12" s="314">
        <v>4.0673197379500134E-2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20399.099999999999</v>
      </c>
      <c r="F13" s="38">
        <v>20420.850000000002</v>
      </c>
      <c r="G13" s="39">
        <v>20290.250000000004</v>
      </c>
      <c r="H13" s="39">
        <v>20181.400000000001</v>
      </c>
      <c r="I13" s="39">
        <v>20050.800000000003</v>
      </c>
      <c r="J13" s="39">
        <v>20529.700000000004</v>
      </c>
      <c r="K13" s="39">
        <v>20660.300000000003</v>
      </c>
      <c r="L13" s="39">
        <v>20769.150000000005</v>
      </c>
      <c r="M13" s="31">
        <v>20551.45</v>
      </c>
      <c r="N13" s="31">
        <v>20312</v>
      </c>
      <c r="O13" s="313">
        <v>90520</v>
      </c>
      <c r="P13" s="315">
        <v>0.20116772823779194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8214.65</v>
      </c>
      <c r="F14" s="38">
        <v>8222.9499999999989</v>
      </c>
      <c r="G14" s="39">
        <v>8185.8499999999985</v>
      </c>
      <c r="H14" s="39">
        <v>8157.0499999999993</v>
      </c>
      <c r="I14" s="39">
        <v>8119.9499999999989</v>
      </c>
      <c r="J14" s="39">
        <v>8251.7499999999982</v>
      </c>
      <c r="K14" s="39">
        <v>8288.85</v>
      </c>
      <c r="L14" s="39">
        <v>8317.6499999999978</v>
      </c>
      <c r="M14" s="31">
        <v>8260.0499999999993</v>
      </c>
      <c r="N14" s="31">
        <v>8194.15</v>
      </c>
      <c r="O14" s="313">
        <v>5175</v>
      </c>
      <c r="P14" s="315">
        <v>0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492.4</v>
      </c>
      <c r="F15" s="38">
        <v>497.06666666666666</v>
      </c>
      <c r="G15" s="39">
        <v>485.08333333333331</v>
      </c>
      <c r="H15" s="39">
        <v>477.76666666666665</v>
      </c>
      <c r="I15" s="39">
        <v>465.7833333333333</v>
      </c>
      <c r="J15" s="39">
        <v>504.38333333333333</v>
      </c>
      <c r="K15" s="39">
        <v>516.36666666666667</v>
      </c>
      <c r="L15" s="39">
        <v>523.68333333333339</v>
      </c>
      <c r="M15" s="31">
        <v>509.05</v>
      </c>
      <c r="N15" s="31">
        <v>489.75</v>
      </c>
      <c r="O15" s="313">
        <v>8909000</v>
      </c>
      <c r="P15" s="314">
        <v>7.8963303863388637E-2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4386.6499999999996</v>
      </c>
      <c r="F16" s="38">
        <v>4408.083333333333</v>
      </c>
      <c r="G16" s="39">
        <v>4356.1666666666661</v>
      </c>
      <c r="H16" s="39">
        <v>4325.6833333333334</v>
      </c>
      <c r="I16" s="39">
        <v>4273.7666666666664</v>
      </c>
      <c r="J16" s="39">
        <v>4438.5666666666657</v>
      </c>
      <c r="K16" s="39">
        <v>4490.4833333333318</v>
      </c>
      <c r="L16" s="39">
        <v>4520.9666666666653</v>
      </c>
      <c r="M16" s="31">
        <v>4460</v>
      </c>
      <c r="N16" s="31">
        <v>4377.6000000000004</v>
      </c>
      <c r="O16" s="313">
        <v>1304750</v>
      </c>
      <c r="P16" s="314">
        <v>5.5876685934489407E-3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23007.65</v>
      </c>
      <c r="F17" s="38">
        <v>23019.933333333334</v>
      </c>
      <c r="G17" s="39">
        <v>22889.916666666668</v>
      </c>
      <c r="H17" s="39">
        <v>22772.183333333334</v>
      </c>
      <c r="I17" s="39">
        <v>22642.166666666668</v>
      </c>
      <c r="J17" s="39">
        <v>23137.666666666668</v>
      </c>
      <c r="K17" s="39">
        <v>23267.683333333331</v>
      </c>
      <c r="L17" s="39">
        <v>23385.416666666668</v>
      </c>
      <c r="M17" s="31">
        <v>23149.95</v>
      </c>
      <c r="N17" s="31">
        <v>22902.2</v>
      </c>
      <c r="O17" s="313">
        <v>58640</v>
      </c>
      <c r="P17" s="314">
        <v>8.9470061940812116E-3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194.65</v>
      </c>
      <c r="F18" s="38">
        <v>195.18333333333331</v>
      </c>
      <c r="G18" s="39">
        <v>192.86666666666662</v>
      </c>
      <c r="H18" s="39">
        <v>191.08333333333331</v>
      </c>
      <c r="I18" s="39">
        <v>188.76666666666662</v>
      </c>
      <c r="J18" s="39">
        <v>196.96666666666661</v>
      </c>
      <c r="K18" s="39">
        <v>199.28333333333327</v>
      </c>
      <c r="L18" s="39">
        <v>201.06666666666661</v>
      </c>
      <c r="M18" s="31">
        <v>197.5</v>
      </c>
      <c r="N18" s="31">
        <v>193.4</v>
      </c>
      <c r="O18" s="313">
        <v>26071200</v>
      </c>
      <c r="P18" s="314">
        <v>-4.3581616481774964E-2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211.95</v>
      </c>
      <c r="F19" s="38">
        <v>212.41666666666666</v>
      </c>
      <c r="G19" s="39">
        <v>210.2833333333333</v>
      </c>
      <c r="H19" s="39">
        <v>208.61666666666665</v>
      </c>
      <c r="I19" s="39">
        <v>206.48333333333329</v>
      </c>
      <c r="J19" s="39">
        <v>214.08333333333331</v>
      </c>
      <c r="K19" s="39">
        <v>216.2166666666667</v>
      </c>
      <c r="L19" s="39">
        <v>217.88333333333333</v>
      </c>
      <c r="M19" s="31">
        <v>214.55</v>
      </c>
      <c r="N19" s="31">
        <v>210.75</v>
      </c>
      <c r="O19" s="313">
        <v>27409200</v>
      </c>
      <c r="P19" s="314">
        <v>-2.7433544603159589E-3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1818.05</v>
      </c>
      <c r="F20" s="38">
        <v>1821.9666666666665</v>
      </c>
      <c r="G20" s="39">
        <v>1808.883333333333</v>
      </c>
      <c r="H20" s="39">
        <v>1799.7166666666665</v>
      </c>
      <c r="I20" s="39">
        <v>1786.633333333333</v>
      </c>
      <c r="J20" s="39">
        <v>1831.133333333333</v>
      </c>
      <c r="K20" s="39">
        <v>1844.2166666666665</v>
      </c>
      <c r="L20" s="39">
        <v>1853.383333333333</v>
      </c>
      <c r="M20" s="31">
        <v>1835.05</v>
      </c>
      <c r="N20" s="31">
        <v>1812.8</v>
      </c>
      <c r="O20" s="313">
        <v>4786800</v>
      </c>
      <c r="P20" s="314">
        <v>9.0431923101245808E-3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2398.5</v>
      </c>
      <c r="F21" s="38">
        <v>2402.5499999999997</v>
      </c>
      <c r="G21" s="39">
        <v>2377.9499999999994</v>
      </c>
      <c r="H21" s="39">
        <v>2357.3999999999996</v>
      </c>
      <c r="I21" s="39">
        <v>2332.7999999999993</v>
      </c>
      <c r="J21" s="39">
        <v>2423.0999999999995</v>
      </c>
      <c r="K21" s="39">
        <v>2447.6999999999998</v>
      </c>
      <c r="L21" s="39">
        <v>2468.2499999999995</v>
      </c>
      <c r="M21" s="31">
        <v>2427.15</v>
      </c>
      <c r="N21" s="31">
        <v>2382</v>
      </c>
      <c r="O21" s="313">
        <v>11724600</v>
      </c>
      <c r="P21" s="314">
        <v>-1.5541953197813548E-2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744.55</v>
      </c>
      <c r="F22" s="38">
        <v>745.35</v>
      </c>
      <c r="G22" s="39">
        <v>735.65000000000009</v>
      </c>
      <c r="H22" s="39">
        <v>726.75000000000011</v>
      </c>
      <c r="I22" s="39">
        <v>717.05000000000018</v>
      </c>
      <c r="J22" s="39">
        <v>754.25</v>
      </c>
      <c r="K22" s="39">
        <v>763.95</v>
      </c>
      <c r="L22" s="39">
        <v>772.84999999999991</v>
      </c>
      <c r="M22" s="31">
        <v>755.05</v>
      </c>
      <c r="N22" s="31">
        <v>736.45</v>
      </c>
      <c r="O22" s="313">
        <v>29168800</v>
      </c>
      <c r="P22" s="314">
        <v>1.9631421460331665E-2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3511.7</v>
      </c>
      <c r="F23" s="38">
        <v>3520.5666666666671</v>
      </c>
      <c r="G23" s="39">
        <v>3493.1333333333341</v>
      </c>
      <c r="H23" s="39">
        <v>3474.5666666666671</v>
      </c>
      <c r="I23" s="39">
        <v>3447.1333333333341</v>
      </c>
      <c r="J23" s="39">
        <v>3539.1333333333341</v>
      </c>
      <c r="K23" s="39">
        <v>3566.5666666666675</v>
      </c>
      <c r="L23" s="39">
        <v>3585.1333333333341</v>
      </c>
      <c r="M23" s="31">
        <v>3548</v>
      </c>
      <c r="N23" s="31">
        <v>3502</v>
      </c>
      <c r="O23" s="313">
        <v>823600</v>
      </c>
      <c r="P23" s="314">
        <v>4.8590864917395527E-4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432.75</v>
      </c>
      <c r="F24" s="38">
        <v>434.05</v>
      </c>
      <c r="G24" s="39">
        <v>429.45000000000005</v>
      </c>
      <c r="H24" s="39">
        <v>426.15000000000003</v>
      </c>
      <c r="I24" s="39">
        <v>421.55000000000007</v>
      </c>
      <c r="J24" s="39">
        <v>437.35</v>
      </c>
      <c r="K24" s="39">
        <v>441.95000000000005</v>
      </c>
      <c r="L24" s="39">
        <v>445.25</v>
      </c>
      <c r="M24" s="31">
        <v>438.65</v>
      </c>
      <c r="N24" s="31">
        <v>430.75</v>
      </c>
      <c r="O24" s="313">
        <v>58528800</v>
      </c>
      <c r="P24" s="314">
        <v>3.3015520380141319E-3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5133.3500000000004</v>
      </c>
      <c r="F25" s="38">
        <v>5121.1833333333334</v>
      </c>
      <c r="G25" s="39">
        <v>5094.2166666666672</v>
      </c>
      <c r="H25" s="39">
        <v>5055.0833333333339</v>
      </c>
      <c r="I25" s="39">
        <v>5028.1166666666677</v>
      </c>
      <c r="J25" s="39">
        <v>5160.3166666666666</v>
      </c>
      <c r="K25" s="39">
        <v>5187.2833333333319</v>
      </c>
      <c r="L25" s="39">
        <v>5226.4166666666661</v>
      </c>
      <c r="M25" s="31">
        <v>5148.1499999999996</v>
      </c>
      <c r="N25" s="31">
        <v>5082.05</v>
      </c>
      <c r="O25" s="313">
        <v>1854750</v>
      </c>
      <c r="P25" s="314">
        <v>-4.7153923880094309E-4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392.85</v>
      </c>
      <c r="F26" s="38">
        <v>393.40000000000003</v>
      </c>
      <c r="G26" s="39">
        <v>390.80000000000007</v>
      </c>
      <c r="H26" s="39">
        <v>388.75000000000006</v>
      </c>
      <c r="I26" s="39">
        <v>386.15000000000009</v>
      </c>
      <c r="J26" s="39">
        <v>395.45000000000005</v>
      </c>
      <c r="K26" s="39">
        <v>398.05000000000007</v>
      </c>
      <c r="L26" s="39">
        <v>400.1</v>
      </c>
      <c r="M26" s="31">
        <v>396</v>
      </c>
      <c r="N26" s="31">
        <v>391.35</v>
      </c>
      <c r="O26" s="313">
        <v>11998600</v>
      </c>
      <c r="P26" s="314">
        <v>-1.9722222222222221E-2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161.80000000000001</v>
      </c>
      <c r="F27" s="38">
        <v>162.75000000000003</v>
      </c>
      <c r="G27" s="39">
        <v>158.85000000000005</v>
      </c>
      <c r="H27" s="39">
        <v>155.90000000000003</v>
      </c>
      <c r="I27" s="39">
        <v>152.00000000000006</v>
      </c>
      <c r="J27" s="39">
        <v>165.70000000000005</v>
      </c>
      <c r="K27" s="39">
        <v>169.60000000000002</v>
      </c>
      <c r="L27" s="39">
        <v>172.55000000000004</v>
      </c>
      <c r="M27" s="31">
        <v>166.65</v>
      </c>
      <c r="N27" s="31">
        <v>159.80000000000001</v>
      </c>
      <c r="O27" s="313">
        <v>71745000</v>
      </c>
      <c r="P27" s="314">
        <v>1.7876143860395828E-2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3360.85</v>
      </c>
      <c r="F28" s="38">
        <v>3369.6833333333329</v>
      </c>
      <c r="G28" s="39">
        <v>3342.4666666666658</v>
      </c>
      <c r="H28" s="39">
        <v>3324.083333333333</v>
      </c>
      <c r="I28" s="39">
        <v>3296.8666666666659</v>
      </c>
      <c r="J28" s="39">
        <v>3388.0666666666657</v>
      </c>
      <c r="K28" s="39">
        <v>3415.2833333333328</v>
      </c>
      <c r="L28" s="39">
        <v>3433.6666666666656</v>
      </c>
      <c r="M28" s="31">
        <v>3396.9</v>
      </c>
      <c r="N28" s="31">
        <v>3351.3</v>
      </c>
      <c r="O28" s="313">
        <v>4658000</v>
      </c>
      <c r="P28" s="314">
        <v>-7.6693651469961653E-3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1930.95</v>
      </c>
      <c r="F29" s="38">
        <v>1946.1333333333332</v>
      </c>
      <c r="G29" s="39">
        <v>1903.0666666666664</v>
      </c>
      <c r="H29" s="39">
        <v>1875.1833333333332</v>
      </c>
      <c r="I29" s="39">
        <v>1832.1166666666663</v>
      </c>
      <c r="J29" s="39">
        <v>1974.0166666666664</v>
      </c>
      <c r="K29" s="39">
        <v>2017.083333333333</v>
      </c>
      <c r="L29" s="39">
        <v>2044.9666666666665</v>
      </c>
      <c r="M29" s="31">
        <v>1989.2</v>
      </c>
      <c r="N29" s="31">
        <v>1918.25</v>
      </c>
      <c r="O29" s="313">
        <v>2316137</v>
      </c>
      <c r="P29" s="314">
        <v>1.5847860538827259E-4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6841.2</v>
      </c>
      <c r="F30" s="38">
        <v>6849.8500000000013</v>
      </c>
      <c r="G30" s="39">
        <v>6764.7000000000025</v>
      </c>
      <c r="H30" s="39">
        <v>6688.2000000000016</v>
      </c>
      <c r="I30" s="39">
        <v>6603.0500000000029</v>
      </c>
      <c r="J30" s="39">
        <v>6926.3500000000022</v>
      </c>
      <c r="K30" s="39">
        <v>7011.5000000000018</v>
      </c>
      <c r="L30" s="39">
        <v>7088.0000000000018</v>
      </c>
      <c r="M30" s="31">
        <v>6935</v>
      </c>
      <c r="N30" s="31">
        <v>6773.35</v>
      </c>
      <c r="O30" s="313">
        <v>347775</v>
      </c>
      <c r="P30" s="314">
        <v>8.8753228457384356E-2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766.75</v>
      </c>
      <c r="F31" s="38">
        <v>761.61666666666667</v>
      </c>
      <c r="G31" s="39">
        <v>754.0333333333333</v>
      </c>
      <c r="H31" s="39">
        <v>741.31666666666661</v>
      </c>
      <c r="I31" s="39">
        <v>733.73333333333323</v>
      </c>
      <c r="J31" s="39">
        <v>774.33333333333337</v>
      </c>
      <c r="K31" s="39">
        <v>781.91666666666663</v>
      </c>
      <c r="L31" s="39">
        <v>794.63333333333344</v>
      </c>
      <c r="M31" s="31">
        <v>769.2</v>
      </c>
      <c r="N31" s="31">
        <v>748.9</v>
      </c>
      <c r="O31" s="313">
        <v>11911000</v>
      </c>
      <c r="P31" s="314">
        <v>2.6102687801516197E-2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717.3</v>
      </c>
      <c r="F32" s="38">
        <v>717.75</v>
      </c>
      <c r="G32" s="39">
        <v>713.05</v>
      </c>
      <c r="H32" s="39">
        <v>708.8</v>
      </c>
      <c r="I32" s="39">
        <v>704.09999999999991</v>
      </c>
      <c r="J32" s="39">
        <v>722</v>
      </c>
      <c r="K32" s="39">
        <v>726.7</v>
      </c>
      <c r="L32" s="39">
        <v>730.95</v>
      </c>
      <c r="M32" s="31">
        <v>722.45</v>
      </c>
      <c r="N32" s="31">
        <v>713.5</v>
      </c>
      <c r="O32" s="313">
        <v>9973700</v>
      </c>
      <c r="P32" s="314">
        <v>1.3072625698324023E-2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974.4</v>
      </c>
      <c r="F33" s="38">
        <v>978.36666666666667</v>
      </c>
      <c r="G33" s="39">
        <v>968.93333333333339</v>
      </c>
      <c r="H33" s="39">
        <v>963.4666666666667</v>
      </c>
      <c r="I33" s="39">
        <v>954.03333333333342</v>
      </c>
      <c r="J33" s="39">
        <v>983.83333333333337</v>
      </c>
      <c r="K33" s="39">
        <v>993.26666666666654</v>
      </c>
      <c r="L33" s="39">
        <v>998.73333333333335</v>
      </c>
      <c r="M33" s="31">
        <v>987.8</v>
      </c>
      <c r="N33" s="31">
        <v>972.9</v>
      </c>
      <c r="O33" s="313">
        <v>51206250</v>
      </c>
      <c r="P33" s="314">
        <v>2.2323155438539573E-2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4655.3500000000004</v>
      </c>
      <c r="F34" s="38">
        <v>4664.1500000000005</v>
      </c>
      <c r="G34" s="39">
        <v>4629.3000000000011</v>
      </c>
      <c r="H34" s="39">
        <v>4603.2500000000009</v>
      </c>
      <c r="I34" s="39">
        <v>4568.4000000000015</v>
      </c>
      <c r="J34" s="39">
        <v>4690.2000000000007</v>
      </c>
      <c r="K34" s="39">
        <v>4725.0500000000011</v>
      </c>
      <c r="L34" s="39">
        <v>4751.1000000000004</v>
      </c>
      <c r="M34" s="31">
        <v>4699</v>
      </c>
      <c r="N34" s="31">
        <v>4638.1000000000004</v>
      </c>
      <c r="O34" s="313">
        <v>2649000</v>
      </c>
      <c r="P34" s="314">
        <v>8.4705434472256598E-3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1635</v>
      </c>
      <c r="F35" s="38">
        <v>1617.4166666666667</v>
      </c>
      <c r="G35" s="39">
        <v>1591.0833333333335</v>
      </c>
      <c r="H35" s="39">
        <v>1547.1666666666667</v>
      </c>
      <c r="I35" s="39">
        <v>1520.8333333333335</v>
      </c>
      <c r="J35" s="39">
        <v>1661.3333333333335</v>
      </c>
      <c r="K35" s="39">
        <v>1687.666666666667</v>
      </c>
      <c r="L35" s="39">
        <v>1731.5833333333335</v>
      </c>
      <c r="M35" s="31">
        <v>1643.75</v>
      </c>
      <c r="N35" s="31">
        <v>1573.5</v>
      </c>
      <c r="O35" s="313">
        <v>7950500</v>
      </c>
      <c r="P35" s="314">
        <v>-1.942525900345338E-2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7895.85</v>
      </c>
      <c r="F36" s="38">
        <v>7814.45</v>
      </c>
      <c r="G36" s="39">
        <v>7673.9</v>
      </c>
      <c r="H36" s="39">
        <v>7451.95</v>
      </c>
      <c r="I36" s="39">
        <v>7311.4</v>
      </c>
      <c r="J36" s="39">
        <v>8036.4</v>
      </c>
      <c r="K36" s="39">
        <v>8176.9500000000007</v>
      </c>
      <c r="L36" s="39">
        <v>8398.9</v>
      </c>
      <c r="M36" s="31">
        <v>7955</v>
      </c>
      <c r="N36" s="31">
        <v>7592.5</v>
      </c>
      <c r="O36" s="313">
        <v>4113375</v>
      </c>
      <c r="P36" s="314">
        <v>5.711715763436024E-2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2364.5500000000002</v>
      </c>
      <c r="F37" s="38">
        <v>2361.2666666666669</v>
      </c>
      <c r="G37" s="39">
        <v>2340.2833333333338</v>
      </c>
      <c r="H37" s="39">
        <v>2316.0166666666669</v>
      </c>
      <c r="I37" s="39">
        <v>2295.0333333333338</v>
      </c>
      <c r="J37" s="39">
        <v>2385.5333333333338</v>
      </c>
      <c r="K37" s="39">
        <v>2406.5166666666664</v>
      </c>
      <c r="L37" s="39">
        <v>2430.7833333333338</v>
      </c>
      <c r="M37" s="31">
        <v>2382.25</v>
      </c>
      <c r="N37" s="31">
        <v>2337</v>
      </c>
      <c r="O37" s="313">
        <v>1560000</v>
      </c>
      <c r="P37" s="314">
        <v>-5.9262091378321545E-3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384.45</v>
      </c>
      <c r="F38" s="38">
        <v>385.38333333333338</v>
      </c>
      <c r="G38" s="39">
        <v>381.51666666666677</v>
      </c>
      <c r="H38" s="39">
        <v>378.58333333333337</v>
      </c>
      <c r="I38" s="39">
        <v>374.71666666666675</v>
      </c>
      <c r="J38" s="39">
        <v>388.31666666666678</v>
      </c>
      <c r="K38" s="39">
        <v>392.18333333333345</v>
      </c>
      <c r="L38" s="39">
        <v>395.11666666666679</v>
      </c>
      <c r="M38" s="31">
        <v>389.25</v>
      </c>
      <c r="N38" s="31">
        <v>382.45</v>
      </c>
      <c r="O38" s="313">
        <v>11542400</v>
      </c>
      <c r="P38" s="314">
        <v>7.6826372398379663E-3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232.4</v>
      </c>
      <c r="F39" s="38">
        <v>233.65</v>
      </c>
      <c r="G39" s="39">
        <v>230.25</v>
      </c>
      <c r="H39" s="39">
        <v>228.1</v>
      </c>
      <c r="I39" s="39">
        <v>224.7</v>
      </c>
      <c r="J39" s="39">
        <v>235.8</v>
      </c>
      <c r="K39" s="39">
        <v>239.20000000000005</v>
      </c>
      <c r="L39" s="39">
        <v>241.35000000000002</v>
      </c>
      <c r="M39" s="31">
        <v>237.05</v>
      </c>
      <c r="N39" s="31">
        <v>231.5</v>
      </c>
      <c r="O39" s="313">
        <v>47457500</v>
      </c>
      <c r="P39" s="314">
        <v>2.5830856525263443E-2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203.65</v>
      </c>
      <c r="F40" s="38">
        <v>202.68333333333331</v>
      </c>
      <c r="G40" s="39">
        <v>199.26666666666662</v>
      </c>
      <c r="H40" s="39">
        <v>194.88333333333333</v>
      </c>
      <c r="I40" s="39">
        <v>191.46666666666664</v>
      </c>
      <c r="J40" s="39">
        <v>207.06666666666661</v>
      </c>
      <c r="K40" s="39">
        <v>210.48333333333329</v>
      </c>
      <c r="L40" s="39">
        <v>214.86666666666659</v>
      </c>
      <c r="M40" s="31">
        <v>206.1</v>
      </c>
      <c r="N40" s="31">
        <v>198.3</v>
      </c>
      <c r="O40" s="313">
        <v>96372900</v>
      </c>
      <c r="P40" s="314">
        <v>-3.4349355216881594E-2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1627.2</v>
      </c>
      <c r="F41" s="38">
        <v>1636.5</v>
      </c>
      <c r="G41" s="39">
        <v>1611.75</v>
      </c>
      <c r="H41" s="39">
        <v>1596.3</v>
      </c>
      <c r="I41" s="39">
        <v>1571.55</v>
      </c>
      <c r="J41" s="39">
        <v>1651.95</v>
      </c>
      <c r="K41" s="39">
        <v>1676.7</v>
      </c>
      <c r="L41" s="39">
        <v>1692.15</v>
      </c>
      <c r="M41" s="31">
        <v>1661.25</v>
      </c>
      <c r="N41" s="31">
        <v>1621.05</v>
      </c>
      <c r="O41" s="313">
        <v>1439625</v>
      </c>
      <c r="P41" s="314">
        <v>0.11826390911739004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122.75</v>
      </c>
      <c r="F42" s="38">
        <v>123.28333333333335</v>
      </c>
      <c r="G42" s="39">
        <v>121.61666666666669</v>
      </c>
      <c r="H42" s="39">
        <v>120.48333333333335</v>
      </c>
      <c r="I42" s="39">
        <v>118.81666666666669</v>
      </c>
      <c r="J42" s="39">
        <v>124.41666666666669</v>
      </c>
      <c r="K42" s="39">
        <v>126.08333333333334</v>
      </c>
      <c r="L42" s="39">
        <v>127.21666666666668</v>
      </c>
      <c r="M42" s="31">
        <v>124.95</v>
      </c>
      <c r="N42" s="31">
        <v>122.15</v>
      </c>
      <c r="O42" s="313">
        <v>81190800</v>
      </c>
      <c r="P42" s="314">
        <v>5.5061414654807286E-3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672.65</v>
      </c>
      <c r="F43" s="38">
        <v>674.9</v>
      </c>
      <c r="G43" s="39">
        <v>669.15</v>
      </c>
      <c r="H43" s="39">
        <v>665.65</v>
      </c>
      <c r="I43" s="39">
        <v>659.9</v>
      </c>
      <c r="J43" s="39">
        <v>678.4</v>
      </c>
      <c r="K43" s="39">
        <v>684.15</v>
      </c>
      <c r="L43" s="39">
        <v>687.65</v>
      </c>
      <c r="M43" s="31">
        <v>680.65</v>
      </c>
      <c r="N43" s="31">
        <v>671.4</v>
      </c>
      <c r="O43" s="313">
        <v>7678000</v>
      </c>
      <c r="P43" s="314">
        <v>-6.2642369020501137E-3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834</v>
      </c>
      <c r="F44" s="38">
        <v>836.41666666666663</v>
      </c>
      <c r="G44" s="39">
        <v>828.23333333333323</v>
      </c>
      <c r="H44" s="39">
        <v>822.46666666666658</v>
      </c>
      <c r="I44" s="39">
        <v>814.28333333333319</v>
      </c>
      <c r="J44" s="39">
        <v>842.18333333333328</v>
      </c>
      <c r="K44" s="39">
        <v>850.36666666666667</v>
      </c>
      <c r="L44" s="39">
        <v>856.13333333333333</v>
      </c>
      <c r="M44" s="31">
        <v>844.6</v>
      </c>
      <c r="N44" s="31">
        <v>830.65</v>
      </c>
      <c r="O44" s="313">
        <v>8318000</v>
      </c>
      <c r="P44" s="314">
        <v>-3.5936751317680884E-3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866.6</v>
      </c>
      <c r="F45" s="38">
        <v>866.65</v>
      </c>
      <c r="G45" s="39">
        <v>860.75</v>
      </c>
      <c r="H45" s="39">
        <v>854.9</v>
      </c>
      <c r="I45" s="39">
        <v>849</v>
      </c>
      <c r="J45" s="39">
        <v>872.5</v>
      </c>
      <c r="K45" s="39">
        <v>878.39999999999986</v>
      </c>
      <c r="L45" s="39">
        <v>884.25</v>
      </c>
      <c r="M45" s="31">
        <v>872.55</v>
      </c>
      <c r="N45" s="31">
        <v>860.8</v>
      </c>
      <c r="O45" s="313">
        <v>42010900</v>
      </c>
      <c r="P45" s="314">
        <v>5.0454545454545457E-3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87.45</v>
      </c>
      <c r="F46" s="38">
        <v>88.083333333333329</v>
      </c>
      <c r="G46" s="39">
        <v>86.466666666666654</v>
      </c>
      <c r="H46" s="39">
        <v>85.48333333333332</v>
      </c>
      <c r="I46" s="39">
        <v>83.866666666666646</v>
      </c>
      <c r="J46" s="39">
        <v>89.066666666666663</v>
      </c>
      <c r="K46" s="39">
        <v>90.683333333333337</v>
      </c>
      <c r="L46" s="39">
        <v>91.666666666666671</v>
      </c>
      <c r="M46" s="31">
        <v>89.7</v>
      </c>
      <c r="N46" s="31">
        <v>87.1</v>
      </c>
      <c r="O46" s="313">
        <v>105693000</v>
      </c>
      <c r="P46" s="314">
        <v>2.5991234328814596E-2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262.35000000000002</v>
      </c>
      <c r="F47" s="38">
        <v>263.88333333333333</v>
      </c>
      <c r="G47" s="39">
        <v>257.81666666666666</v>
      </c>
      <c r="H47" s="39">
        <v>253.28333333333336</v>
      </c>
      <c r="I47" s="39">
        <v>247.2166666666667</v>
      </c>
      <c r="J47" s="39">
        <v>268.41666666666663</v>
      </c>
      <c r="K47" s="39">
        <v>274.48333333333323</v>
      </c>
      <c r="L47" s="39">
        <v>279.01666666666659</v>
      </c>
      <c r="M47" s="31">
        <v>269.95</v>
      </c>
      <c r="N47" s="31">
        <v>259.35000000000002</v>
      </c>
      <c r="O47" s="313">
        <v>32182500</v>
      </c>
      <c r="P47" s="314">
        <v>-1.8526989935956084E-2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18865.400000000001</v>
      </c>
      <c r="F48" s="38">
        <v>18919.733333333334</v>
      </c>
      <c r="G48" s="39">
        <v>18714.466666666667</v>
      </c>
      <c r="H48" s="39">
        <v>18563.533333333333</v>
      </c>
      <c r="I48" s="39">
        <v>18358.266666666666</v>
      </c>
      <c r="J48" s="39">
        <v>19070.666666666668</v>
      </c>
      <c r="K48" s="39">
        <v>19275.933333333338</v>
      </c>
      <c r="L48" s="39">
        <v>19426.866666666669</v>
      </c>
      <c r="M48" s="31">
        <v>19125</v>
      </c>
      <c r="N48" s="31">
        <v>18768.8</v>
      </c>
      <c r="O48" s="313">
        <v>159250</v>
      </c>
      <c r="P48" s="314">
        <v>1.5723270440251573E-3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378.15</v>
      </c>
      <c r="F49" s="38">
        <v>377.7</v>
      </c>
      <c r="G49" s="39">
        <v>375.5</v>
      </c>
      <c r="H49" s="39">
        <v>372.85</v>
      </c>
      <c r="I49" s="39">
        <v>370.65000000000003</v>
      </c>
      <c r="J49" s="39">
        <v>380.34999999999997</v>
      </c>
      <c r="K49" s="39">
        <v>382.5499999999999</v>
      </c>
      <c r="L49" s="39">
        <v>385.19999999999993</v>
      </c>
      <c r="M49" s="31">
        <v>379.9</v>
      </c>
      <c r="N49" s="31">
        <v>375.05</v>
      </c>
      <c r="O49" s="313">
        <v>22422600</v>
      </c>
      <c r="P49" s="314">
        <v>-3.280524883981437E-3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5035.2</v>
      </c>
      <c r="F50" s="38">
        <v>5029.6500000000005</v>
      </c>
      <c r="G50" s="39">
        <v>5008.1000000000013</v>
      </c>
      <c r="H50" s="39">
        <v>4981.0000000000009</v>
      </c>
      <c r="I50" s="39">
        <v>4959.4500000000016</v>
      </c>
      <c r="J50" s="39">
        <v>5056.7500000000009</v>
      </c>
      <c r="K50" s="39">
        <v>5078.3</v>
      </c>
      <c r="L50" s="39">
        <v>5105.4000000000005</v>
      </c>
      <c r="M50" s="31">
        <v>5051.2</v>
      </c>
      <c r="N50" s="31">
        <v>5002.55</v>
      </c>
      <c r="O50" s="313">
        <v>1336000</v>
      </c>
      <c r="P50" s="314">
        <v>2.3127584622453668E-2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354.25</v>
      </c>
      <c r="F51" s="38">
        <v>354.10000000000008</v>
      </c>
      <c r="G51" s="39">
        <v>350.75000000000017</v>
      </c>
      <c r="H51" s="39">
        <v>347.25000000000011</v>
      </c>
      <c r="I51" s="39">
        <v>343.9000000000002</v>
      </c>
      <c r="J51" s="39">
        <v>357.60000000000014</v>
      </c>
      <c r="K51" s="39">
        <v>360.95000000000005</v>
      </c>
      <c r="L51" s="39">
        <v>364.4500000000001</v>
      </c>
      <c r="M51" s="31">
        <v>357.45</v>
      </c>
      <c r="N51" s="31">
        <v>350.6</v>
      </c>
      <c r="O51" s="313">
        <v>8122000</v>
      </c>
      <c r="P51" s="314">
        <v>3.8353362311429301E-2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323.05</v>
      </c>
      <c r="F52" s="38">
        <v>323.31666666666666</v>
      </c>
      <c r="G52" s="39">
        <v>318.93333333333334</v>
      </c>
      <c r="H52" s="39">
        <v>314.81666666666666</v>
      </c>
      <c r="I52" s="39">
        <v>310.43333333333334</v>
      </c>
      <c r="J52" s="39">
        <v>327.43333333333334</v>
      </c>
      <c r="K52" s="39">
        <v>331.81666666666666</v>
      </c>
      <c r="L52" s="39">
        <v>335.93333333333334</v>
      </c>
      <c r="M52" s="31">
        <v>327.7</v>
      </c>
      <c r="N52" s="31">
        <v>319.2</v>
      </c>
      <c r="O52" s="313">
        <v>55655100</v>
      </c>
      <c r="P52" s="314">
        <v>-7.9888348813706139E-3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799.85</v>
      </c>
      <c r="F53" s="38">
        <v>793.58333333333337</v>
      </c>
      <c r="G53" s="39">
        <v>782.51666666666677</v>
      </c>
      <c r="H53" s="39">
        <v>765.18333333333339</v>
      </c>
      <c r="I53" s="39">
        <v>754.11666666666679</v>
      </c>
      <c r="J53" s="39">
        <v>810.91666666666674</v>
      </c>
      <c r="K53" s="39">
        <v>821.98333333333335</v>
      </c>
      <c r="L53" s="39">
        <v>839.31666666666672</v>
      </c>
      <c r="M53" s="31">
        <v>804.65</v>
      </c>
      <c r="N53" s="31">
        <v>776.25</v>
      </c>
      <c r="O53" s="313">
        <v>3177525</v>
      </c>
      <c r="P53" s="314">
        <v>5.1290322580645163E-2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273.35000000000002</v>
      </c>
      <c r="F54" s="38">
        <v>274.41666666666669</v>
      </c>
      <c r="G54" s="39">
        <v>270.83333333333337</v>
      </c>
      <c r="H54" s="39">
        <v>268.31666666666666</v>
      </c>
      <c r="I54" s="39">
        <v>264.73333333333335</v>
      </c>
      <c r="J54" s="39">
        <v>276.93333333333339</v>
      </c>
      <c r="K54" s="39">
        <v>280.51666666666677</v>
      </c>
      <c r="L54" s="39">
        <v>283.03333333333342</v>
      </c>
      <c r="M54" s="31">
        <v>278</v>
      </c>
      <c r="N54" s="31">
        <v>271.89999999999998</v>
      </c>
      <c r="O54" s="313">
        <v>9845800</v>
      </c>
      <c r="P54" s="314">
        <v>4.0144520272982737E-2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1193.7</v>
      </c>
      <c r="F55" s="38">
        <v>1192.0833333333333</v>
      </c>
      <c r="G55" s="39">
        <v>1167.6666666666665</v>
      </c>
      <c r="H55" s="39">
        <v>1141.6333333333332</v>
      </c>
      <c r="I55" s="39">
        <v>1117.2166666666665</v>
      </c>
      <c r="J55" s="39">
        <v>1218.1166666666666</v>
      </c>
      <c r="K55" s="39">
        <v>1242.5333333333331</v>
      </c>
      <c r="L55" s="39">
        <v>1268.5666666666666</v>
      </c>
      <c r="M55" s="31">
        <v>1216.5</v>
      </c>
      <c r="N55" s="31">
        <v>1166.05</v>
      </c>
      <c r="O55" s="313">
        <v>10886250</v>
      </c>
      <c r="P55" s="314">
        <v>2.3143796992481203E-2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1008.4</v>
      </c>
      <c r="F56" s="38">
        <v>1004.5</v>
      </c>
      <c r="G56" s="39">
        <v>997.85</v>
      </c>
      <c r="H56" s="39">
        <v>987.30000000000007</v>
      </c>
      <c r="I56" s="39">
        <v>980.65000000000009</v>
      </c>
      <c r="J56" s="39">
        <v>1015.05</v>
      </c>
      <c r="K56" s="39">
        <v>1021.7</v>
      </c>
      <c r="L56" s="39">
        <v>1032.25</v>
      </c>
      <c r="M56" s="31">
        <v>1011.15</v>
      </c>
      <c r="N56" s="31">
        <v>993.95</v>
      </c>
      <c r="O56" s="313">
        <v>11050000</v>
      </c>
      <c r="P56" s="314">
        <v>-1.4949588596592884E-2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232.9</v>
      </c>
      <c r="F57" s="38">
        <v>232.88333333333335</v>
      </c>
      <c r="G57" s="39">
        <v>231.4666666666667</v>
      </c>
      <c r="H57" s="39">
        <v>230.03333333333333</v>
      </c>
      <c r="I57" s="39">
        <v>228.61666666666667</v>
      </c>
      <c r="J57" s="39">
        <v>234.31666666666672</v>
      </c>
      <c r="K57" s="39">
        <v>235.73333333333341</v>
      </c>
      <c r="L57" s="39">
        <v>237.16666666666674</v>
      </c>
      <c r="M57" s="31">
        <v>234.3</v>
      </c>
      <c r="N57" s="31">
        <v>231.45</v>
      </c>
      <c r="O57" s="313">
        <v>55200600</v>
      </c>
      <c r="P57" s="314">
        <v>-1.2621140410187063E-2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4734.25</v>
      </c>
      <c r="F58" s="38">
        <v>4729.1166666666668</v>
      </c>
      <c r="G58" s="39">
        <v>4685.2833333333338</v>
      </c>
      <c r="H58" s="39">
        <v>4636.3166666666666</v>
      </c>
      <c r="I58" s="39">
        <v>4592.4833333333336</v>
      </c>
      <c r="J58" s="39">
        <v>4778.0833333333339</v>
      </c>
      <c r="K58" s="39">
        <v>4821.9166666666661</v>
      </c>
      <c r="L58" s="39">
        <v>4870.8833333333341</v>
      </c>
      <c r="M58" s="31">
        <v>4772.95</v>
      </c>
      <c r="N58" s="31">
        <v>4680.1499999999996</v>
      </c>
      <c r="O58" s="313">
        <v>543000</v>
      </c>
      <c r="P58" s="314">
        <v>5.8349541539316476E-3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1719.45</v>
      </c>
      <c r="F59" s="38">
        <v>1712.6166666666668</v>
      </c>
      <c r="G59" s="39">
        <v>1694.3833333333337</v>
      </c>
      <c r="H59" s="39">
        <v>1669.3166666666668</v>
      </c>
      <c r="I59" s="39">
        <v>1651.0833333333337</v>
      </c>
      <c r="J59" s="39">
        <v>1737.6833333333336</v>
      </c>
      <c r="K59" s="39">
        <v>1755.9166666666667</v>
      </c>
      <c r="L59" s="39">
        <v>1780.9833333333336</v>
      </c>
      <c r="M59" s="31">
        <v>1730.85</v>
      </c>
      <c r="N59" s="31">
        <v>1687.55</v>
      </c>
      <c r="O59" s="313">
        <v>2727550</v>
      </c>
      <c r="P59" s="314">
        <v>3.7406815761448352E-2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667.1</v>
      </c>
      <c r="F60" s="38">
        <v>664.80000000000007</v>
      </c>
      <c r="G60" s="39">
        <v>660.95000000000016</v>
      </c>
      <c r="H60" s="39">
        <v>654.80000000000007</v>
      </c>
      <c r="I60" s="39">
        <v>650.95000000000016</v>
      </c>
      <c r="J60" s="39">
        <v>670.95000000000016</v>
      </c>
      <c r="K60" s="39">
        <v>674.80000000000007</v>
      </c>
      <c r="L60" s="39">
        <v>680.95000000000016</v>
      </c>
      <c r="M60" s="31">
        <v>668.65</v>
      </c>
      <c r="N60" s="31">
        <v>658.65</v>
      </c>
      <c r="O60" s="313">
        <v>5327000</v>
      </c>
      <c r="P60" s="314">
        <v>-1.4248704663212436E-2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956</v>
      </c>
      <c r="F61" s="38">
        <v>958.25</v>
      </c>
      <c r="G61" s="39">
        <v>948.15</v>
      </c>
      <c r="H61" s="39">
        <v>940.3</v>
      </c>
      <c r="I61" s="39">
        <v>930.19999999999993</v>
      </c>
      <c r="J61" s="39">
        <v>966.1</v>
      </c>
      <c r="K61" s="39">
        <v>976.19999999999993</v>
      </c>
      <c r="L61" s="39">
        <v>984.05000000000007</v>
      </c>
      <c r="M61" s="31">
        <v>968.35</v>
      </c>
      <c r="N61" s="31">
        <v>950.4</v>
      </c>
      <c r="O61" s="313">
        <v>1762600</v>
      </c>
      <c r="P61" s="314">
        <v>-3.1670625494853522E-3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284.55</v>
      </c>
      <c r="F62" s="38">
        <v>286.16666666666669</v>
      </c>
      <c r="G62" s="39">
        <v>282.38333333333338</v>
      </c>
      <c r="H62" s="39">
        <v>280.2166666666667</v>
      </c>
      <c r="I62" s="39">
        <v>276.43333333333339</v>
      </c>
      <c r="J62" s="39">
        <v>288.33333333333337</v>
      </c>
      <c r="K62" s="39">
        <v>292.11666666666667</v>
      </c>
      <c r="L62" s="39">
        <v>294.28333333333336</v>
      </c>
      <c r="M62" s="31">
        <v>289.95</v>
      </c>
      <c r="N62" s="31">
        <v>284</v>
      </c>
      <c r="O62" s="313">
        <v>15058800</v>
      </c>
      <c r="P62" s="314">
        <v>-2.174929840972872E-2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128.05000000000001</v>
      </c>
      <c r="F63" s="38">
        <v>128.11666666666665</v>
      </c>
      <c r="G63" s="39">
        <v>126.3833333333333</v>
      </c>
      <c r="H63" s="39">
        <v>124.71666666666665</v>
      </c>
      <c r="I63" s="39">
        <v>122.98333333333331</v>
      </c>
      <c r="J63" s="39">
        <v>129.7833333333333</v>
      </c>
      <c r="K63" s="39">
        <v>131.51666666666665</v>
      </c>
      <c r="L63" s="39">
        <v>133.18333333333328</v>
      </c>
      <c r="M63" s="31">
        <v>129.85</v>
      </c>
      <c r="N63" s="31">
        <v>126.45</v>
      </c>
      <c r="O63" s="313">
        <v>37015000</v>
      </c>
      <c r="P63" s="314">
        <v>-1.7909259750596974E-2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1854.5</v>
      </c>
      <c r="F64" s="38">
        <v>1873.9666666666665</v>
      </c>
      <c r="G64" s="39">
        <v>1830.083333333333</v>
      </c>
      <c r="H64" s="39">
        <v>1805.6666666666665</v>
      </c>
      <c r="I64" s="39">
        <v>1761.7833333333331</v>
      </c>
      <c r="J64" s="39">
        <v>1898.383333333333</v>
      </c>
      <c r="K64" s="39">
        <v>1942.2666666666667</v>
      </c>
      <c r="L64" s="39">
        <v>1966.6833333333329</v>
      </c>
      <c r="M64" s="31">
        <v>1917.85</v>
      </c>
      <c r="N64" s="31">
        <v>1849.55</v>
      </c>
      <c r="O64" s="313">
        <v>2755200</v>
      </c>
      <c r="P64" s="314">
        <v>7.5409836065573776E-2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580.6</v>
      </c>
      <c r="F65" s="38">
        <v>581.41666666666663</v>
      </c>
      <c r="G65" s="39">
        <v>576.23333333333323</v>
      </c>
      <c r="H65" s="39">
        <v>571.86666666666656</v>
      </c>
      <c r="I65" s="39">
        <v>566.68333333333317</v>
      </c>
      <c r="J65" s="39">
        <v>585.7833333333333</v>
      </c>
      <c r="K65" s="39">
        <v>590.9666666666667</v>
      </c>
      <c r="L65" s="39">
        <v>595.33333333333337</v>
      </c>
      <c r="M65" s="31">
        <v>586.6</v>
      </c>
      <c r="N65" s="31">
        <v>577.04999999999995</v>
      </c>
      <c r="O65" s="313">
        <v>12681250</v>
      </c>
      <c r="P65" s="314">
        <v>8.2488570860663885E-3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2195.3000000000002</v>
      </c>
      <c r="F66" s="38">
        <v>2203.7166666666667</v>
      </c>
      <c r="G66" s="39">
        <v>2182.9833333333336</v>
      </c>
      <c r="H66" s="39">
        <v>2170.666666666667</v>
      </c>
      <c r="I66" s="39">
        <v>2149.9333333333338</v>
      </c>
      <c r="J66" s="39">
        <v>2216.0333333333333</v>
      </c>
      <c r="K66" s="39">
        <v>2236.766666666666</v>
      </c>
      <c r="L66" s="39">
        <v>2249.083333333333</v>
      </c>
      <c r="M66" s="31">
        <v>2224.4499999999998</v>
      </c>
      <c r="N66" s="31">
        <v>2191.4</v>
      </c>
      <c r="O66" s="313">
        <v>1695500</v>
      </c>
      <c r="P66" s="314">
        <v>-2.9403116730373421E-3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2153.3000000000002</v>
      </c>
      <c r="F67" s="38">
        <v>2155.7833333333333</v>
      </c>
      <c r="G67" s="39">
        <v>2139.1166666666668</v>
      </c>
      <c r="H67" s="39">
        <v>2124.9333333333334</v>
      </c>
      <c r="I67" s="39">
        <v>2108.2666666666669</v>
      </c>
      <c r="J67" s="39">
        <v>2169.9666666666667</v>
      </c>
      <c r="K67" s="39">
        <v>2186.6333333333337</v>
      </c>
      <c r="L67" s="39">
        <v>2200.8166666666666</v>
      </c>
      <c r="M67" s="31">
        <v>2172.4499999999998</v>
      </c>
      <c r="N67" s="31">
        <v>2141.6</v>
      </c>
      <c r="O67" s="313">
        <v>2333700</v>
      </c>
      <c r="P67" s="314">
        <v>5.0080993520518362E-2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249.85</v>
      </c>
      <c r="F68" s="38">
        <v>251.61666666666667</v>
      </c>
      <c r="G68" s="39">
        <v>246.48333333333335</v>
      </c>
      <c r="H68" s="39">
        <v>243.11666666666667</v>
      </c>
      <c r="I68" s="39">
        <v>237.98333333333335</v>
      </c>
      <c r="J68" s="39">
        <v>254.98333333333335</v>
      </c>
      <c r="K68" s="39">
        <v>260.11666666666667</v>
      </c>
      <c r="L68" s="39">
        <v>263.48333333333335</v>
      </c>
      <c r="M68" s="31">
        <v>256.75</v>
      </c>
      <c r="N68" s="31">
        <v>248.25</v>
      </c>
      <c r="O68" s="313">
        <v>20227200</v>
      </c>
      <c r="P68" s="314">
        <v>4.8171793383633199E-2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3566.65</v>
      </c>
      <c r="F69" s="38">
        <v>3573.9</v>
      </c>
      <c r="G69" s="39">
        <v>3543.5</v>
      </c>
      <c r="H69" s="39">
        <v>3520.35</v>
      </c>
      <c r="I69" s="39">
        <v>3489.95</v>
      </c>
      <c r="J69" s="39">
        <v>3597.05</v>
      </c>
      <c r="K69" s="39">
        <v>3627.4500000000007</v>
      </c>
      <c r="L69" s="39">
        <v>3650.6000000000004</v>
      </c>
      <c r="M69" s="31">
        <v>3604.3</v>
      </c>
      <c r="N69" s="31">
        <v>3550.75</v>
      </c>
      <c r="O69" s="313">
        <v>2924000</v>
      </c>
      <c r="P69" s="314">
        <v>1.4150943396226415E-2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4380.7</v>
      </c>
      <c r="F70" s="38">
        <v>4392.3166666666666</v>
      </c>
      <c r="G70" s="39">
        <v>4355.6333333333332</v>
      </c>
      <c r="H70" s="39">
        <v>4330.5666666666666</v>
      </c>
      <c r="I70" s="39">
        <v>4293.8833333333332</v>
      </c>
      <c r="J70" s="39">
        <v>4417.3833333333332</v>
      </c>
      <c r="K70" s="39">
        <v>4454.0666666666657</v>
      </c>
      <c r="L70" s="39">
        <v>4479.1333333333332</v>
      </c>
      <c r="M70" s="31">
        <v>4429</v>
      </c>
      <c r="N70" s="31">
        <v>4367.25</v>
      </c>
      <c r="O70" s="313">
        <v>779000</v>
      </c>
      <c r="P70" s="314">
        <v>-1.4672400708322793E-2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492.45</v>
      </c>
      <c r="F71" s="38">
        <v>494.18333333333334</v>
      </c>
      <c r="G71" s="39">
        <v>488.91666666666669</v>
      </c>
      <c r="H71" s="39">
        <v>485.38333333333333</v>
      </c>
      <c r="I71" s="39">
        <v>480.11666666666667</v>
      </c>
      <c r="J71" s="39">
        <v>497.7166666666667</v>
      </c>
      <c r="K71" s="39">
        <v>502.98333333333335</v>
      </c>
      <c r="L71" s="39">
        <v>506.51666666666671</v>
      </c>
      <c r="M71" s="31">
        <v>499.45</v>
      </c>
      <c r="N71" s="31">
        <v>490.65</v>
      </c>
      <c r="O71" s="313">
        <v>29685150</v>
      </c>
      <c r="P71" s="314">
        <v>-2.9925187032418953E-3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5168.8999999999996</v>
      </c>
      <c r="F72" s="38">
        <v>5139.333333333333</v>
      </c>
      <c r="G72" s="39">
        <v>5096.6666666666661</v>
      </c>
      <c r="H72" s="39">
        <v>5024.4333333333334</v>
      </c>
      <c r="I72" s="39">
        <v>4981.7666666666664</v>
      </c>
      <c r="J72" s="39">
        <v>5211.5666666666657</v>
      </c>
      <c r="K72" s="39">
        <v>5254.2333333333318</v>
      </c>
      <c r="L72" s="39">
        <v>5326.4666666666653</v>
      </c>
      <c r="M72" s="31">
        <v>5182</v>
      </c>
      <c r="N72" s="31">
        <v>5067.1000000000004</v>
      </c>
      <c r="O72" s="313">
        <v>2701500</v>
      </c>
      <c r="P72" s="314">
        <v>-1.0756625623655421E-2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3392.9</v>
      </c>
      <c r="F73" s="38">
        <v>3433.9666666666667</v>
      </c>
      <c r="G73" s="39">
        <v>3332.9333333333334</v>
      </c>
      <c r="H73" s="39">
        <v>3272.9666666666667</v>
      </c>
      <c r="I73" s="39">
        <v>3171.9333333333334</v>
      </c>
      <c r="J73" s="39">
        <v>3493.9333333333334</v>
      </c>
      <c r="K73" s="39">
        <v>3594.9666666666672</v>
      </c>
      <c r="L73" s="39">
        <v>3654.9333333333334</v>
      </c>
      <c r="M73" s="31">
        <v>3535</v>
      </c>
      <c r="N73" s="31">
        <v>3374</v>
      </c>
      <c r="O73" s="313">
        <v>4600400</v>
      </c>
      <c r="P73" s="314">
        <v>0.3912675310928817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2223.5</v>
      </c>
      <c r="F74" s="38">
        <v>2228.1833333333334</v>
      </c>
      <c r="G74" s="39">
        <v>2198.5166666666669</v>
      </c>
      <c r="H74" s="39">
        <v>2173.5333333333333</v>
      </c>
      <c r="I74" s="39">
        <v>2143.8666666666668</v>
      </c>
      <c r="J74" s="39">
        <v>2253.166666666667</v>
      </c>
      <c r="K74" s="39">
        <v>2282.833333333333</v>
      </c>
      <c r="L74" s="39">
        <v>2307.8166666666671</v>
      </c>
      <c r="M74" s="31">
        <v>2257.85</v>
      </c>
      <c r="N74" s="31">
        <v>2203.1999999999998</v>
      </c>
      <c r="O74" s="313">
        <v>1531475</v>
      </c>
      <c r="P74" s="314">
        <v>9.7914777878513153E-3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240.6</v>
      </c>
      <c r="F75" s="38">
        <v>239.75</v>
      </c>
      <c r="G75" s="39">
        <v>237.7</v>
      </c>
      <c r="H75" s="39">
        <v>234.79999999999998</v>
      </c>
      <c r="I75" s="39">
        <v>232.74999999999997</v>
      </c>
      <c r="J75" s="39">
        <v>242.65</v>
      </c>
      <c r="K75" s="39">
        <v>244.70000000000002</v>
      </c>
      <c r="L75" s="39">
        <v>247.60000000000002</v>
      </c>
      <c r="M75" s="31">
        <v>241.8</v>
      </c>
      <c r="N75" s="31">
        <v>236.85</v>
      </c>
      <c r="O75" s="313">
        <v>19378800</v>
      </c>
      <c r="P75" s="314">
        <v>-1.8775063798760483E-2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131.85</v>
      </c>
      <c r="F76" s="38">
        <v>131.1</v>
      </c>
      <c r="G76" s="39">
        <v>128.39999999999998</v>
      </c>
      <c r="H76" s="39">
        <v>124.94999999999999</v>
      </c>
      <c r="I76" s="39">
        <v>122.24999999999997</v>
      </c>
      <c r="J76" s="39">
        <v>134.54999999999998</v>
      </c>
      <c r="K76" s="39">
        <v>137.24999999999997</v>
      </c>
      <c r="L76" s="39">
        <v>140.69999999999999</v>
      </c>
      <c r="M76" s="31">
        <v>133.80000000000001</v>
      </c>
      <c r="N76" s="31">
        <v>127.65</v>
      </c>
      <c r="O76" s="313">
        <v>122020000</v>
      </c>
      <c r="P76" s="314">
        <v>3.3104732876132421E-2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106.95</v>
      </c>
      <c r="F77" s="38">
        <v>106.98333333333335</v>
      </c>
      <c r="G77" s="39">
        <v>106.3666666666667</v>
      </c>
      <c r="H77" s="39">
        <v>105.78333333333336</v>
      </c>
      <c r="I77" s="39">
        <v>105.16666666666671</v>
      </c>
      <c r="J77" s="39">
        <v>107.56666666666669</v>
      </c>
      <c r="K77" s="39">
        <v>108.18333333333334</v>
      </c>
      <c r="L77" s="39">
        <v>108.76666666666668</v>
      </c>
      <c r="M77" s="31">
        <v>107.6</v>
      </c>
      <c r="N77" s="31">
        <v>106.4</v>
      </c>
      <c r="O77" s="313">
        <v>82523850</v>
      </c>
      <c r="P77" s="314">
        <v>-2.4867553248999891E-2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654.04999999999995</v>
      </c>
      <c r="F78" s="38">
        <v>657.61666666666667</v>
      </c>
      <c r="G78" s="39">
        <v>648.48333333333335</v>
      </c>
      <c r="H78" s="39">
        <v>642.91666666666663</v>
      </c>
      <c r="I78" s="39">
        <v>633.7833333333333</v>
      </c>
      <c r="J78" s="39">
        <v>663.18333333333339</v>
      </c>
      <c r="K78" s="39">
        <v>672.31666666666683</v>
      </c>
      <c r="L78" s="39">
        <v>677.88333333333344</v>
      </c>
      <c r="M78" s="31">
        <v>666.75</v>
      </c>
      <c r="N78" s="31">
        <v>652.04999999999995</v>
      </c>
      <c r="O78" s="313">
        <v>6819350</v>
      </c>
      <c r="P78" s="314">
        <v>3.4991197183098594E-2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43.8</v>
      </c>
      <c r="F79" s="38">
        <v>43.866666666666667</v>
      </c>
      <c r="G79" s="39">
        <v>43.233333333333334</v>
      </c>
      <c r="H79" s="39">
        <v>42.666666666666664</v>
      </c>
      <c r="I79" s="39">
        <v>42.033333333333331</v>
      </c>
      <c r="J79" s="39">
        <v>44.433333333333337</v>
      </c>
      <c r="K79" s="39">
        <v>45.066666666666677</v>
      </c>
      <c r="L79" s="39">
        <v>45.63333333333334</v>
      </c>
      <c r="M79" s="31">
        <v>44.5</v>
      </c>
      <c r="N79" s="31">
        <v>43.3</v>
      </c>
      <c r="O79" s="313">
        <v>131107500</v>
      </c>
      <c r="P79" s="314">
        <v>7.7827741265997924E-3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596.5</v>
      </c>
      <c r="F80" s="38">
        <v>599.01666666666677</v>
      </c>
      <c r="G80" s="39">
        <v>590.13333333333355</v>
      </c>
      <c r="H80" s="39">
        <v>583.76666666666677</v>
      </c>
      <c r="I80" s="39">
        <v>574.88333333333355</v>
      </c>
      <c r="J80" s="39">
        <v>605.38333333333355</v>
      </c>
      <c r="K80" s="39">
        <v>614.26666666666677</v>
      </c>
      <c r="L80" s="39">
        <v>620.63333333333355</v>
      </c>
      <c r="M80" s="31">
        <v>607.9</v>
      </c>
      <c r="N80" s="31">
        <v>592.65</v>
      </c>
      <c r="O80" s="313">
        <v>7260500</v>
      </c>
      <c r="P80" s="314">
        <v>-5.3428317008014248E-3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1069.4000000000001</v>
      </c>
      <c r="F81" s="38">
        <v>1067.5</v>
      </c>
      <c r="G81" s="39">
        <v>1058.45</v>
      </c>
      <c r="H81" s="39">
        <v>1047.5</v>
      </c>
      <c r="I81" s="39">
        <v>1038.45</v>
      </c>
      <c r="J81" s="39">
        <v>1078.45</v>
      </c>
      <c r="K81" s="39">
        <v>1087.5000000000002</v>
      </c>
      <c r="L81" s="39">
        <v>1098.45</v>
      </c>
      <c r="M81" s="31">
        <v>1076.55</v>
      </c>
      <c r="N81" s="31">
        <v>1056.55</v>
      </c>
      <c r="O81" s="313">
        <v>5368000</v>
      </c>
      <c r="P81" s="314">
        <v>1.608934317622563E-2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1565.9</v>
      </c>
      <c r="F82" s="38">
        <v>1573.9166666666667</v>
      </c>
      <c r="G82" s="39">
        <v>1549.5833333333335</v>
      </c>
      <c r="H82" s="39">
        <v>1533.2666666666667</v>
      </c>
      <c r="I82" s="39">
        <v>1508.9333333333334</v>
      </c>
      <c r="J82" s="39">
        <v>1590.2333333333336</v>
      </c>
      <c r="K82" s="39">
        <v>1614.5666666666671</v>
      </c>
      <c r="L82" s="39">
        <v>1630.8833333333337</v>
      </c>
      <c r="M82" s="31">
        <v>1598.25</v>
      </c>
      <c r="N82" s="31">
        <v>1557.6</v>
      </c>
      <c r="O82" s="313">
        <v>3174900</v>
      </c>
      <c r="P82" s="314">
        <v>5.5664209417782455E-3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296.8</v>
      </c>
      <c r="F83" s="38">
        <v>297.58333333333331</v>
      </c>
      <c r="G83" s="39">
        <v>294.46666666666664</v>
      </c>
      <c r="H83" s="39">
        <v>292.13333333333333</v>
      </c>
      <c r="I83" s="39">
        <v>289.01666666666665</v>
      </c>
      <c r="J83" s="39">
        <v>299.91666666666663</v>
      </c>
      <c r="K83" s="39">
        <v>303.0333333333333</v>
      </c>
      <c r="L83" s="39">
        <v>305.36666666666662</v>
      </c>
      <c r="M83" s="31">
        <v>300.7</v>
      </c>
      <c r="N83" s="31">
        <v>295.25</v>
      </c>
      <c r="O83" s="313">
        <v>11832000</v>
      </c>
      <c r="P83" s="314">
        <v>2.7083333333333334E-2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1778.7</v>
      </c>
      <c r="F84" s="38">
        <v>1786.6333333333332</v>
      </c>
      <c r="G84" s="39">
        <v>1761.3166666666664</v>
      </c>
      <c r="H84" s="39">
        <v>1743.9333333333332</v>
      </c>
      <c r="I84" s="39">
        <v>1718.6166666666663</v>
      </c>
      <c r="J84" s="39">
        <v>1804.0166666666664</v>
      </c>
      <c r="K84" s="39">
        <v>1829.333333333333</v>
      </c>
      <c r="L84" s="39">
        <v>1846.7166666666665</v>
      </c>
      <c r="M84" s="31">
        <v>1811.95</v>
      </c>
      <c r="N84" s="31">
        <v>1769.25</v>
      </c>
      <c r="O84" s="313">
        <v>12210825</v>
      </c>
      <c r="P84" s="314">
        <v>1.097215667767815E-2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473.8</v>
      </c>
      <c r="F85" s="38">
        <v>475.58333333333331</v>
      </c>
      <c r="G85" s="39">
        <v>469.31666666666661</v>
      </c>
      <c r="H85" s="39">
        <v>464.83333333333331</v>
      </c>
      <c r="I85" s="39">
        <v>458.56666666666661</v>
      </c>
      <c r="J85" s="39">
        <v>480.06666666666661</v>
      </c>
      <c r="K85" s="39">
        <v>486.33333333333337</v>
      </c>
      <c r="L85" s="39">
        <v>490.81666666666661</v>
      </c>
      <c r="M85" s="31">
        <v>481.85</v>
      </c>
      <c r="N85" s="31">
        <v>471.1</v>
      </c>
      <c r="O85" s="313">
        <v>7950000</v>
      </c>
      <c r="P85" s="314">
        <v>3.0627126883811376E-2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3741.05</v>
      </c>
      <c r="F86" s="38">
        <v>3759.35</v>
      </c>
      <c r="G86" s="39">
        <v>3713.7</v>
      </c>
      <c r="H86" s="39">
        <v>3686.35</v>
      </c>
      <c r="I86" s="39">
        <v>3640.7</v>
      </c>
      <c r="J86" s="39">
        <v>3786.7</v>
      </c>
      <c r="K86" s="39">
        <v>3832.3500000000004</v>
      </c>
      <c r="L86" s="39">
        <v>3859.7</v>
      </c>
      <c r="M86" s="31">
        <v>3805</v>
      </c>
      <c r="N86" s="31">
        <v>3732</v>
      </c>
      <c r="O86" s="313">
        <v>3515400</v>
      </c>
      <c r="P86" s="314">
        <v>-5.3475935828877002E-3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1285.3</v>
      </c>
      <c r="F87" s="38">
        <v>1290.2166666666665</v>
      </c>
      <c r="G87" s="39">
        <v>1277.5333333333328</v>
      </c>
      <c r="H87" s="39">
        <v>1269.7666666666664</v>
      </c>
      <c r="I87" s="39">
        <v>1257.0833333333328</v>
      </c>
      <c r="J87" s="39">
        <v>1297.9833333333329</v>
      </c>
      <c r="K87" s="39">
        <v>1310.6666666666667</v>
      </c>
      <c r="L87" s="39">
        <v>1318.4333333333329</v>
      </c>
      <c r="M87" s="31">
        <v>1302.9000000000001</v>
      </c>
      <c r="N87" s="31">
        <v>1282.45</v>
      </c>
      <c r="O87" s="313">
        <v>6556500</v>
      </c>
      <c r="P87" s="314">
        <v>3.3333333333333333E-2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1187.9000000000001</v>
      </c>
      <c r="F88" s="38">
        <v>1184.8000000000002</v>
      </c>
      <c r="G88" s="39">
        <v>1179.1500000000003</v>
      </c>
      <c r="H88" s="39">
        <v>1170.4000000000001</v>
      </c>
      <c r="I88" s="39">
        <v>1164.7500000000002</v>
      </c>
      <c r="J88" s="39">
        <v>1193.5500000000004</v>
      </c>
      <c r="K88" s="39">
        <v>1199.2</v>
      </c>
      <c r="L88" s="39">
        <v>1207.9500000000005</v>
      </c>
      <c r="M88" s="31">
        <v>1190.45</v>
      </c>
      <c r="N88" s="31">
        <v>1176.05</v>
      </c>
      <c r="O88" s="313">
        <v>11137000</v>
      </c>
      <c r="P88" s="314">
        <v>-2.8456277479237908E-2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2888.1</v>
      </c>
      <c r="F89" s="38">
        <v>2890.5500000000006</v>
      </c>
      <c r="G89" s="39">
        <v>2863.1000000000013</v>
      </c>
      <c r="H89" s="39">
        <v>2838.1000000000008</v>
      </c>
      <c r="I89" s="39">
        <v>2810.6500000000015</v>
      </c>
      <c r="J89" s="39">
        <v>2915.5500000000011</v>
      </c>
      <c r="K89" s="39">
        <v>2943.0000000000009</v>
      </c>
      <c r="L89" s="39">
        <v>2968.0000000000009</v>
      </c>
      <c r="M89" s="31">
        <v>2918</v>
      </c>
      <c r="N89" s="31">
        <v>2865.55</v>
      </c>
      <c r="O89" s="313">
        <v>16402200</v>
      </c>
      <c r="P89" s="314">
        <v>-9.6118238328263453E-2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2293.9</v>
      </c>
      <c r="F90" s="38">
        <v>2286.1999999999998</v>
      </c>
      <c r="G90" s="39">
        <v>2259.6499999999996</v>
      </c>
      <c r="H90" s="39">
        <v>2225.3999999999996</v>
      </c>
      <c r="I90" s="39">
        <v>2198.8499999999995</v>
      </c>
      <c r="J90" s="39">
        <v>2320.4499999999998</v>
      </c>
      <c r="K90" s="39">
        <v>2347</v>
      </c>
      <c r="L90" s="39">
        <v>2381.25</v>
      </c>
      <c r="M90" s="31">
        <v>2312.75</v>
      </c>
      <c r="N90" s="31">
        <v>2251.9499999999998</v>
      </c>
      <c r="O90" s="313">
        <v>2547000</v>
      </c>
      <c r="P90" s="314">
        <v>-1.0143406785589367E-2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1730.75</v>
      </c>
      <c r="F91" s="38">
        <v>1732.7666666666667</v>
      </c>
      <c r="G91" s="39">
        <v>1716.5333333333333</v>
      </c>
      <c r="H91" s="39">
        <v>1702.3166666666666</v>
      </c>
      <c r="I91" s="39">
        <v>1686.0833333333333</v>
      </c>
      <c r="J91" s="39">
        <v>1746.9833333333333</v>
      </c>
      <c r="K91" s="39">
        <v>1763.2166666666665</v>
      </c>
      <c r="L91" s="39">
        <v>1777.4333333333334</v>
      </c>
      <c r="M91" s="31">
        <v>1749</v>
      </c>
      <c r="N91" s="31">
        <v>1718.55</v>
      </c>
      <c r="O91" s="313">
        <v>84460750</v>
      </c>
      <c r="P91" s="314">
        <v>-2.1617247926196816E-2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649.35</v>
      </c>
      <c r="F92" s="38">
        <v>650.91666666666663</v>
      </c>
      <c r="G92" s="39">
        <v>645.08333333333326</v>
      </c>
      <c r="H92" s="39">
        <v>640.81666666666661</v>
      </c>
      <c r="I92" s="39">
        <v>634.98333333333323</v>
      </c>
      <c r="J92" s="39">
        <v>655.18333333333328</v>
      </c>
      <c r="K92" s="39">
        <v>661.01666666666654</v>
      </c>
      <c r="L92" s="39">
        <v>665.2833333333333</v>
      </c>
      <c r="M92" s="31">
        <v>656.75</v>
      </c>
      <c r="N92" s="31">
        <v>646.65</v>
      </c>
      <c r="O92" s="313">
        <v>22883300</v>
      </c>
      <c r="P92" s="314">
        <v>-1.8124321517911927E-2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3011.55</v>
      </c>
      <c r="F93" s="38">
        <v>2978.0666666666671</v>
      </c>
      <c r="G93" s="39">
        <v>2934.1333333333341</v>
      </c>
      <c r="H93" s="39">
        <v>2856.7166666666672</v>
      </c>
      <c r="I93" s="39">
        <v>2812.7833333333342</v>
      </c>
      <c r="J93" s="39">
        <v>3055.483333333334</v>
      </c>
      <c r="K93" s="39">
        <v>3099.4166666666674</v>
      </c>
      <c r="L93" s="39">
        <v>3176.8333333333339</v>
      </c>
      <c r="M93" s="31">
        <v>3022</v>
      </c>
      <c r="N93" s="31">
        <v>2900.65</v>
      </c>
      <c r="O93" s="313">
        <v>3689100</v>
      </c>
      <c r="P93" s="314">
        <v>3.0330959363217429E-2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428.05</v>
      </c>
      <c r="F94" s="38">
        <v>428.26666666666665</v>
      </c>
      <c r="G94" s="39">
        <v>424.7833333333333</v>
      </c>
      <c r="H94" s="39">
        <v>421.51666666666665</v>
      </c>
      <c r="I94" s="39">
        <v>418.0333333333333</v>
      </c>
      <c r="J94" s="39">
        <v>431.5333333333333</v>
      </c>
      <c r="K94" s="39">
        <v>435.01666666666665</v>
      </c>
      <c r="L94" s="39">
        <v>438.2833333333333</v>
      </c>
      <c r="M94" s="31">
        <v>431.75</v>
      </c>
      <c r="N94" s="31">
        <v>425</v>
      </c>
      <c r="O94" s="313">
        <v>30630600</v>
      </c>
      <c r="P94" s="314">
        <v>9.08587768656028E-3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118</v>
      </c>
      <c r="F95" s="38">
        <v>118.34999999999998</v>
      </c>
      <c r="G95" s="39">
        <v>116.99999999999996</v>
      </c>
      <c r="H95" s="39">
        <v>115.99999999999997</v>
      </c>
      <c r="I95" s="39">
        <v>114.64999999999995</v>
      </c>
      <c r="J95" s="39">
        <v>119.34999999999997</v>
      </c>
      <c r="K95" s="39">
        <v>120.69999999999999</v>
      </c>
      <c r="L95" s="39">
        <v>121.69999999999997</v>
      </c>
      <c r="M95" s="31">
        <v>119.7</v>
      </c>
      <c r="N95" s="31">
        <v>117.35</v>
      </c>
      <c r="O95" s="313">
        <v>26203200</v>
      </c>
      <c r="P95" s="314">
        <v>6.689684937419077E-2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280.89999999999998</v>
      </c>
      <c r="F96" s="38">
        <v>282.31666666666666</v>
      </c>
      <c r="G96" s="39">
        <v>277.0333333333333</v>
      </c>
      <c r="H96" s="39">
        <v>273.16666666666663</v>
      </c>
      <c r="I96" s="39">
        <v>267.88333333333327</v>
      </c>
      <c r="J96" s="39">
        <v>286.18333333333334</v>
      </c>
      <c r="K96" s="39">
        <v>291.46666666666675</v>
      </c>
      <c r="L96" s="39">
        <v>295.33333333333337</v>
      </c>
      <c r="M96" s="31">
        <v>287.60000000000002</v>
      </c>
      <c r="N96" s="31">
        <v>278.45</v>
      </c>
      <c r="O96" s="313">
        <v>28128600</v>
      </c>
      <c r="P96" s="314">
        <v>4.6614426361261806E-2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2713.7</v>
      </c>
      <c r="F97" s="38">
        <v>2709.2333333333336</v>
      </c>
      <c r="G97" s="39">
        <v>2695.0666666666671</v>
      </c>
      <c r="H97" s="39">
        <v>2676.4333333333334</v>
      </c>
      <c r="I97" s="39">
        <v>2662.2666666666669</v>
      </c>
      <c r="J97" s="39">
        <v>2727.8666666666672</v>
      </c>
      <c r="K97" s="39">
        <v>2742.0333333333333</v>
      </c>
      <c r="L97" s="39">
        <v>2760.6666666666674</v>
      </c>
      <c r="M97" s="31">
        <v>2723.4</v>
      </c>
      <c r="N97" s="31">
        <v>2690.6</v>
      </c>
      <c r="O97" s="313">
        <v>9501000</v>
      </c>
      <c r="P97" s="314">
        <v>-6.5560400263496342E-3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126.8</v>
      </c>
      <c r="F98" s="38">
        <v>126.60000000000001</v>
      </c>
      <c r="G98" s="39">
        <v>125.20000000000002</v>
      </c>
      <c r="H98" s="39">
        <v>123.60000000000001</v>
      </c>
      <c r="I98" s="39">
        <v>122.20000000000002</v>
      </c>
      <c r="J98" s="39">
        <v>128.20000000000002</v>
      </c>
      <c r="K98" s="39">
        <v>129.60000000000002</v>
      </c>
      <c r="L98" s="39">
        <v>131.20000000000002</v>
      </c>
      <c r="M98" s="31">
        <v>128</v>
      </c>
      <c r="N98" s="31">
        <v>125</v>
      </c>
      <c r="O98" s="313">
        <v>57589200</v>
      </c>
      <c r="P98" s="314">
        <v>-1.3971358714634998E-2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949.35</v>
      </c>
      <c r="F99" s="38">
        <v>950.83333333333337</v>
      </c>
      <c r="G99" s="39">
        <v>945.16666666666674</v>
      </c>
      <c r="H99" s="39">
        <v>940.98333333333335</v>
      </c>
      <c r="I99" s="39">
        <v>935.31666666666672</v>
      </c>
      <c r="J99" s="39">
        <v>955.01666666666677</v>
      </c>
      <c r="K99" s="39">
        <v>960.68333333333351</v>
      </c>
      <c r="L99" s="39">
        <v>964.86666666666679</v>
      </c>
      <c r="M99" s="31">
        <v>956.5</v>
      </c>
      <c r="N99" s="31">
        <v>946.65</v>
      </c>
      <c r="O99" s="313">
        <v>78899100</v>
      </c>
      <c r="P99" s="314">
        <v>1.9178602430555556E-2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1323.3</v>
      </c>
      <c r="F100" s="38">
        <v>1328.85</v>
      </c>
      <c r="G100" s="39">
        <v>1310.0999999999999</v>
      </c>
      <c r="H100" s="39">
        <v>1296.9000000000001</v>
      </c>
      <c r="I100" s="39">
        <v>1278.1500000000001</v>
      </c>
      <c r="J100" s="39">
        <v>1342.0499999999997</v>
      </c>
      <c r="K100" s="39">
        <v>1360.7999999999997</v>
      </c>
      <c r="L100" s="39">
        <v>1373.9999999999995</v>
      </c>
      <c r="M100" s="31">
        <v>1347.6</v>
      </c>
      <c r="N100" s="31">
        <v>1315.65</v>
      </c>
      <c r="O100" s="313">
        <v>4022500</v>
      </c>
      <c r="P100" s="314">
        <v>-2.7441972920696323E-2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568.6</v>
      </c>
      <c r="F101" s="38">
        <v>572.00000000000011</v>
      </c>
      <c r="G101" s="39">
        <v>562.55000000000018</v>
      </c>
      <c r="H101" s="39">
        <v>556.50000000000011</v>
      </c>
      <c r="I101" s="39">
        <v>547.05000000000018</v>
      </c>
      <c r="J101" s="39">
        <v>578.05000000000018</v>
      </c>
      <c r="K101" s="39">
        <v>587.50000000000023</v>
      </c>
      <c r="L101" s="39">
        <v>593.55000000000018</v>
      </c>
      <c r="M101" s="31">
        <v>581.45000000000005</v>
      </c>
      <c r="N101" s="31">
        <v>565.95000000000005</v>
      </c>
      <c r="O101" s="313">
        <v>11454000</v>
      </c>
      <c r="P101" s="314">
        <v>-3.4151277510751331E-2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7.55</v>
      </c>
      <c r="F102" s="38">
        <v>7.5666666666666664</v>
      </c>
      <c r="G102" s="39">
        <v>7.4333333333333327</v>
      </c>
      <c r="H102" s="39">
        <v>7.3166666666666664</v>
      </c>
      <c r="I102" s="39">
        <v>7.1833333333333327</v>
      </c>
      <c r="J102" s="39">
        <v>7.6833333333333327</v>
      </c>
      <c r="K102" s="39">
        <v>7.8166666666666655</v>
      </c>
      <c r="L102" s="39">
        <v>7.9333333333333327</v>
      </c>
      <c r="M102" s="31">
        <v>7.7</v>
      </c>
      <c r="N102" s="31">
        <v>7.45</v>
      </c>
      <c r="O102" s="313">
        <v>689600000</v>
      </c>
      <c r="P102" s="314">
        <v>2.3752969121140142E-2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111.75</v>
      </c>
      <c r="F103" s="38">
        <v>111.95</v>
      </c>
      <c r="G103" s="39">
        <v>107.9</v>
      </c>
      <c r="H103" s="39">
        <v>104.05</v>
      </c>
      <c r="I103" s="39">
        <v>100</v>
      </c>
      <c r="J103" s="39">
        <v>115.80000000000001</v>
      </c>
      <c r="K103" s="39">
        <v>119.85</v>
      </c>
      <c r="L103" s="39">
        <v>123.70000000000002</v>
      </c>
      <c r="M103" s="31">
        <v>116</v>
      </c>
      <c r="N103" s="31">
        <v>108.1</v>
      </c>
      <c r="O103" s="313">
        <v>167130000</v>
      </c>
      <c r="P103" s="314">
        <v>-2.0684401734442751E-2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78.849999999999994</v>
      </c>
      <c r="F104" s="38">
        <v>78.75</v>
      </c>
      <c r="G104" s="39">
        <v>76.5</v>
      </c>
      <c r="H104" s="39">
        <v>74.150000000000006</v>
      </c>
      <c r="I104" s="39">
        <v>71.900000000000006</v>
      </c>
      <c r="J104" s="39">
        <v>81.099999999999994</v>
      </c>
      <c r="K104" s="39">
        <v>83.35</v>
      </c>
      <c r="L104" s="39">
        <v>85.699999999999989</v>
      </c>
      <c r="M104" s="31">
        <v>81</v>
      </c>
      <c r="N104" s="31">
        <v>76.400000000000006</v>
      </c>
      <c r="O104" s="313">
        <v>189705000</v>
      </c>
      <c r="P104" s="314">
        <v>-0.1195349484823169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125.2</v>
      </c>
      <c r="F105" s="38">
        <v>125.98333333333333</v>
      </c>
      <c r="G105" s="39">
        <v>123.76666666666668</v>
      </c>
      <c r="H105" s="39">
        <v>122.33333333333334</v>
      </c>
      <c r="I105" s="39">
        <v>120.11666666666669</v>
      </c>
      <c r="J105" s="39">
        <v>127.41666666666667</v>
      </c>
      <c r="K105" s="39">
        <v>129.63333333333333</v>
      </c>
      <c r="L105" s="39">
        <v>131.06666666666666</v>
      </c>
      <c r="M105" s="31">
        <v>128.19999999999999</v>
      </c>
      <c r="N105" s="31">
        <v>124.55</v>
      </c>
      <c r="O105" s="313">
        <v>49672500</v>
      </c>
      <c r="P105" s="314">
        <v>2.017868145409735E-2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479.9</v>
      </c>
      <c r="F106" s="38">
        <v>482.73333333333329</v>
      </c>
      <c r="G106" s="39">
        <v>475.56666666666661</v>
      </c>
      <c r="H106" s="39">
        <v>471.23333333333329</v>
      </c>
      <c r="I106" s="39">
        <v>464.06666666666661</v>
      </c>
      <c r="J106" s="39">
        <v>487.06666666666661</v>
      </c>
      <c r="K106" s="39">
        <v>494.23333333333323</v>
      </c>
      <c r="L106" s="39">
        <v>498.56666666666661</v>
      </c>
      <c r="M106" s="31">
        <v>489.9</v>
      </c>
      <c r="N106" s="31">
        <v>478.4</v>
      </c>
      <c r="O106" s="313">
        <v>8138625</v>
      </c>
      <c r="P106" s="314">
        <v>4.0712468193384223E-3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382.55</v>
      </c>
      <c r="F107" s="38">
        <v>386.48333333333335</v>
      </c>
      <c r="G107" s="39">
        <v>378.01666666666671</v>
      </c>
      <c r="H107" s="39">
        <v>373.48333333333335</v>
      </c>
      <c r="I107" s="39">
        <v>365.01666666666671</v>
      </c>
      <c r="J107" s="39">
        <v>391.01666666666671</v>
      </c>
      <c r="K107" s="39">
        <v>399.48333333333341</v>
      </c>
      <c r="L107" s="39">
        <v>404.01666666666671</v>
      </c>
      <c r="M107" s="31">
        <v>394.95</v>
      </c>
      <c r="N107" s="31">
        <v>381.95</v>
      </c>
      <c r="O107" s="313">
        <v>18388000</v>
      </c>
      <c r="P107" s="314">
        <v>5.2908841044434267E-2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213.2</v>
      </c>
      <c r="F108" s="38">
        <v>214.04999999999998</v>
      </c>
      <c r="G108" s="39">
        <v>209.79999999999995</v>
      </c>
      <c r="H108" s="39">
        <v>206.39999999999998</v>
      </c>
      <c r="I108" s="39">
        <v>202.14999999999995</v>
      </c>
      <c r="J108" s="39">
        <v>217.44999999999996</v>
      </c>
      <c r="K108" s="39">
        <v>221.70000000000002</v>
      </c>
      <c r="L108" s="39">
        <v>225.09999999999997</v>
      </c>
      <c r="M108" s="31">
        <v>218.3</v>
      </c>
      <c r="N108" s="31">
        <v>210.65</v>
      </c>
      <c r="O108" s="313">
        <v>18473000</v>
      </c>
      <c r="P108" s="314">
        <v>7.43801652892562E-2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2807.95</v>
      </c>
      <c r="F109" s="38">
        <v>2798.0666666666671</v>
      </c>
      <c r="G109" s="39">
        <v>2776.983333333334</v>
      </c>
      <c r="H109" s="39">
        <v>2746.0166666666669</v>
      </c>
      <c r="I109" s="39">
        <v>2724.9333333333338</v>
      </c>
      <c r="J109" s="39">
        <v>2829.0333333333342</v>
      </c>
      <c r="K109" s="39">
        <v>2850.1166666666672</v>
      </c>
      <c r="L109" s="39">
        <v>2881.0833333333344</v>
      </c>
      <c r="M109" s="31">
        <v>2819.15</v>
      </c>
      <c r="N109" s="31">
        <v>2767.1</v>
      </c>
      <c r="O109" s="313">
        <v>525900</v>
      </c>
      <c r="P109" s="314">
        <v>-2.2766078542970974E-3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2608.0500000000002</v>
      </c>
      <c r="F110" s="38">
        <v>2619.7000000000003</v>
      </c>
      <c r="G110" s="39">
        <v>2584.4000000000005</v>
      </c>
      <c r="H110" s="39">
        <v>2560.7500000000005</v>
      </c>
      <c r="I110" s="39">
        <v>2525.4500000000007</v>
      </c>
      <c r="J110" s="39">
        <v>2643.3500000000004</v>
      </c>
      <c r="K110" s="39">
        <v>2678.6500000000005</v>
      </c>
      <c r="L110" s="39">
        <v>2702.3</v>
      </c>
      <c r="M110" s="31">
        <v>2655</v>
      </c>
      <c r="N110" s="31">
        <v>2596.0500000000002</v>
      </c>
      <c r="O110" s="313">
        <v>3854400</v>
      </c>
      <c r="P110" s="314">
        <v>-1.8112342376767291E-2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1375.9</v>
      </c>
      <c r="F111" s="38">
        <v>1382.5</v>
      </c>
      <c r="G111" s="39">
        <v>1363.6</v>
      </c>
      <c r="H111" s="39">
        <v>1351.3</v>
      </c>
      <c r="I111" s="39">
        <v>1332.3999999999999</v>
      </c>
      <c r="J111" s="39">
        <v>1394.8</v>
      </c>
      <c r="K111" s="39">
        <v>1413.7</v>
      </c>
      <c r="L111" s="39">
        <v>1426</v>
      </c>
      <c r="M111" s="31">
        <v>1401.4</v>
      </c>
      <c r="N111" s="31">
        <v>1370.2</v>
      </c>
      <c r="O111" s="313">
        <v>20353000</v>
      </c>
      <c r="P111" s="314">
        <v>-2.158446303240073E-2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163.5</v>
      </c>
      <c r="F112" s="38">
        <v>164.53333333333333</v>
      </c>
      <c r="G112" s="39">
        <v>161.56666666666666</v>
      </c>
      <c r="H112" s="39">
        <v>159.63333333333333</v>
      </c>
      <c r="I112" s="39">
        <v>156.66666666666666</v>
      </c>
      <c r="J112" s="39">
        <v>166.46666666666667</v>
      </c>
      <c r="K112" s="39">
        <v>169.43333333333331</v>
      </c>
      <c r="L112" s="39">
        <v>171.36666666666667</v>
      </c>
      <c r="M112" s="31">
        <v>167.5</v>
      </c>
      <c r="N112" s="31">
        <v>162.6</v>
      </c>
      <c r="O112" s="313">
        <v>88525800</v>
      </c>
      <c r="P112" s="314">
        <v>-2.5666564511186026E-3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1350.7</v>
      </c>
      <c r="F113" s="38">
        <v>1346.8833333333334</v>
      </c>
      <c r="G113" s="39">
        <v>1341.8166666666668</v>
      </c>
      <c r="H113" s="39">
        <v>1332.9333333333334</v>
      </c>
      <c r="I113" s="39">
        <v>1327.8666666666668</v>
      </c>
      <c r="J113" s="39">
        <v>1355.7666666666669</v>
      </c>
      <c r="K113" s="39">
        <v>1360.8333333333335</v>
      </c>
      <c r="L113" s="39">
        <v>1369.7166666666669</v>
      </c>
      <c r="M113" s="31">
        <v>1351.95</v>
      </c>
      <c r="N113" s="31">
        <v>1338</v>
      </c>
      <c r="O113" s="313">
        <v>38790000</v>
      </c>
      <c r="P113" s="314">
        <v>-8.9827702495554607E-3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613.4</v>
      </c>
      <c r="F114" s="38">
        <v>617.13333333333333</v>
      </c>
      <c r="G114" s="39">
        <v>606.26666666666665</v>
      </c>
      <c r="H114" s="39">
        <v>599.13333333333333</v>
      </c>
      <c r="I114" s="39">
        <v>588.26666666666665</v>
      </c>
      <c r="J114" s="39">
        <v>624.26666666666665</v>
      </c>
      <c r="K114" s="39">
        <v>635.13333333333321</v>
      </c>
      <c r="L114" s="39">
        <v>642.26666666666665</v>
      </c>
      <c r="M114" s="31">
        <v>628</v>
      </c>
      <c r="N114" s="31">
        <v>610</v>
      </c>
      <c r="O114" s="313">
        <v>3216200</v>
      </c>
      <c r="P114" s="314">
        <v>-2.0198019801980199E-2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95.3</v>
      </c>
      <c r="F115" s="38">
        <v>95.716666666666654</v>
      </c>
      <c r="G115" s="39">
        <v>94.533333333333303</v>
      </c>
      <c r="H115" s="39">
        <v>93.766666666666652</v>
      </c>
      <c r="I115" s="39">
        <v>92.5833333333333</v>
      </c>
      <c r="J115" s="39">
        <v>96.483333333333306</v>
      </c>
      <c r="K115" s="39">
        <v>97.666666666666671</v>
      </c>
      <c r="L115" s="39">
        <v>98.433333333333309</v>
      </c>
      <c r="M115" s="31">
        <v>96.9</v>
      </c>
      <c r="N115" s="31">
        <v>94.95</v>
      </c>
      <c r="O115" s="313">
        <v>82728750</v>
      </c>
      <c r="P115" s="314">
        <v>9.8786003332539864E-3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749.4</v>
      </c>
      <c r="F116" s="38">
        <v>751.86666666666667</v>
      </c>
      <c r="G116" s="39">
        <v>744.83333333333337</v>
      </c>
      <c r="H116" s="39">
        <v>740.26666666666665</v>
      </c>
      <c r="I116" s="39">
        <v>733.23333333333335</v>
      </c>
      <c r="J116" s="39">
        <v>756.43333333333339</v>
      </c>
      <c r="K116" s="39">
        <v>763.4666666666667</v>
      </c>
      <c r="L116" s="39">
        <v>768.03333333333342</v>
      </c>
      <c r="M116" s="31">
        <v>758.9</v>
      </c>
      <c r="N116" s="31">
        <v>747.3</v>
      </c>
      <c r="O116" s="313">
        <v>3392350</v>
      </c>
      <c r="P116" s="314">
        <v>3.860696517412935E-2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631.65</v>
      </c>
      <c r="F117" s="38">
        <v>633.41666666666663</v>
      </c>
      <c r="G117" s="39">
        <v>627.18333333333328</v>
      </c>
      <c r="H117" s="39">
        <v>622.7166666666667</v>
      </c>
      <c r="I117" s="39">
        <v>616.48333333333335</v>
      </c>
      <c r="J117" s="39">
        <v>637.88333333333321</v>
      </c>
      <c r="K117" s="39">
        <v>644.11666666666656</v>
      </c>
      <c r="L117" s="39">
        <v>648.58333333333314</v>
      </c>
      <c r="M117" s="31">
        <v>639.65</v>
      </c>
      <c r="N117" s="31">
        <v>628.95000000000005</v>
      </c>
      <c r="O117" s="313">
        <v>13155625</v>
      </c>
      <c r="P117" s="314">
        <v>-1.2621230237810548E-3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469.2</v>
      </c>
      <c r="F118" s="38">
        <v>467.55</v>
      </c>
      <c r="G118" s="39">
        <v>464.05</v>
      </c>
      <c r="H118" s="39">
        <v>458.9</v>
      </c>
      <c r="I118" s="39">
        <v>455.4</v>
      </c>
      <c r="J118" s="39">
        <v>472.70000000000005</v>
      </c>
      <c r="K118" s="39">
        <v>476.20000000000005</v>
      </c>
      <c r="L118" s="39">
        <v>481.35000000000008</v>
      </c>
      <c r="M118" s="31">
        <v>471.05</v>
      </c>
      <c r="N118" s="31">
        <v>462.4</v>
      </c>
      <c r="O118" s="313">
        <v>68486400</v>
      </c>
      <c r="P118" s="314">
        <v>5.8512513218188225E-3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613.79999999999995</v>
      </c>
      <c r="F119" s="38">
        <v>608.4</v>
      </c>
      <c r="G119" s="39">
        <v>599.04999999999995</v>
      </c>
      <c r="H119" s="39">
        <v>584.29999999999995</v>
      </c>
      <c r="I119" s="39">
        <v>574.94999999999993</v>
      </c>
      <c r="J119" s="39">
        <v>623.15</v>
      </c>
      <c r="K119" s="39">
        <v>632.50000000000011</v>
      </c>
      <c r="L119" s="39">
        <v>647.25</v>
      </c>
      <c r="M119" s="31">
        <v>617.75</v>
      </c>
      <c r="N119" s="31">
        <v>593.65</v>
      </c>
      <c r="O119" s="313">
        <v>29307500</v>
      </c>
      <c r="P119" s="314">
        <v>3.3227569187378812E-2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3328.2</v>
      </c>
      <c r="F120" s="38">
        <v>3342.3333333333335</v>
      </c>
      <c r="G120" s="39">
        <v>3305.9666666666672</v>
      </c>
      <c r="H120" s="39">
        <v>3283.7333333333336</v>
      </c>
      <c r="I120" s="39">
        <v>3247.3666666666672</v>
      </c>
      <c r="J120" s="39">
        <v>3364.5666666666671</v>
      </c>
      <c r="K120" s="39">
        <v>3400.9333333333329</v>
      </c>
      <c r="L120" s="39">
        <v>3423.166666666667</v>
      </c>
      <c r="M120" s="31">
        <v>3378.7</v>
      </c>
      <c r="N120" s="31">
        <v>3320.1</v>
      </c>
      <c r="O120" s="313">
        <v>293500</v>
      </c>
      <c r="P120" s="314">
        <v>-2.5726141078838173E-2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797.05</v>
      </c>
      <c r="F121" s="38">
        <v>796.48333333333323</v>
      </c>
      <c r="G121" s="39">
        <v>789.46666666666647</v>
      </c>
      <c r="H121" s="39">
        <v>781.88333333333321</v>
      </c>
      <c r="I121" s="39">
        <v>774.86666666666645</v>
      </c>
      <c r="J121" s="39">
        <v>804.06666666666649</v>
      </c>
      <c r="K121" s="39">
        <v>811.08333333333314</v>
      </c>
      <c r="L121" s="39">
        <v>818.66666666666652</v>
      </c>
      <c r="M121" s="31">
        <v>803.5</v>
      </c>
      <c r="N121" s="31">
        <v>788.9</v>
      </c>
      <c r="O121" s="313">
        <v>30368250</v>
      </c>
      <c r="P121" s="314">
        <v>7.5696497357341215E-3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494.35</v>
      </c>
      <c r="F122" s="38">
        <v>496.98333333333329</v>
      </c>
      <c r="G122" s="39">
        <v>490.26666666666659</v>
      </c>
      <c r="H122" s="39">
        <v>486.18333333333328</v>
      </c>
      <c r="I122" s="39">
        <v>479.46666666666658</v>
      </c>
      <c r="J122" s="39">
        <v>501.06666666666661</v>
      </c>
      <c r="K122" s="39">
        <v>507.7833333333333</v>
      </c>
      <c r="L122" s="39">
        <v>511.86666666666662</v>
      </c>
      <c r="M122" s="31">
        <v>503.7</v>
      </c>
      <c r="N122" s="31">
        <v>492.9</v>
      </c>
      <c r="O122" s="313">
        <v>17128750</v>
      </c>
      <c r="P122" s="314">
        <v>2.1620815626630881E-2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1868</v>
      </c>
      <c r="F123" s="38">
        <v>1862.2333333333333</v>
      </c>
      <c r="G123" s="39">
        <v>1848.7666666666667</v>
      </c>
      <c r="H123" s="39">
        <v>1829.5333333333333</v>
      </c>
      <c r="I123" s="39">
        <v>1816.0666666666666</v>
      </c>
      <c r="J123" s="39">
        <v>1881.4666666666667</v>
      </c>
      <c r="K123" s="39">
        <v>1894.9333333333334</v>
      </c>
      <c r="L123" s="39">
        <v>1914.1666666666667</v>
      </c>
      <c r="M123" s="31">
        <v>1875.7</v>
      </c>
      <c r="N123" s="31">
        <v>1843</v>
      </c>
      <c r="O123" s="313">
        <v>26517600</v>
      </c>
      <c r="P123" s="314">
        <v>3.1170560464834768E-3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131.85</v>
      </c>
      <c r="F124" s="38">
        <v>132.13333333333333</v>
      </c>
      <c r="G124" s="39">
        <v>128.91666666666666</v>
      </c>
      <c r="H124" s="39">
        <v>125.98333333333332</v>
      </c>
      <c r="I124" s="39">
        <v>122.76666666666665</v>
      </c>
      <c r="J124" s="39">
        <v>135.06666666666666</v>
      </c>
      <c r="K124" s="39">
        <v>138.28333333333336</v>
      </c>
      <c r="L124" s="39">
        <v>141.21666666666667</v>
      </c>
      <c r="M124" s="31">
        <v>135.35</v>
      </c>
      <c r="N124" s="31">
        <v>129.19999999999999</v>
      </c>
      <c r="O124" s="313">
        <v>82716556</v>
      </c>
      <c r="P124" s="314">
        <v>4.1577705360152824E-2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2241.9499999999998</v>
      </c>
      <c r="F125" s="38">
        <v>2245.1499999999996</v>
      </c>
      <c r="G125" s="39">
        <v>2226.6999999999994</v>
      </c>
      <c r="H125" s="39">
        <v>2211.4499999999998</v>
      </c>
      <c r="I125" s="39">
        <v>2192.9999999999995</v>
      </c>
      <c r="J125" s="39">
        <v>2260.3999999999992</v>
      </c>
      <c r="K125" s="39">
        <v>2278.85</v>
      </c>
      <c r="L125" s="39">
        <v>2294.099999999999</v>
      </c>
      <c r="M125" s="31">
        <v>2263.6</v>
      </c>
      <c r="N125" s="31">
        <v>2229.9</v>
      </c>
      <c r="O125" s="313">
        <v>757500</v>
      </c>
      <c r="P125" s="314">
        <v>-1.4826375341396801E-2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348.1</v>
      </c>
      <c r="F126" s="38">
        <v>351.11666666666662</v>
      </c>
      <c r="G126" s="39">
        <v>343.28333333333325</v>
      </c>
      <c r="H126" s="39">
        <v>338.46666666666664</v>
      </c>
      <c r="I126" s="39">
        <v>330.63333333333327</v>
      </c>
      <c r="J126" s="39">
        <v>355.93333333333322</v>
      </c>
      <c r="K126" s="39">
        <v>363.76666666666659</v>
      </c>
      <c r="L126" s="39">
        <v>368.5833333333332</v>
      </c>
      <c r="M126" s="31">
        <v>358.95</v>
      </c>
      <c r="N126" s="31">
        <v>346.3</v>
      </c>
      <c r="O126" s="313">
        <v>12984600</v>
      </c>
      <c r="P126" s="314">
        <v>7.7140036666196593E-2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391.8</v>
      </c>
      <c r="F127" s="38">
        <v>393.51666666666671</v>
      </c>
      <c r="G127" s="39">
        <v>387.63333333333344</v>
      </c>
      <c r="H127" s="39">
        <v>383.46666666666675</v>
      </c>
      <c r="I127" s="39">
        <v>377.58333333333348</v>
      </c>
      <c r="J127" s="39">
        <v>397.68333333333339</v>
      </c>
      <c r="K127" s="39">
        <v>403.56666666666672</v>
      </c>
      <c r="L127" s="39">
        <v>407.73333333333335</v>
      </c>
      <c r="M127" s="31">
        <v>399.4</v>
      </c>
      <c r="N127" s="31">
        <v>389.35</v>
      </c>
      <c r="O127" s="313">
        <v>19256000</v>
      </c>
      <c r="P127" s="314">
        <v>5.0976967579958517E-2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2477.0500000000002</v>
      </c>
      <c r="F128" s="38">
        <v>2481.7833333333333</v>
      </c>
      <c r="G128" s="39">
        <v>2468.6666666666665</v>
      </c>
      <c r="H128" s="39">
        <v>2460.2833333333333</v>
      </c>
      <c r="I128" s="39">
        <v>2447.1666666666665</v>
      </c>
      <c r="J128" s="39">
        <v>2490.1666666666665</v>
      </c>
      <c r="K128" s="39">
        <v>2503.2833333333333</v>
      </c>
      <c r="L128" s="39">
        <v>2511.6666666666665</v>
      </c>
      <c r="M128" s="31">
        <v>2494.9</v>
      </c>
      <c r="N128" s="31">
        <v>2473.4</v>
      </c>
      <c r="O128" s="313">
        <v>9247800</v>
      </c>
      <c r="P128" s="314">
        <v>-1.0941059453909583E-2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5227.05</v>
      </c>
      <c r="F129" s="38">
        <v>5203.4333333333334</v>
      </c>
      <c r="G129" s="39">
        <v>5146.8666666666668</v>
      </c>
      <c r="H129" s="39">
        <v>5066.6833333333334</v>
      </c>
      <c r="I129" s="39">
        <v>5010.1166666666668</v>
      </c>
      <c r="J129" s="39">
        <v>5283.6166666666668</v>
      </c>
      <c r="K129" s="39">
        <v>5340.1833333333343</v>
      </c>
      <c r="L129" s="39">
        <v>5420.3666666666668</v>
      </c>
      <c r="M129" s="31">
        <v>5260</v>
      </c>
      <c r="N129" s="31">
        <v>5123.25</v>
      </c>
      <c r="O129" s="313">
        <v>2088600</v>
      </c>
      <c r="P129" s="314">
        <v>-1.2972283263627987E-2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3938.15</v>
      </c>
      <c r="F130" s="38">
        <v>3926.1833333333338</v>
      </c>
      <c r="G130" s="39">
        <v>3902.3166666666675</v>
      </c>
      <c r="H130" s="39">
        <v>3866.4833333333336</v>
      </c>
      <c r="I130" s="39">
        <v>3842.6166666666672</v>
      </c>
      <c r="J130" s="39">
        <v>3962.0166666666678</v>
      </c>
      <c r="K130" s="39">
        <v>3985.8833333333337</v>
      </c>
      <c r="L130" s="39">
        <v>4021.7166666666681</v>
      </c>
      <c r="M130" s="31">
        <v>3950.05</v>
      </c>
      <c r="N130" s="31">
        <v>3890.35</v>
      </c>
      <c r="O130" s="313">
        <v>1047800</v>
      </c>
      <c r="P130" s="314">
        <v>-1.6519617045241224E-2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893.3</v>
      </c>
      <c r="F131" s="38">
        <v>893.9</v>
      </c>
      <c r="G131" s="39">
        <v>887.59999999999991</v>
      </c>
      <c r="H131" s="39">
        <v>881.9</v>
      </c>
      <c r="I131" s="39">
        <v>875.59999999999991</v>
      </c>
      <c r="J131" s="39">
        <v>899.59999999999991</v>
      </c>
      <c r="K131" s="39">
        <v>905.89999999999986</v>
      </c>
      <c r="L131" s="39">
        <v>911.59999999999991</v>
      </c>
      <c r="M131" s="31">
        <v>900.2</v>
      </c>
      <c r="N131" s="31">
        <v>888.2</v>
      </c>
      <c r="O131" s="313">
        <v>5576000</v>
      </c>
      <c r="P131" s="314">
        <v>9.1547146780592004E-4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1457.2</v>
      </c>
      <c r="F132" s="38">
        <v>1461.9166666666667</v>
      </c>
      <c r="G132" s="39">
        <v>1449.9833333333336</v>
      </c>
      <c r="H132" s="39">
        <v>1442.7666666666669</v>
      </c>
      <c r="I132" s="39">
        <v>1430.8333333333337</v>
      </c>
      <c r="J132" s="39">
        <v>1469.1333333333334</v>
      </c>
      <c r="K132" s="39">
        <v>1481.0666666666664</v>
      </c>
      <c r="L132" s="39">
        <v>1488.2833333333333</v>
      </c>
      <c r="M132" s="31">
        <v>1473.85</v>
      </c>
      <c r="N132" s="31">
        <v>1454.7</v>
      </c>
      <c r="O132" s="313">
        <v>13620600</v>
      </c>
      <c r="P132" s="314">
        <v>-8.7116001834021094E-3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339.75</v>
      </c>
      <c r="F133" s="38">
        <v>339.4666666666667</v>
      </c>
      <c r="G133" s="39">
        <v>332.98333333333341</v>
      </c>
      <c r="H133" s="39">
        <v>326.2166666666667</v>
      </c>
      <c r="I133" s="39">
        <v>319.73333333333341</v>
      </c>
      <c r="J133" s="39">
        <v>346.23333333333341</v>
      </c>
      <c r="K133" s="39">
        <v>352.71666666666675</v>
      </c>
      <c r="L133" s="39">
        <v>359.48333333333341</v>
      </c>
      <c r="M133" s="31">
        <v>345.95</v>
      </c>
      <c r="N133" s="31">
        <v>332.7</v>
      </c>
      <c r="O133" s="313">
        <v>25280000</v>
      </c>
      <c r="P133" s="314">
        <v>-9.0937597993101284E-3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129.19999999999999</v>
      </c>
      <c r="F134" s="38">
        <v>130</v>
      </c>
      <c r="G134" s="39">
        <v>127.5</v>
      </c>
      <c r="H134" s="39">
        <v>125.80000000000001</v>
      </c>
      <c r="I134" s="39">
        <v>123.30000000000001</v>
      </c>
      <c r="J134" s="39">
        <v>131.69999999999999</v>
      </c>
      <c r="K134" s="39">
        <v>134.19999999999999</v>
      </c>
      <c r="L134" s="39">
        <v>135.89999999999998</v>
      </c>
      <c r="M134" s="31">
        <v>132.5</v>
      </c>
      <c r="N134" s="31">
        <v>128.30000000000001</v>
      </c>
      <c r="O134" s="313">
        <v>69744000</v>
      </c>
      <c r="P134" s="314">
        <v>1.3868294810292194E-2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529</v>
      </c>
      <c r="F135" s="38">
        <v>530.96666666666658</v>
      </c>
      <c r="G135" s="39">
        <v>523.58333333333314</v>
      </c>
      <c r="H135" s="39">
        <v>518.16666666666652</v>
      </c>
      <c r="I135" s="39">
        <v>510.78333333333308</v>
      </c>
      <c r="J135" s="39">
        <v>536.38333333333321</v>
      </c>
      <c r="K135" s="39">
        <v>543.76666666666665</v>
      </c>
      <c r="L135" s="39">
        <v>549.18333333333328</v>
      </c>
      <c r="M135" s="31">
        <v>538.35</v>
      </c>
      <c r="N135" s="31">
        <v>525.54999999999995</v>
      </c>
      <c r="O135" s="313">
        <v>10352400</v>
      </c>
      <c r="P135" s="314">
        <v>2.6046622264509992E-2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9690.7000000000007</v>
      </c>
      <c r="F136" s="38">
        <v>9701.7833333333347</v>
      </c>
      <c r="G136" s="39">
        <v>9654.966666666669</v>
      </c>
      <c r="H136" s="39">
        <v>9619.2333333333336</v>
      </c>
      <c r="I136" s="39">
        <v>9572.4166666666679</v>
      </c>
      <c r="J136" s="39">
        <v>9737.5166666666701</v>
      </c>
      <c r="K136" s="39">
        <v>9784.3333333333358</v>
      </c>
      <c r="L136" s="39">
        <v>9820.0666666666712</v>
      </c>
      <c r="M136" s="31">
        <v>9748.6</v>
      </c>
      <c r="N136" s="31">
        <v>9666.0499999999993</v>
      </c>
      <c r="O136" s="313">
        <v>2112700</v>
      </c>
      <c r="P136" s="314">
        <v>-3.0871559633027523E-2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921.6</v>
      </c>
      <c r="F137" s="38">
        <v>923.40000000000009</v>
      </c>
      <c r="G137" s="39">
        <v>915.85000000000014</v>
      </c>
      <c r="H137" s="39">
        <v>910.1</v>
      </c>
      <c r="I137" s="39">
        <v>902.55000000000007</v>
      </c>
      <c r="J137" s="39">
        <v>929.1500000000002</v>
      </c>
      <c r="K137" s="39">
        <v>936.70000000000016</v>
      </c>
      <c r="L137" s="39">
        <v>942.45000000000027</v>
      </c>
      <c r="M137" s="31">
        <v>930.95</v>
      </c>
      <c r="N137" s="31">
        <v>917.65</v>
      </c>
      <c r="O137" s="313">
        <v>9779000</v>
      </c>
      <c r="P137" s="314">
        <v>8.1547232445695322E-3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1489.1</v>
      </c>
      <c r="F138" s="38">
        <v>1495.7166666666665</v>
      </c>
      <c r="G138" s="39">
        <v>1474.4333333333329</v>
      </c>
      <c r="H138" s="39">
        <v>1459.7666666666664</v>
      </c>
      <c r="I138" s="39">
        <v>1438.4833333333329</v>
      </c>
      <c r="J138" s="39">
        <v>1510.383333333333</v>
      </c>
      <c r="K138" s="39">
        <v>1531.6666666666663</v>
      </c>
      <c r="L138" s="39">
        <v>1546.333333333333</v>
      </c>
      <c r="M138" s="31">
        <v>1517</v>
      </c>
      <c r="N138" s="31">
        <v>1481.05</v>
      </c>
      <c r="O138" s="313">
        <v>2259600</v>
      </c>
      <c r="P138" s="314">
        <v>-2.4857586742620404E-2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1468.65</v>
      </c>
      <c r="F139" s="38">
        <v>1473.8</v>
      </c>
      <c r="G139" s="39">
        <v>1459.6</v>
      </c>
      <c r="H139" s="39">
        <v>1450.55</v>
      </c>
      <c r="I139" s="39">
        <v>1436.35</v>
      </c>
      <c r="J139" s="39">
        <v>1482.85</v>
      </c>
      <c r="K139" s="39">
        <v>1497.0500000000002</v>
      </c>
      <c r="L139" s="39">
        <v>1506.1</v>
      </c>
      <c r="M139" s="31">
        <v>1488</v>
      </c>
      <c r="N139" s="31">
        <v>1464.75</v>
      </c>
      <c r="O139" s="313">
        <v>1442000</v>
      </c>
      <c r="P139" s="314">
        <v>-2.2142264046498754E-3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800.45</v>
      </c>
      <c r="F140" s="38">
        <v>802.75</v>
      </c>
      <c r="G140" s="39">
        <v>791.55</v>
      </c>
      <c r="H140" s="39">
        <v>782.65</v>
      </c>
      <c r="I140" s="39">
        <v>771.44999999999993</v>
      </c>
      <c r="J140" s="39">
        <v>811.65</v>
      </c>
      <c r="K140" s="39">
        <v>822.85</v>
      </c>
      <c r="L140" s="39">
        <v>831.75</v>
      </c>
      <c r="M140" s="31">
        <v>813.95</v>
      </c>
      <c r="N140" s="31">
        <v>793.85</v>
      </c>
      <c r="O140" s="313">
        <v>5669600</v>
      </c>
      <c r="P140" s="314">
        <v>-7.0057447106627434E-3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1077.25</v>
      </c>
      <c r="F141" s="38">
        <v>1080.0333333333333</v>
      </c>
      <c r="G141" s="39">
        <v>1069.3166666666666</v>
      </c>
      <c r="H141" s="39">
        <v>1061.3833333333332</v>
      </c>
      <c r="I141" s="39">
        <v>1050.6666666666665</v>
      </c>
      <c r="J141" s="39">
        <v>1087.9666666666667</v>
      </c>
      <c r="K141" s="39">
        <v>1098.6833333333334</v>
      </c>
      <c r="L141" s="39">
        <v>1106.6166666666668</v>
      </c>
      <c r="M141" s="31">
        <v>1090.75</v>
      </c>
      <c r="N141" s="31">
        <v>1072.0999999999999</v>
      </c>
      <c r="O141" s="313">
        <v>2264000</v>
      </c>
      <c r="P141" s="314">
        <v>-1.3593586615545486E-2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85.25</v>
      </c>
      <c r="F142" s="38">
        <v>85.683333333333337</v>
      </c>
      <c r="G142" s="39">
        <v>84.51666666666668</v>
      </c>
      <c r="H142" s="39">
        <v>83.783333333333346</v>
      </c>
      <c r="I142" s="39">
        <v>82.616666666666688</v>
      </c>
      <c r="J142" s="39">
        <v>86.416666666666671</v>
      </c>
      <c r="K142" s="39">
        <v>87.583333333333329</v>
      </c>
      <c r="L142" s="39">
        <v>88.316666666666663</v>
      </c>
      <c r="M142" s="31">
        <v>86.85</v>
      </c>
      <c r="N142" s="31">
        <v>84.95</v>
      </c>
      <c r="O142" s="313">
        <v>64979200</v>
      </c>
      <c r="P142" s="314">
        <v>-1.2516184721622789E-2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1927.5</v>
      </c>
      <c r="F143" s="38">
        <v>1920.1833333333334</v>
      </c>
      <c r="G143" s="39">
        <v>1910.3666666666668</v>
      </c>
      <c r="H143" s="39">
        <v>1893.2333333333333</v>
      </c>
      <c r="I143" s="39">
        <v>1883.4166666666667</v>
      </c>
      <c r="J143" s="39">
        <v>1937.3166666666668</v>
      </c>
      <c r="K143" s="39">
        <v>1947.1333333333334</v>
      </c>
      <c r="L143" s="39">
        <v>1964.2666666666669</v>
      </c>
      <c r="M143" s="31">
        <v>1930</v>
      </c>
      <c r="N143" s="31">
        <v>1903.05</v>
      </c>
      <c r="O143" s="313">
        <v>3006575</v>
      </c>
      <c r="P143" s="314">
        <v>5.4087929039722329E-2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99326.85</v>
      </c>
      <c r="F144" s="38">
        <v>99648.033333333326</v>
      </c>
      <c r="G144" s="39">
        <v>98818.816666666651</v>
      </c>
      <c r="H144" s="39">
        <v>98310.783333333326</v>
      </c>
      <c r="I144" s="39">
        <v>97481.566666666651</v>
      </c>
      <c r="J144" s="39">
        <v>100156.06666666665</v>
      </c>
      <c r="K144" s="39">
        <v>100985.28333333333</v>
      </c>
      <c r="L144" s="39">
        <v>101493.31666666665</v>
      </c>
      <c r="M144" s="31">
        <v>100477.25</v>
      </c>
      <c r="N144" s="31">
        <v>99140</v>
      </c>
      <c r="O144" s="313">
        <v>45630</v>
      </c>
      <c r="P144" s="314">
        <v>-3.8356164383561646E-2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1247.25</v>
      </c>
      <c r="F145" s="38">
        <v>1252</v>
      </c>
      <c r="G145" s="39">
        <v>1239.3</v>
      </c>
      <c r="H145" s="39">
        <v>1231.3499999999999</v>
      </c>
      <c r="I145" s="39">
        <v>1218.6499999999999</v>
      </c>
      <c r="J145" s="39">
        <v>1259.95</v>
      </c>
      <c r="K145" s="39">
        <v>1272.6499999999999</v>
      </c>
      <c r="L145" s="39">
        <v>1280.6000000000001</v>
      </c>
      <c r="M145" s="31">
        <v>1264.7</v>
      </c>
      <c r="N145" s="31">
        <v>1244.05</v>
      </c>
      <c r="O145" s="313">
        <v>4787750</v>
      </c>
      <c r="P145" s="314">
        <v>-1.1357183418512209E-2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83.9</v>
      </c>
      <c r="F146" s="38">
        <v>83.95</v>
      </c>
      <c r="G146" s="39">
        <v>83.100000000000009</v>
      </c>
      <c r="H146" s="39">
        <v>82.300000000000011</v>
      </c>
      <c r="I146" s="39">
        <v>81.450000000000017</v>
      </c>
      <c r="J146" s="39">
        <v>84.75</v>
      </c>
      <c r="K146" s="39">
        <v>85.6</v>
      </c>
      <c r="L146" s="39">
        <v>86.399999999999991</v>
      </c>
      <c r="M146" s="31">
        <v>84.8</v>
      </c>
      <c r="N146" s="31">
        <v>83.15</v>
      </c>
      <c r="O146" s="313">
        <v>48487500</v>
      </c>
      <c r="P146" s="314">
        <v>-7.5222597482345714E-3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4461.8</v>
      </c>
      <c r="F147" s="38">
        <v>4497.6166666666659</v>
      </c>
      <c r="G147" s="39">
        <v>4403.2333333333318</v>
      </c>
      <c r="H147" s="39">
        <v>4344.6666666666661</v>
      </c>
      <c r="I147" s="39">
        <v>4250.2833333333319</v>
      </c>
      <c r="J147" s="39">
        <v>4556.1833333333316</v>
      </c>
      <c r="K147" s="39">
        <v>4650.5666666666648</v>
      </c>
      <c r="L147" s="39">
        <v>4709.1333333333314</v>
      </c>
      <c r="M147" s="31">
        <v>4592</v>
      </c>
      <c r="N147" s="31">
        <v>4439.05</v>
      </c>
      <c r="O147" s="313">
        <v>1300800</v>
      </c>
      <c r="P147" s="314">
        <v>7.8606965174129351E-2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4561.1499999999996</v>
      </c>
      <c r="F148" s="38">
        <v>4542.2</v>
      </c>
      <c r="G148" s="39">
        <v>4495.45</v>
      </c>
      <c r="H148" s="39">
        <v>4429.75</v>
      </c>
      <c r="I148" s="39">
        <v>4383</v>
      </c>
      <c r="J148" s="39">
        <v>4607.8999999999996</v>
      </c>
      <c r="K148" s="39">
        <v>4654.6499999999996</v>
      </c>
      <c r="L148" s="39">
        <v>4720.3499999999995</v>
      </c>
      <c r="M148" s="31">
        <v>4588.95</v>
      </c>
      <c r="N148" s="31">
        <v>4476.5</v>
      </c>
      <c r="O148" s="313">
        <v>660000</v>
      </c>
      <c r="P148" s="314">
        <v>-4.0976460331299043E-2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22770.65</v>
      </c>
      <c r="F149" s="38">
        <v>22789.8</v>
      </c>
      <c r="G149" s="39">
        <v>22642.699999999997</v>
      </c>
      <c r="H149" s="39">
        <v>22514.749999999996</v>
      </c>
      <c r="I149" s="39">
        <v>22367.649999999994</v>
      </c>
      <c r="J149" s="39">
        <v>22917.75</v>
      </c>
      <c r="K149" s="39">
        <v>23064.85</v>
      </c>
      <c r="L149" s="39">
        <v>23192.800000000003</v>
      </c>
      <c r="M149" s="31">
        <v>22936.9</v>
      </c>
      <c r="N149" s="31">
        <v>22661.85</v>
      </c>
      <c r="O149" s="313">
        <v>358560</v>
      </c>
      <c r="P149" s="314">
        <v>4.4822949350067235E-3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107.65</v>
      </c>
      <c r="F150" s="38">
        <v>107.65000000000002</v>
      </c>
      <c r="G150" s="39">
        <v>106.85000000000004</v>
      </c>
      <c r="H150" s="39">
        <v>106.05000000000001</v>
      </c>
      <c r="I150" s="39">
        <v>105.25000000000003</v>
      </c>
      <c r="J150" s="39">
        <v>108.45000000000005</v>
      </c>
      <c r="K150" s="39">
        <v>109.25000000000003</v>
      </c>
      <c r="L150" s="39">
        <v>110.05000000000005</v>
      </c>
      <c r="M150" s="31">
        <v>108.45</v>
      </c>
      <c r="N150" s="31">
        <v>106.85</v>
      </c>
      <c r="O150" s="313">
        <v>74151000</v>
      </c>
      <c r="P150" s="314">
        <v>7.2877444430948619E-4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194.65</v>
      </c>
      <c r="F151" s="38">
        <v>193.31666666666669</v>
      </c>
      <c r="G151" s="39">
        <v>191.33333333333337</v>
      </c>
      <c r="H151" s="39">
        <v>188.01666666666668</v>
      </c>
      <c r="I151" s="39">
        <v>186.03333333333336</v>
      </c>
      <c r="J151" s="39">
        <v>196.63333333333338</v>
      </c>
      <c r="K151" s="39">
        <v>198.61666666666667</v>
      </c>
      <c r="L151" s="39">
        <v>201.93333333333339</v>
      </c>
      <c r="M151" s="31">
        <v>195.3</v>
      </c>
      <c r="N151" s="31">
        <v>190</v>
      </c>
      <c r="O151" s="313">
        <v>59454000</v>
      </c>
      <c r="P151" s="314">
        <v>-3.2229709932610609E-2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995.65</v>
      </c>
      <c r="F152" s="38">
        <v>1001.0833333333334</v>
      </c>
      <c r="G152" s="39">
        <v>988.16666666666674</v>
      </c>
      <c r="H152" s="39">
        <v>980.68333333333339</v>
      </c>
      <c r="I152" s="39">
        <v>967.76666666666677</v>
      </c>
      <c r="J152" s="39">
        <v>1008.5666666666667</v>
      </c>
      <c r="K152" s="39">
        <v>1021.4833333333335</v>
      </c>
      <c r="L152" s="39">
        <v>1028.9666666666667</v>
      </c>
      <c r="M152" s="31">
        <v>1014</v>
      </c>
      <c r="N152" s="31">
        <v>993.6</v>
      </c>
      <c r="O152" s="313">
        <v>3700900</v>
      </c>
      <c r="P152" s="314">
        <v>-6.9496619083395947E-3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3853.95</v>
      </c>
      <c r="F153" s="38">
        <v>3834.9833333333336</v>
      </c>
      <c r="G153" s="39">
        <v>3809.9666666666672</v>
      </c>
      <c r="H153" s="39">
        <v>3765.9833333333336</v>
      </c>
      <c r="I153" s="39">
        <v>3740.9666666666672</v>
      </c>
      <c r="J153" s="39">
        <v>3878.9666666666672</v>
      </c>
      <c r="K153" s="39">
        <v>3903.9833333333336</v>
      </c>
      <c r="L153" s="39">
        <v>3947.9666666666672</v>
      </c>
      <c r="M153" s="31">
        <v>3860</v>
      </c>
      <c r="N153" s="31">
        <v>3791</v>
      </c>
      <c r="O153" s="313">
        <v>269200</v>
      </c>
      <c r="P153" s="314">
        <v>3.3794162826420893E-2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162.25</v>
      </c>
      <c r="F154" s="38">
        <v>162.11666666666667</v>
      </c>
      <c r="G154" s="39">
        <v>160.98333333333335</v>
      </c>
      <c r="H154" s="39">
        <v>159.71666666666667</v>
      </c>
      <c r="I154" s="39">
        <v>158.58333333333334</v>
      </c>
      <c r="J154" s="39">
        <v>163.38333333333335</v>
      </c>
      <c r="K154" s="39">
        <v>164.51666666666668</v>
      </c>
      <c r="L154" s="39">
        <v>165.78333333333336</v>
      </c>
      <c r="M154" s="31">
        <v>163.25</v>
      </c>
      <c r="N154" s="31">
        <v>160.85</v>
      </c>
      <c r="O154" s="313">
        <v>41375950</v>
      </c>
      <c r="P154" s="314">
        <v>2.7057286807240155E-3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37258.15</v>
      </c>
      <c r="F155" s="38">
        <v>37367.066666666666</v>
      </c>
      <c r="G155" s="39">
        <v>37009.133333333331</v>
      </c>
      <c r="H155" s="39">
        <v>36760.116666666669</v>
      </c>
      <c r="I155" s="39">
        <v>36402.183333333334</v>
      </c>
      <c r="J155" s="39">
        <v>37616.083333333328</v>
      </c>
      <c r="K155" s="39">
        <v>37974.016666666663</v>
      </c>
      <c r="L155" s="39">
        <v>38223.033333333326</v>
      </c>
      <c r="M155" s="31">
        <v>37725</v>
      </c>
      <c r="N155" s="31">
        <v>37118.050000000003</v>
      </c>
      <c r="O155" s="313">
        <v>159990</v>
      </c>
      <c r="P155" s="314">
        <v>1.4263978699125143E-2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943.05</v>
      </c>
      <c r="F156" s="38">
        <v>947.68333333333339</v>
      </c>
      <c r="G156" s="39">
        <v>929.36666666666679</v>
      </c>
      <c r="H156" s="39">
        <v>915.68333333333339</v>
      </c>
      <c r="I156" s="39">
        <v>897.36666666666679</v>
      </c>
      <c r="J156" s="39">
        <v>961.36666666666679</v>
      </c>
      <c r="K156" s="39">
        <v>979.68333333333339</v>
      </c>
      <c r="L156" s="39">
        <v>993.36666666666679</v>
      </c>
      <c r="M156" s="31">
        <v>966</v>
      </c>
      <c r="N156" s="31">
        <v>934</v>
      </c>
      <c r="O156" s="313">
        <v>9548250</v>
      </c>
      <c r="P156" s="314">
        <v>-2.6458667890188883E-2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4871.55</v>
      </c>
      <c r="F157" s="38">
        <v>4854.5166666666664</v>
      </c>
      <c r="G157" s="39">
        <v>4821.0333333333328</v>
      </c>
      <c r="H157" s="39">
        <v>4770.5166666666664</v>
      </c>
      <c r="I157" s="39">
        <v>4737.0333333333328</v>
      </c>
      <c r="J157" s="39">
        <v>4905.0333333333328</v>
      </c>
      <c r="K157" s="39">
        <v>4938.5166666666664</v>
      </c>
      <c r="L157" s="39">
        <v>4989.0333333333328</v>
      </c>
      <c r="M157" s="31">
        <v>4888</v>
      </c>
      <c r="N157" s="31">
        <v>4804</v>
      </c>
      <c r="O157" s="313">
        <v>1415575</v>
      </c>
      <c r="P157" s="314">
        <v>1.1138613861386138E-3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223.4</v>
      </c>
      <c r="F158" s="38">
        <v>223.68333333333331</v>
      </c>
      <c r="G158" s="39">
        <v>222.36666666666662</v>
      </c>
      <c r="H158" s="39">
        <v>221.33333333333331</v>
      </c>
      <c r="I158" s="39">
        <v>220.01666666666662</v>
      </c>
      <c r="J158" s="39">
        <v>224.71666666666661</v>
      </c>
      <c r="K158" s="39">
        <v>226.03333333333327</v>
      </c>
      <c r="L158" s="39">
        <v>227.06666666666661</v>
      </c>
      <c r="M158" s="31">
        <v>225</v>
      </c>
      <c r="N158" s="31">
        <v>222.65</v>
      </c>
      <c r="O158" s="313">
        <v>11220000</v>
      </c>
      <c r="P158" s="314">
        <v>-2.9579657498702647E-2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222.1</v>
      </c>
      <c r="F159" s="38">
        <v>221.4</v>
      </c>
      <c r="G159" s="39">
        <v>218.20000000000002</v>
      </c>
      <c r="H159" s="39">
        <v>214.3</v>
      </c>
      <c r="I159" s="39">
        <v>211.10000000000002</v>
      </c>
      <c r="J159" s="39">
        <v>225.3</v>
      </c>
      <c r="K159" s="39">
        <v>228.5</v>
      </c>
      <c r="L159" s="39">
        <v>232.4</v>
      </c>
      <c r="M159" s="31">
        <v>224.6</v>
      </c>
      <c r="N159" s="31">
        <v>217.5</v>
      </c>
      <c r="O159" s="313">
        <v>60022200</v>
      </c>
      <c r="P159" s="314">
        <v>-2.6448109412711182E-2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2582.35</v>
      </c>
      <c r="F160" s="38">
        <v>2584.2833333333333</v>
      </c>
      <c r="G160" s="39">
        <v>2568.5666666666666</v>
      </c>
      <c r="H160" s="39">
        <v>2554.7833333333333</v>
      </c>
      <c r="I160" s="39">
        <v>2539.0666666666666</v>
      </c>
      <c r="J160" s="39">
        <v>2598.0666666666666</v>
      </c>
      <c r="K160" s="39">
        <v>2613.7833333333328</v>
      </c>
      <c r="L160" s="39">
        <v>2627.5666666666666</v>
      </c>
      <c r="M160" s="31">
        <v>2600</v>
      </c>
      <c r="N160" s="31">
        <v>2570.5</v>
      </c>
      <c r="O160" s="313">
        <v>2497750</v>
      </c>
      <c r="P160" s="314">
        <v>1.8035459547585082E-2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3868.45</v>
      </c>
      <c r="F161" s="38">
        <v>3887.5</v>
      </c>
      <c r="G161" s="39">
        <v>3833.15</v>
      </c>
      <c r="H161" s="39">
        <v>3797.85</v>
      </c>
      <c r="I161" s="39">
        <v>3743.5</v>
      </c>
      <c r="J161" s="39">
        <v>3922.8</v>
      </c>
      <c r="K161" s="39">
        <v>3977.1500000000005</v>
      </c>
      <c r="L161" s="39">
        <v>4012.4500000000003</v>
      </c>
      <c r="M161" s="31">
        <v>3941.85</v>
      </c>
      <c r="N161" s="31">
        <v>3852.2</v>
      </c>
      <c r="O161" s="313">
        <v>1646500</v>
      </c>
      <c r="P161" s="314">
        <v>1.2140771476871062E-2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57.45</v>
      </c>
      <c r="F162" s="38">
        <v>56.516666666666673</v>
      </c>
      <c r="G162" s="39">
        <v>55.033333333333346</v>
      </c>
      <c r="H162" s="39">
        <v>52.616666666666674</v>
      </c>
      <c r="I162" s="39">
        <v>51.133333333333347</v>
      </c>
      <c r="J162" s="39">
        <v>58.933333333333344</v>
      </c>
      <c r="K162" s="39">
        <v>60.416666666666679</v>
      </c>
      <c r="L162" s="39">
        <v>62.833333333333343</v>
      </c>
      <c r="M162" s="31">
        <v>58</v>
      </c>
      <c r="N162" s="31">
        <v>54.1</v>
      </c>
      <c r="O162" s="313">
        <v>321200000</v>
      </c>
      <c r="P162" s="314">
        <v>0.15766103454241392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3531.3</v>
      </c>
      <c r="F163" s="38">
        <v>3530.6166666666668</v>
      </c>
      <c r="G163" s="39">
        <v>3500.7333333333336</v>
      </c>
      <c r="H163" s="39">
        <v>3470.166666666667</v>
      </c>
      <c r="I163" s="39">
        <v>3440.2833333333338</v>
      </c>
      <c r="J163" s="39">
        <v>3561.1833333333334</v>
      </c>
      <c r="K163" s="39">
        <v>3591.0666666666666</v>
      </c>
      <c r="L163" s="39">
        <v>3621.6333333333332</v>
      </c>
      <c r="M163" s="31">
        <v>3560.5</v>
      </c>
      <c r="N163" s="31">
        <v>3500.05</v>
      </c>
      <c r="O163" s="313">
        <v>1457700</v>
      </c>
      <c r="P163" s="314">
        <v>1.0397171969224371E-2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251.25</v>
      </c>
      <c r="F164" s="38">
        <v>251.85</v>
      </c>
      <c r="G164" s="39">
        <v>250.39999999999998</v>
      </c>
      <c r="H164" s="39">
        <v>249.54999999999998</v>
      </c>
      <c r="I164" s="39">
        <v>248.09999999999997</v>
      </c>
      <c r="J164" s="39">
        <v>252.7</v>
      </c>
      <c r="K164" s="39">
        <v>254.14999999999998</v>
      </c>
      <c r="L164" s="39">
        <v>255</v>
      </c>
      <c r="M164" s="31">
        <v>253.3</v>
      </c>
      <c r="N164" s="31">
        <v>251</v>
      </c>
      <c r="O164" s="313">
        <v>31355100</v>
      </c>
      <c r="P164" s="314">
        <v>1.4412997903563941E-2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1381.15</v>
      </c>
      <c r="F165" s="38">
        <v>1382.4333333333334</v>
      </c>
      <c r="G165" s="39">
        <v>1371.8666666666668</v>
      </c>
      <c r="H165" s="39">
        <v>1362.5833333333335</v>
      </c>
      <c r="I165" s="39">
        <v>1352.0166666666669</v>
      </c>
      <c r="J165" s="39">
        <v>1391.7166666666667</v>
      </c>
      <c r="K165" s="39">
        <v>1402.2833333333333</v>
      </c>
      <c r="L165" s="39">
        <v>1411.5666666666666</v>
      </c>
      <c r="M165" s="31">
        <v>1393</v>
      </c>
      <c r="N165" s="31">
        <v>1373.15</v>
      </c>
      <c r="O165" s="313">
        <v>3572239</v>
      </c>
      <c r="P165" s="314">
        <v>-1.4484617112059285E-2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942.55</v>
      </c>
      <c r="F166" s="38">
        <v>944.94999999999993</v>
      </c>
      <c r="G166" s="39">
        <v>938.19999999999982</v>
      </c>
      <c r="H166" s="39">
        <v>933.84999999999991</v>
      </c>
      <c r="I166" s="39">
        <v>927.0999999999998</v>
      </c>
      <c r="J166" s="39">
        <v>949.29999999999984</v>
      </c>
      <c r="K166" s="39">
        <v>956.05000000000007</v>
      </c>
      <c r="L166" s="39">
        <v>960.39999999999986</v>
      </c>
      <c r="M166" s="31">
        <v>951.7</v>
      </c>
      <c r="N166" s="31">
        <v>940.6</v>
      </c>
      <c r="O166" s="313">
        <v>2219350</v>
      </c>
      <c r="P166" s="314">
        <v>-2.2097378277153558E-2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183.8</v>
      </c>
      <c r="F167" s="38">
        <v>183.83333333333334</v>
      </c>
      <c r="G167" s="39">
        <v>181.86666666666667</v>
      </c>
      <c r="H167" s="39">
        <v>179.93333333333334</v>
      </c>
      <c r="I167" s="39">
        <v>177.96666666666667</v>
      </c>
      <c r="J167" s="39">
        <v>185.76666666666668</v>
      </c>
      <c r="K167" s="39">
        <v>187.73333333333332</v>
      </c>
      <c r="L167" s="39">
        <v>189.66666666666669</v>
      </c>
      <c r="M167" s="31">
        <v>185.8</v>
      </c>
      <c r="N167" s="31">
        <v>181.9</v>
      </c>
      <c r="O167" s="313">
        <v>53790000</v>
      </c>
      <c r="P167" s="314">
        <v>6.3568956994562525E-2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165.55</v>
      </c>
      <c r="F168" s="38">
        <v>165.98333333333335</v>
      </c>
      <c r="G168" s="39">
        <v>164.16666666666669</v>
      </c>
      <c r="H168" s="39">
        <v>162.78333333333333</v>
      </c>
      <c r="I168" s="39">
        <v>160.96666666666667</v>
      </c>
      <c r="J168" s="39">
        <v>167.3666666666667</v>
      </c>
      <c r="K168" s="39">
        <v>169.18333333333337</v>
      </c>
      <c r="L168" s="39">
        <v>170.56666666666672</v>
      </c>
      <c r="M168" s="31">
        <v>167.8</v>
      </c>
      <c r="N168" s="31">
        <v>164.6</v>
      </c>
      <c r="O168" s="313">
        <v>55424000</v>
      </c>
      <c r="P168" s="314">
        <v>7.7090909090909094E-3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2599.1</v>
      </c>
      <c r="F169" s="38">
        <v>2609.8666666666668</v>
      </c>
      <c r="G169" s="39">
        <v>2574.2333333333336</v>
      </c>
      <c r="H169" s="39">
        <v>2549.3666666666668</v>
      </c>
      <c r="I169" s="39">
        <v>2513.7333333333336</v>
      </c>
      <c r="J169" s="39">
        <v>2634.7333333333336</v>
      </c>
      <c r="K169" s="39">
        <v>2670.3666666666668</v>
      </c>
      <c r="L169" s="39">
        <v>2695.2333333333336</v>
      </c>
      <c r="M169" s="31">
        <v>2645.5</v>
      </c>
      <c r="N169" s="31">
        <v>2585</v>
      </c>
      <c r="O169" s="313">
        <v>34680250</v>
      </c>
      <c r="P169" s="314">
        <v>-2.9038634321653192E-3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87.65</v>
      </c>
      <c r="F170" s="38">
        <v>87.983333333333348</v>
      </c>
      <c r="G170" s="39">
        <v>86.816666666666691</v>
      </c>
      <c r="H170" s="39">
        <v>85.983333333333348</v>
      </c>
      <c r="I170" s="39">
        <v>84.816666666666691</v>
      </c>
      <c r="J170" s="39">
        <v>88.816666666666691</v>
      </c>
      <c r="K170" s="39">
        <v>89.983333333333348</v>
      </c>
      <c r="L170" s="39">
        <v>90.816666666666691</v>
      </c>
      <c r="M170" s="31">
        <v>89.15</v>
      </c>
      <c r="N170" s="31">
        <v>87.15</v>
      </c>
      <c r="O170" s="313">
        <v>96960000</v>
      </c>
      <c r="P170" s="314">
        <v>-1.5434606011372868E-2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843.8</v>
      </c>
      <c r="F171" s="38">
        <v>846.63333333333321</v>
      </c>
      <c r="G171" s="39">
        <v>839.21666666666647</v>
      </c>
      <c r="H171" s="39">
        <v>834.63333333333321</v>
      </c>
      <c r="I171" s="39">
        <v>827.21666666666647</v>
      </c>
      <c r="J171" s="39">
        <v>851.21666666666647</v>
      </c>
      <c r="K171" s="39">
        <v>858.63333333333321</v>
      </c>
      <c r="L171" s="39">
        <v>863.21666666666647</v>
      </c>
      <c r="M171" s="31">
        <v>854.05</v>
      </c>
      <c r="N171" s="31">
        <v>842.05</v>
      </c>
      <c r="O171" s="313">
        <v>9500800</v>
      </c>
      <c r="P171" s="314">
        <v>1.1584327086882453E-2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1296.95</v>
      </c>
      <c r="F172" s="38">
        <v>1303.3333333333333</v>
      </c>
      <c r="G172" s="39">
        <v>1284.6166666666666</v>
      </c>
      <c r="H172" s="39">
        <v>1272.2833333333333</v>
      </c>
      <c r="I172" s="39">
        <v>1253.5666666666666</v>
      </c>
      <c r="J172" s="39">
        <v>1315.6666666666665</v>
      </c>
      <c r="K172" s="39">
        <v>1334.3833333333332</v>
      </c>
      <c r="L172" s="39">
        <v>1346.7166666666665</v>
      </c>
      <c r="M172" s="31">
        <v>1322.05</v>
      </c>
      <c r="N172" s="31">
        <v>1291</v>
      </c>
      <c r="O172" s="313">
        <v>7784250</v>
      </c>
      <c r="P172" s="314">
        <v>1.8347723704866561E-2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591.95000000000005</v>
      </c>
      <c r="F173" s="38">
        <v>592.06666666666672</v>
      </c>
      <c r="G173" s="39">
        <v>584.43333333333339</v>
      </c>
      <c r="H173" s="39">
        <v>576.91666666666663</v>
      </c>
      <c r="I173" s="39">
        <v>569.2833333333333</v>
      </c>
      <c r="J173" s="39">
        <v>599.58333333333348</v>
      </c>
      <c r="K173" s="39">
        <v>607.21666666666692</v>
      </c>
      <c r="L173" s="39">
        <v>614.73333333333358</v>
      </c>
      <c r="M173" s="31">
        <v>599.70000000000005</v>
      </c>
      <c r="N173" s="31">
        <v>584.54999999999995</v>
      </c>
      <c r="O173" s="313">
        <v>77923500</v>
      </c>
      <c r="P173" s="314">
        <v>3.3872669015065575E-2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24180.85</v>
      </c>
      <c r="F174" s="38">
        <v>24198.566666666666</v>
      </c>
      <c r="G174" s="39">
        <v>24082.333333333332</v>
      </c>
      <c r="H174" s="39">
        <v>23983.816666666666</v>
      </c>
      <c r="I174" s="39">
        <v>23867.583333333332</v>
      </c>
      <c r="J174" s="39">
        <v>24297.083333333332</v>
      </c>
      <c r="K174" s="39">
        <v>24413.316666666669</v>
      </c>
      <c r="L174" s="39">
        <v>24511.833333333332</v>
      </c>
      <c r="M174" s="31">
        <v>24314.799999999999</v>
      </c>
      <c r="N174" s="31">
        <v>24100.05</v>
      </c>
      <c r="O174" s="313">
        <v>247300</v>
      </c>
      <c r="P174" s="314">
        <v>-6.0618306728632044E-4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3712.25</v>
      </c>
      <c r="F175" s="38">
        <v>3722.7666666666664</v>
      </c>
      <c r="G175" s="39">
        <v>3680.5333333333328</v>
      </c>
      <c r="H175" s="39">
        <v>3648.8166666666666</v>
      </c>
      <c r="I175" s="39">
        <v>3606.583333333333</v>
      </c>
      <c r="J175" s="39">
        <v>3754.4833333333327</v>
      </c>
      <c r="K175" s="39">
        <v>3796.7166666666662</v>
      </c>
      <c r="L175" s="39">
        <v>3828.4333333333325</v>
      </c>
      <c r="M175" s="31">
        <v>3765</v>
      </c>
      <c r="N175" s="31">
        <v>3691.05</v>
      </c>
      <c r="O175" s="313">
        <v>1562000</v>
      </c>
      <c r="P175" s="314">
        <v>5.3097345132743362E-3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2285.85</v>
      </c>
      <c r="F176" s="38">
        <v>2286.4333333333329</v>
      </c>
      <c r="G176" s="39">
        <v>2264.4166666666661</v>
      </c>
      <c r="H176" s="39">
        <v>2242.9833333333331</v>
      </c>
      <c r="I176" s="39">
        <v>2220.9666666666662</v>
      </c>
      <c r="J176" s="39">
        <v>2307.8666666666659</v>
      </c>
      <c r="K176" s="39">
        <v>2329.8833333333332</v>
      </c>
      <c r="L176" s="39">
        <v>2351.3166666666657</v>
      </c>
      <c r="M176" s="31">
        <v>2308.4499999999998</v>
      </c>
      <c r="N176" s="31">
        <v>2265</v>
      </c>
      <c r="O176" s="313">
        <v>4080750</v>
      </c>
      <c r="P176" s="314">
        <v>1.2373244022699787E-2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1781.9</v>
      </c>
      <c r="F177" s="38">
        <v>1776.8833333333332</v>
      </c>
      <c r="G177" s="39">
        <v>1752.0166666666664</v>
      </c>
      <c r="H177" s="39">
        <v>1722.1333333333332</v>
      </c>
      <c r="I177" s="39">
        <v>1697.2666666666664</v>
      </c>
      <c r="J177" s="39">
        <v>1806.7666666666664</v>
      </c>
      <c r="K177" s="39">
        <v>1831.6333333333332</v>
      </c>
      <c r="L177" s="39">
        <v>1861.5166666666664</v>
      </c>
      <c r="M177" s="31">
        <v>1801.75</v>
      </c>
      <c r="N177" s="31">
        <v>1747</v>
      </c>
      <c r="O177" s="313">
        <v>5664000</v>
      </c>
      <c r="P177" s="314">
        <v>-3.0626254092301192E-3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1054.2</v>
      </c>
      <c r="F178" s="38">
        <v>1049.4333333333332</v>
      </c>
      <c r="G178" s="39">
        <v>1040.8666666666663</v>
      </c>
      <c r="H178" s="39">
        <v>1027.5333333333331</v>
      </c>
      <c r="I178" s="39">
        <v>1018.9666666666662</v>
      </c>
      <c r="J178" s="39">
        <v>1062.7666666666664</v>
      </c>
      <c r="K178" s="39">
        <v>1071.3333333333335</v>
      </c>
      <c r="L178" s="39">
        <v>1084.6666666666665</v>
      </c>
      <c r="M178" s="31">
        <v>1058</v>
      </c>
      <c r="N178" s="31">
        <v>1036.0999999999999</v>
      </c>
      <c r="O178" s="313">
        <v>27475700</v>
      </c>
      <c r="P178" s="314">
        <v>1.7837121598206096E-4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447.75</v>
      </c>
      <c r="F179" s="38">
        <v>446.16666666666669</v>
      </c>
      <c r="G179" s="39">
        <v>440.58333333333337</v>
      </c>
      <c r="H179" s="39">
        <v>433.41666666666669</v>
      </c>
      <c r="I179" s="39">
        <v>427.83333333333337</v>
      </c>
      <c r="J179" s="39">
        <v>453.33333333333337</v>
      </c>
      <c r="K179" s="39">
        <v>458.91666666666674</v>
      </c>
      <c r="L179" s="39">
        <v>466.08333333333337</v>
      </c>
      <c r="M179" s="31">
        <v>451.75</v>
      </c>
      <c r="N179" s="31">
        <v>439</v>
      </c>
      <c r="O179" s="313">
        <v>8655000</v>
      </c>
      <c r="P179" s="314">
        <v>1.9434628975265017E-2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747.4</v>
      </c>
      <c r="F180" s="38">
        <v>752.43333333333339</v>
      </c>
      <c r="G180" s="39">
        <v>738.71666666666681</v>
      </c>
      <c r="H180" s="39">
        <v>730.03333333333342</v>
      </c>
      <c r="I180" s="39">
        <v>716.31666666666683</v>
      </c>
      <c r="J180" s="39">
        <v>761.11666666666679</v>
      </c>
      <c r="K180" s="39">
        <v>774.83333333333348</v>
      </c>
      <c r="L180" s="39">
        <v>783.51666666666677</v>
      </c>
      <c r="M180" s="31">
        <v>766.15</v>
      </c>
      <c r="N180" s="31">
        <v>743.75</v>
      </c>
      <c r="O180" s="313">
        <v>2913000</v>
      </c>
      <c r="P180" s="314">
        <v>4.1365046535677356E-3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1007.8</v>
      </c>
      <c r="F181" s="38">
        <v>1015.3333333333334</v>
      </c>
      <c r="G181" s="39">
        <v>997.7166666666667</v>
      </c>
      <c r="H181" s="39">
        <v>987.63333333333333</v>
      </c>
      <c r="I181" s="39">
        <v>970.01666666666665</v>
      </c>
      <c r="J181" s="39">
        <v>1025.4166666666667</v>
      </c>
      <c r="K181" s="39">
        <v>1043.0333333333333</v>
      </c>
      <c r="L181" s="39">
        <v>1053.1166666666668</v>
      </c>
      <c r="M181" s="31">
        <v>1032.95</v>
      </c>
      <c r="N181" s="31">
        <v>1005.25</v>
      </c>
      <c r="O181" s="313">
        <v>7884800</v>
      </c>
      <c r="P181" s="314">
        <v>6.4054033993913753E-2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1548.9</v>
      </c>
      <c r="F182" s="38">
        <v>1565.3166666666666</v>
      </c>
      <c r="G182" s="39">
        <v>1528.6333333333332</v>
      </c>
      <c r="H182" s="39">
        <v>1508.3666666666666</v>
      </c>
      <c r="I182" s="39">
        <v>1471.6833333333332</v>
      </c>
      <c r="J182" s="39">
        <v>1585.5833333333333</v>
      </c>
      <c r="K182" s="39">
        <v>1622.2666666666667</v>
      </c>
      <c r="L182" s="39">
        <v>1642.5333333333333</v>
      </c>
      <c r="M182" s="31">
        <v>1602</v>
      </c>
      <c r="N182" s="31">
        <v>1545.05</v>
      </c>
      <c r="O182" s="313">
        <v>3602500</v>
      </c>
      <c r="P182" s="314">
        <v>-2.2785840227858404E-2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861.05</v>
      </c>
      <c r="F183" s="38">
        <v>862.01666666666677</v>
      </c>
      <c r="G183" s="39">
        <v>857.03333333333353</v>
      </c>
      <c r="H183" s="39">
        <v>853.01666666666677</v>
      </c>
      <c r="I183" s="39">
        <v>848.03333333333353</v>
      </c>
      <c r="J183" s="39">
        <v>866.03333333333353</v>
      </c>
      <c r="K183" s="39">
        <v>871.01666666666688</v>
      </c>
      <c r="L183" s="39">
        <v>875.03333333333353</v>
      </c>
      <c r="M183" s="31">
        <v>867</v>
      </c>
      <c r="N183" s="31">
        <v>858</v>
      </c>
      <c r="O183" s="313">
        <v>9660600</v>
      </c>
      <c r="P183" s="314">
        <v>1.8667164457718873E-3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593.29999999999995</v>
      </c>
      <c r="F184" s="38">
        <v>594.7166666666667</v>
      </c>
      <c r="G184" s="39">
        <v>590.08333333333337</v>
      </c>
      <c r="H184" s="39">
        <v>586.86666666666667</v>
      </c>
      <c r="I184" s="39">
        <v>582.23333333333335</v>
      </c>
      <c r="J184" s="39">
        <v>597.93333333333339</v>
      </c>
      <c r="K184" s="39">
        <v>602.56666666666661</v>
      </c>
      <c r="L184" s="39">
        <v>605.78333333333342</v>
      </c>
      <c r="M184" s="31">
        <v>599.35</v>
      </c>
      <c r="N184" s="31">
        <v>591.5</v>
      </c>
      <c r="O184" s="313">
        <v>47312850</v>
      </c>
      <c r="P184" s="314">
        <v>-6.6716529543754677E-3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221.5</v>
      </c>
      <c r="F185" s="38">
        <v>222.36666666666665</v>
      </c>
      <c r="G185" s="39">
        <v>220.08333333333329</v>
      </c>
      <c r="H185" s="39">
        <v>218.66666666666663</v>
      </c>
      <c r="I185" s="39">
        <v>216.38333333333327</v>
      </c>
      <c r="J185" s="39">
        <v>223.7833333333333</v>
      </c>
      <c r="K185" s="39">
        <v>226.06666666666666</v>
      </c>
      <c r="L185" s="39">
        <v>227.48333333333332</v>
      </c>
      <c r="M185" s="31">
        <v>224.65</v>
      </c>
      <c r="N185" s="31">
        <v>220.95</v>
      </c>
      <c r="O185" s="313">
        <v>86332500</v>
      </c>
      <c r="P185" s="314">
        <v>1.4395050957687274E-2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113.1</v>
      </c>
      <c r="F186" s="38">
        <v>113.31666666666668</v>
      </c>
      <c r="G186" s="39">
        <v>112.43333333333335</v>
      </c>
      <c r="H186" s="39">
        <v>111.76666666666668</v>
      </c>
      <c r="I186" s="39">
        <v>110.88333333333335</v>
      </c>
      <c r="J186" s="39">
        <v>113.98333333333335</v>
      </c>
      <c r="K186" s="39">
        <v>114.86666666666667</v>
      </c>
      <c r="L186" s="39">
        <v>115.53333333333335</v>
      </c>
      <c r="M186" s="31">
        <v>114.2</v>
      </c>
      <c r="N186" s="31">
        <v>112.65</v>
      </c>
      <c r="O186" s="313">
        <v>222453000</v>
      </c>
      <c r="P186" s="314">
        <v>6.8457344850762986E-3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3322.8</v>
      </c>
      <c r="F187" s="38">
        <v>3310.7333333333336</v>
      </c>
      <c r="G187" s="39">
        <v>3294.8666666666672</v>
      </c>
      <c r="H187" s="39">
        <v>3266.9333333333338</v>
      </c>
      <c r="I187" s="39">
        <v>3251.0666666666675</v>
      </c>
      <c r="J187" s="39">
        <v>3338.666666666667</v>
      </c>
      <c r="K187" s="39">
        <v>3354.5333333333338</v>
      </c>
      <c r="L187" s="39">
        <v>3382.4666666666667</v>
      </c>
      <c r="M187" s="31">
        <v>3326.6</v>
      </c>
      <c r="N187" s="31">
        <v>3282.8</v>
      </c>
      <c r="O187" s="313">
        <v>11552450</v>
      </c>
      <c r="P187" s="314">
        <v>-3.0474819721247191E-2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1155.0999999999999</v>
      </c>
      <c r="F188" s="38">
        <v>1147.5166666666667</v>
      </c>
      <c r="G188" s="39">
        <v>1132.5833333333333</v>
      </c>
      <c r="H188" s="39">
        <v>1110.0666666666666</v>
      </c>
      <c r="I188" s="39">
        <v>1095.1333333333332</v>
      </c>
      <c r="J188" s="39">
        <v>1170.0333333333333</v>
      </c>
      <c r="K188" s="39">
        <v>1184.9666666666667</v>
      </c>
      <c r="L188" s="39">
        <v>1207.4833333333333</v>
      </c>
      <c r="M188" s="31">
        <v>1162.45</v>
      </c>
      <c r="N188" s="31">
        <v>1125</v>
      </c>
      <c r="O188" s="313">
        <v>13555800</v>
      </c>
      <c r="P188" s="314">
        <v>-2.384421777718903E-3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3085.55</v>
      </c>
      <c r="F189" s="38">
        <v>3070.1666666666665</v>
      </c>
      <c r="G189" s="39">
        <v>3042.333333333333</v>
      </c>
      <c r="H189" s="39">
        <v>2999.1166666666663</v>
      </c>
      <c r="I189" s="39">
        <v>2971.2833333333328</v>
      </c>
      <c r="J189" s="39">
        <v>3113.3833333333332</v>
      </c>
      <c r="K189" s="39">
        <v>3141.2166666666662</v>
      </c>
      <c r="L189" s="39">
        <v>3184.4333333333334</v>
      </c>
      <c r="M189" s="31">
        <v>3098</v>
      </c>
      <c r="N189" s="31">
        <v>3026.95</v>
      </c>
      <c r="O189" s="313">
        <v>5807250</v>
      </c>
      <c r="P189" s="314">
        <v>7.2289156626506021E-2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1884.45</v>
      </c>
      <c r="F190" s="38">
        <v>1891.3999999999999</v>
      </c>
      <c r="G190" s="39">
        <v>1868.0499999999997</v>
      </c>
      <c r="H190" s="39">
        <v>1851.6499999999999</v>
      </c>
      <c r="I190" s="39">
        <v>1828.2999999999997</v>
      </c>
      <c r="J190" s="39">
        <v>1907.7999999999997</v>
      </c>
      <c r="K190" s="39">
        <v>1931.1499999999996</v>
      </c>
      <c r="L190" s="39">
        <v>1947.5499999999997</v>
      </c>
      <c r="M190" s="31">
        <v>1914.75</v>
      </c>
      <c r="N190" s="31">
        <v>1875</v>
      </c>
      <c r="O190" s="313">
        <v>1678500</v>
      </c>
      <c r="P190" s="314">
        <v>-6.6203059805285125E-2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1748.5</v>
      </c>
      <c r="F191" s="38">
        <v>1763.8500000000001</v>
      </c>
      <c r="G191" s="39">
        <v>1727.1000000000004</v>
      </c>
      <c r="H191" s="39">
        <v>1705.7000000000003</v>
      </c>
      <c r="I191" s="39">
        <v>1668.9500000000005</v>
      </c>
      <c r="J191" s="39">
        <v>1785.2500000000002</v>
      </c>
      <c r="K191" s="39">
        <v>1821.9999999999998</v>
      </c>
      <c r="L191" s="39">
        <v>1843.4</v>
      </c>
      <c r="M191" s="31">
        <v>1800.6</v>
      </c>
      <c r="N191" s="31">
        <v>1742.45</v>
      </c>
      <c r="O191" s="313">
        <v>3606000</v>
      </c>
      <c r="P191" s="314">
        <v>2.8924240738680608E-3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1308.1500000000001</v>
      </c>
      <c r="F192" s="38">
        <v>1317.3500000000001</v>
      </c>
      <c r="G192" s="39">
        <v>1296.7500000000002</v>
      </c>
      <c r="H192" s="39">
        <v>1285.3500000000001</v>
      </c>
      <c r="I192" s="39">
        <v>1264.7500000000002</v>
      </c>
      <c r="J192" s="39">
        <v>1328.7500000000002</v>
      </c>
      <c r="K192" s="39">
        <v>1349.3500000000001</v>
      </c>
      <c r="L192" s="39">
        <v>1360.7500000000002</v>
      </c>
      <c r="M192" s="31">
        <v>1337.95</v>
      </c>
      <c r="N192" s="31">
        <v>1305.95</v>
      </c>
      <c r="O192" s="313">
        <v>7288400</v>
      </c>
      <c r="P192" s="314">
        <v>4.631416441528367E-3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1523.75</v>
      </c>
      <c r="F193" s="38">
        <v>1528.95</v>
      </c>
      <c r="G193" s="39">
        <v>1514.25</v>
      </c>
      <c r="H193" s="39">
        <v>1504.75</v>
      </c>
      <c r="I193" s="39">
        <v>1490.05</v>
      </c>
      <c r="J193" s="39">
        <v>1538.45</v>
      </c>
      <c r="K193" s="39">
        <v>1553.1500000000003</v>
      </c>
      <c r="L193" s="39">
        <v>1562.65</v>
      </c>
      <c r="M193" s="31">
        <v>1543.65</v>
      </c>
      <c r="N193" s="31">
        <v>1519.45</v>
      </c>
      <c r="O193" s="313">
        <v>2236000</v>
      </c>
      <c r="P193" s="314">
        <v>2.6629935720844811E-2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8404.4</v>
      </c>
      <c r="F194" s="38">
        <v>8423.0499999999993</v>
      </c>
      <c r="G194" s="39">
        <v>8354.8999999999978</v>
      </c>
      <c r="H194" s="39">
        <v>8305.3999999999978</v>
      </c>
      <c r="I194" s="39">
        <v>8237.2499999999964</v>
      </c>
      <c r="J194" s="39">
        <v>8472.5499999999993</v>
      </c>
      <c r="K194" s="39">
        <v>8540.7000000000007</v>
      </c>
      <c r="L194" s="39">
        <v>8590.2000000000007</v>
      </c>
      <c r="M194" s="31">
        <v>8491.2000000000007</v>
      </c>
      <c r="N194" s="31">
        <v>8373.5499999999993</v>
      </c>
      <c r="O194" s="313">
        <v>1544600</v>
      </c>
      <c r="P194" s="314">
        <v>1.3614262560777957E-3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675.9</v>
      </c>
      <c r="F195" s="38">
        <v>679.13333333333333</v>
      </c>
      <c r="G195" s="39">
        <v>671.4666666666667</v>
      </c>
      <c r="H195" s="39">
        <v>667.03333333333342</v>
      </c>
      <c r="I195" s="39">
        <v>659.36666666666679</v>
      </c>
      <c r="J195" s="39">
        <v>683.56666666666661</v>
      </c>
      <c r="K195" s="39">
        <v>691.23333333333335</v>
      </c>
      <c r="L195" s="39">
        <v>695.66666666666652</v>
      </c>
      <c r="M195" s="31">
        <v>686.8</v>
      </c>
      <c r="N195" s="31">
        <v>674.7</v>
      </c>
      <c r="O195" s="313">
        <v>22088300</v>
      </c>
      <c r="P195" s="314">
        <v>4.6179422449356564E-2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276.7</v>
      </c>
      <c r="F196" s="38">
        <v>276.83333333333331</v>
      </c>
      <c r="G196" s="39">
        <v>275.11666666666662</v>
      </c>
      <c r="H196" s="39">
        <v>273.5333333333333</v>
      </c>
      <c r="I196" s="39">
        <v>271.81666666666661</v>
      </c>
      <c r="J196" s="39">
        <v>278.41666666666663</v>
      </c>
      <c r="K196" s="39">
        <v>280.13333333333333</v>
      </c>
      <c r="L196" s="39">
        <v>281.71666666666664</v>
      </c>
      <c r="M196" s="31">
        <v>278.55</v>
      </c>
      <c r="N196" s="31">
        <v>275.25</v>
      </c>
      <c r="O196" s="313">
        <v>48994000</v>
      </c>
      <c r="P196" s="314">
        <v>1.6346512882213834E-2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763.65</v>
      </c>
      <c r="F197" s="38">
        <v>765.08333333333337</v>
      </c>
      <c r="G197" s="39">
        <v>760.26666666666677</v>
      </c>
      <c r="H197" s="39">
        <v>756.88333333333344</v>
      </c>
      <c r="I197" s="39">
        <v>752.06666666666683</v>
      </c>
      <c r="J197" s="39">
        <v>768.4666666666667</v>
      </c>
      <c r="K197" s="39">
        <v>773.2833333333333</v>
      </c>
      <c r="L197" s="39">
        <v>776.66666666666663</v>
      </c>
      <c r="M197" s="31">
        <v>769.9</v>
      </c>
      <c r="N197" s="31">
        <v>761.7</v>
      </c>
      <c r="O197" s="313">
        <v>10746600</v>
      </c>
      <c r="P197" s="314">
        <v>2.4949928469241774E-2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396.65</v>
      </c>
      <c r="F198" s="38">
        <v>396.0333333333333</v>
      </c>
      <c r="G198" s="39">
        <v>394.16666666666663</v>
      </c>
      <c r="H198" s="39">
        <v>391.68333333333334</v>
      </c>
      <c r="I198" s="39">
        <v>389.81666666666666</v>
      </c>
      <c r="J198" s="39">
        <v>398.51666666666659</v>
      </c>
      <c r="K198" s="39">
        <v>400.38333333333327</v>
      </c>
      <c r="L198" s="39">
        <v>402.86666666666656</v>
      </c>
      <c r="M198" s="31">
        <v>397.9</v>
      </c>
      <c r="N198" s="31">
        <v>393.55</v>
      </c>
      <c r="O198" s="313">
        <v>37434000</v>
      </c>
      <c r="P198" s="314">
        <v>-2.1294952743244833E-2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183.6</v>
      </c>
      <c r="F199" s="38">
        <v>183.53333333333333</v>
      </c>
      <c r="G199" s="39">
        <v>180.06666666666666</v>
      </c>
      <c r="H199" s="39">
        <v>176.53333333333333</v>
      </c>
      <c r="I199" s="39">
        <v>173.06666666666666</v>
      </c>
      <c r="J199" s="39">
        <v>187.06666666666666</v>
      </c>
      <c r="K199" s="39">
        <v>190.5333333333333</v>
      </c>
      <c r="L199" s="39">
        <v>194.06666666666666</v>
      </c>
      <c r="M199" s="31">
        <v>187</v>
      </c>
      <c r="N199" s="31">
        <v>180</v>
      </c>
      <c r="O199" s="313">
        <v>96837000</v>
      </c>
      <c r="P199" s="314">
        <v>2.7648337993165578E-3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577.35</v>
      </c>
      <c r="F200" s="38">
        <v>578.81666666666661</v>
      </c>
      <c r="G200" s="39">
        <v>571.63333333333321</v>
      </c>
      <c r="H200" s="39">
        <v>565.91666666666663</v>
      </c>
      <c r="I200" s="39">
        <v>558.73333333333323</v>
      </c>
      <c r="J200" s="39">
        <v>584.53333333333319</v>
      </c>
      <c r="K200" s="39">
        <v>591.71666666666658</v>
      </c>
      <c r="L200" s="39">
        <v>597.43333333333317</v>
      </c>
      <c r="M200" s="31">
        <v>586</v>
      </c>
      <c r="N200" s="31">
        <v>573.1</v>
      </c>
      <c r="O200" s="313">
        <v>6696000</v>
      </c>
      <c r="P200" s="314">
        <v>-1.3262599469496022E-2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6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38" t="s">
        <v>16</v>
      </c>
      <c r="B8" s="340"/>
      <c r="C8" s="344" t="s">
        <v>20</v>
      </c>
      <c r="D8" s="344" t="s">
        <v>21</v>
      </c>
      <c r="E8" s="335" t="s">
        <v>22</v>
      </c>
      <c r="F8" s="336"/>
      <c r="G8" s="337"/>
      <c r="H8" s="335" t="s">
        <v>23</v>
      </c>
      <c r="I8" s="336"/>
      <c r="J8" s="337"/>
      <c r="K8" s="26"/>
      <c r="L8" s="53"/>
      <c r="M8" s="53"/>
      <c r="N8" s="1"/>
      <c r="O8" s="1"/>
    </row>
    <row r="9" spans="1:15" ht="36" customHeight="1">
      <c r="A9" s="342"/>
      <c r="B9" s="343"/>
      <c r="C9" s="343"/>
      <c r="D9" s="34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19389</v>
      </c>
      <c r="D10" s="35">
        <v>19374.383333333335</v>
      </c>
      <c r="E10" s="35">
        <v>19314.616666666669</v>
      </c>
      <c r="F10" s="35">
        <v>19240.233333333334</v>
      </c>
      <c r="G10" s="35">
        <v>19180.466666666667</v>
      </c>
      <c r="H10" s="35">
        <v>19448.76666666667</v>
      </c>
      <c r="I10" s="35">
        <v>19508.53333333334</v>
      </c>
      <c r="J10" s="35">
        <v>19582.916666666672</v>
      </c>
      <c r="K10" s="35">
        <v>19434.150000000001</v>
      </c>
      <c r="L10" s="35">
        <v>19300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45301.45</v>
      </c>
      <c r="D11" s="35">
        <v>45319.066666666673</v>
      </c>
      <c r="E11" s="35">
        <v>44982.633333333346</v>
      </c>
      <c r="F11" s="35">
        <v>44663.816666666673</v>
      </c>
      <c r="G11" s="35">
        <v>44327.383333333346</v>
      </c>
      <c r="H11" s="35">
        <v>45637.883333333346</v>
      </c>
      <c r="I11" s="35">
        <v>45974.31666666668</v>
      </c>
      <c r="J11" s="35">
        <v>46293.133333333346</v>
      </c>
      <c r="K11" s="35">
        <v>45655.5</v>
      </c>
      <c r="L11" s="35">
        <v>45000.25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3252.6</v>
      </c>
      <c r="D12" s="38">
        <v>3250.0833333333335</v>
      </c>
      <c r="E12" s="38">
        <v>3235.2666666666669</v>
      </c>
      <c r="F12" s="38">
        <v>3217.9333333333334</v>
      </c>
      <c r="G12" s="38">
        <v>3203.1166666666668</v>
      </c>
      <c r="H12" s="38">
        <v>3267.416666666667</v>
      </c>
      <c r="I12" s="38">
        <v>3282.2333333333336</v>
      </c>
      <c r="J12" s="38">
        <v>3299.5666666666671</v>
      </c>
      <c r="K12" s="38">
        <v>3264.9</v>
      </c>
      <c r="L12" s="38">
        <v>3232.75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5753.15</v>
      </c>
      <c r="D13" s="38">
        <v>5764.1500000000005</v>
      </c>
      <c r="E13" s="38">
        <v>5732.2000000000007</v>
      </c>
      <c r="F13" s="38">
        <v>5711.25</v>
      </c>
      <c r="G13" s="38">
        <v>5679.3</v>
      </c>
      <c r="H13" s="38">
        <v>5785.1000000000013</v>
      </c>
      <c r="I13" s="38">
        <v>5817.05</v>
      </c>
      <c r="J13" s="38">
        <v>5838.0000000000018</v>
      </c>
      <c r="K13" s="38">
        <v>5796.1</v>
      </c>
      <c r="L13" s="38">
        <v>5743.2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29729.85</v>
      </c>
      <c r="D14" s="38">
        <v>29639.333333333332</v>
      </c>
      <c r="E14" s="38">
        <v>29535.316666666666</v>
      </c>
      <c r="F14" s="38">
        <v>29340.783333333333</v>
      </c>
      <c r="G14" s="38">
        <v>29236.766666666666</v>
      </c>
      <c r="H14" s="38">
        <v>29833.866666666665</v>
      </c>
      <c r="I14" s="38">
        <v>29937.883333333335</v>
      </c>
      <c r="J14" s="38">
        <v>30132.416666666664</v>
      </c>
      <c r="K14" s="38">
        <v>29743.35</v>
      </c>
      <c r="L14" s="38">
        <v>29444.799999999999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5104.45</v>
      </c>
      <c r="D15" s="38">
        <v>5106.4999999999991</v>
      </c>
      <c r="E15" s="38">
        <v>5082.0999999999985</v>
      </c>
      <c r="F15" s="38">
        <v>5059.7499999999991</v>
      </c>
      <c r="G15" s="38">
        <v>5035.3499999999985</v>
      </c>
      <c r="H15" s="38">
        <v>5128.8499999999985</v>
      </c>
      <c r="I15" s="38">
        <v>5153.2499999999982</v>
      </c>
      <c r="J15" s="38">
        <v>5175.5999999999985</v>
      </c>
      <c r="K15" s="38">
        <v>5130.8999999999996</v>
      </c>
      <c r="L15" s="38">
        <v>5084.1499999999996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10119.6</v>
      </c>
      <c r="D16" s="38">
        <v>10133.299999999999</v>
      </c>
      <c r="E16" s="38">
        <v>10082.099999999999</v>
      </c>
      <c r="F16" s="38">
        <v>10044.599999999999</v>
      </c>
      <c r="G16" s="38">
        <v>9993.3999999999978</v>
      </c>
      <c r="H16" s="38">
        <v>10170.799999999999</v>
      </c>
      <c r="I16" s="38">
        <v>10222</v>
      </c>
      <c r="J16" s="38">
        <v>10259.5</v>
      </c>
      <c r="K16" s="38">
        <v>10184.5</v>
      </c>
      <c r="L16" s="38">
        <v>10095.799999999999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4360.7</v>
      </c>
      <c r="D17" s="38">
        <v>4384.2666666666664</v>
      </c>
      <c r="E17" s="38">
        <v>4326.4333333333325</v>
      </c>
      <c r="F17" s="38">
        <v>4292.1666666666661</v>
      </c>
      <c r="G17" s="38">
        <v>4234.3333333333321</v>
      </c>
      <c r="H17" s="38">
        <v>4418.5333333333328</v>
      </c>
      <c r="I17" s="38">
        <v>4476.3666666666668</v>
      </c>
      <c r="J17" s="38">
        <v>4510.6333333333332</v>
      </c>
      <c r="K17" s="31">
        <v>4442.1000000000004</v>
      </c>
      <c r="L17" s="31">
        <v>4350</v>
      </c>
      <c r="M17" s="31">
        <v>1.03281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23209.200000000001</v>
      </c>
      <c r="D18" s="38">
        <v>23239.733333333334</v>
      </c>
      <c r="E18" s="38">
        <v>23119.466666666667</v>
      </c>
      <c r="F18" s="38">
        <v>23029.733333333334</v>
      </c>
      <c r="G18" s="38">
        <v>22909.466666666667</v>
      </c>
      <c r="H18" s="38">
        <v>23329.466666666667</v>
      </c>
      <c r="I18" s="38">
        <v>23449.733333333337</v>
      </c>
      <c r="J18" s="38">
        <v>23539.466666666667</v>
      </c>
      <c r="K18" s="31">
        <v>23360</v>
      </c>
      <c r="L18" s="31">
        <v>23150</v>
      </c>
      <c r="M18" s="31">
        <v>3.8960000000000002E-2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193.75</v>
      </c>
      <c r="D19" s="38">
        <v>194.21666666666667</v>
      </c>
      <c r="E19" s="38">
        <v>191.68333333333334</v>
      </c>
      <c r="F19" s="38">
        <v>189.61666666666667</v>
      </c>
      <c r="G19" s="38">
        <v>187.08333333333334</v>
      </c>
      <c r="H19" s="38">
        <v>196.28333333333333</v>
      </c>
      <c r="I19" s="38">
        <v>198.81666666666669</v>
      </c>
      <c r="J19" s="38">
        <v>200.88333333333333</v>
      </c>
      <c r="K19" s="31">
        <v>196.75</v>
      </c>
      <c r="L19" s="31">
        <v>192.15</v>
      </c>
      <c r="M19" s="31">
        <v>48.07826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211.05</v>
      </c>
      <c r="D20" s="38">
        <v>211.53333333333333</v>
      </c>
      <c r="E20" s="38">
        <v>209.61666666666667</v>
      </c>
      <c r="F20" s="38">
        <v>208.18333333333334</v>
      </c>
      <c r="G20" s="38">
        <v>206.26666666666668</v>
      </c>
      <c r="H20" s="38">
        <v>212.96666666666667</v>
      </c>
      <c r="I20" s="38">
        <v>214.88333333333335</v>
      </c>
      <c r="J20" s="38">
        <v>216.31666666666666</v>
      </c>
      <c r="K20" s="31">
        <v>213.45</v>
      </c>
      <c r="L20" s="31">
        <v>210.1</v>
      </c>
      <c r="M20" s="31">
        <v>13.162520000000001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1820.45</v>
      </c>
      <c r="D21" s="38">
        <v>1822.3333333333333</v>
      </c>
      <c r="E21" s="38">
        <v>1812.7166666666665</v>
      </c>
      <c r="F21" s="38">
        <v>1804.9833333333331</v>
      </c>
      <c r="G21" s="38">
        <v>1795.3666666666663</v>
      </c>
      <c r="H21" s="38">
        <v>1830.0666666666666</v>
      </c>
      <c r="I21" s="38">
        <v>1839.6833333333334</v>
      </c>
      <c r="J21" s="38">
        <v>1847.4166666666667</v>
      </c>
      <c r="K21" s="31">
        <v>1831.95</v>
      </c>
      <c r="L21" s="31">
        <v>1814.6</v>
      </c>
      <c r="M21" s="31">
        <v>3.0773999999999999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2387.6999999999998</v>
      </c>
      <c r="D22" s="38">
        <v>2391.5833333333335</v>
      </c>
      <c r="E22" s="38">
        <v>2369.166666666667</v>
      </c>
      <c r="F22" s="38">
        <v>2350.6333333333337</v>
      </c>
      <c r="G22" s="38">
        <v>2328.2166666666672</v>
      </c>
      <c r="H22" s="38">
        <v>2410.1166666666668</v>
      </c>
      <c r="I22" s="38">
        <v>2432.5333333333338</v>
      </c>
      <c r="J22" s="38">
        <v>2451.0666666666666</v>
      </c>
      <c r="K22" s="31">
        <v>2414</v>
      </c>
      <c r="L22" s="31">
        <v>2373.0500000000002</v>
      </c>
      <c r="M22" s="31">
        <v>23.086839999999999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946</v>
      </c>
      <c r="D23" s="38">
        <v>945.75</v>
      </c>
      <c r="E23" s="38">
        <v>938.7</v>
      </c>
      <c r="F23" s="38">
        <v>931.40000000000009</v>
      </c>
      <c r="G23" s="38">
        <v>924.35000000000014</v>
      </c>
      <c r="H23" s="38">
        <v>953.05</v>
      </c>
      <c r="I23" s="38">
        <v>960.09999999999991</v>
      </c>
      <c r="J23" s="38">
        <v>967.39999999999986</v>
      </c>
      <c r="K23" s="31">
        <v>952.8</v>
      </c>
      <c r="L23" s="31">
        <v>938.45</v>
      </c>
      <c r="M23" s="31">
        <v>5.7203900000000001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741.7</v>
      </c>
      <c r="D24" s="38">
        <v>742.56666666666661</v>
      </c>
      <c r="E24" s="38">
        <v>734.13333333333321</v>
      </c>
      <c r="F24" s="38">
        <v>726.56666666666661</v>
      </c>
      <c r="G24" s="38">
        <v>718.13333333333321</v>
      </c>
      <c r="H24" s="38">
        <v>750.13333333333321</v>
      </c>
      <c r="I24" s="38">
        <v>758.56666666666661</v>
      </c>
      <c r="J24" s="38">
        <v>766.13333333333321</v>
      </c>
      <c r="K24" s="31">
        <v>751</v>
      </c>
      <c r="L24" s="31">
        <v>735</v>
      </c>
      <c r="M24" s="31">
        <v>32.630450000000003</v>
      </c>
      <c r="N24" s="1"/>
      <c r="O24" s="1"/>
    </row>
    <row r="25" spans="1:15" ht="12.75" customHeight="1">
      <c r="A25" s="56">
        <v>16</v>
      </c>
      <c r="B25" s="58" t="s">
        <v>883</v>
      </c>
      <c r="C25" s="31">
        <v>247.1</v>
      </c>
      <c r="D25" s="38">
        <v>248.33333333333334</v>
      </c>
      <c r="E25" s="38">
        <v>244.9666666666667</v>
      </c>
      <c r="F25" s="38">
        <v>242.83333333333334</v>
      </c>
      <c r="G25" s="38">
        <v>239.4666666666667</v>
      </c>
      <c r="H25" s="38">
        <v>250.4666666666667</v>
      </c>
      <c r="I25" s="38">
        <v>253.83333333333331</v>
      </c>
      <c r="J25" s="38">
        <v>255.9666666666667</v>
      </c>
      <c r="K25" s="31">
        <v>251.7</v>
      </c>
      <c r="L25" s="31">
        <v>246.2</v>
      </c>
      <c r="M25" s="31">
        <v>23.608049999999999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770.6</v>
      </c>
      <c r="D26" s="38">
        <v>774.11666666666679</v>
      </c>
      <c r="E26" s="38">
        <v>763.53333333333353</v>
      </c>
      <c r="F26" s="38">
        <v>756.4666666666667</v>
      </c>
      <c r="G26" s="38">
        <v>745.88333333333344</v>
      </c>
      <c r="H26" s="38">
        <v>781.18333333333362</v>
      </c>
      <c r="I26" s="38">
        <v>791.76666666666688</v>
      </c>
      <c r="J26" s="38">
        <v>798.83333333333371</v>
      </c>
      <c r="K26" s="31">
        <v>784.7</v>
      </c>
      <c r="L26" s="31">
        <v>767.05</v>
      </c>
      <c r="M26" s="31">
        <v>10.52355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3494.8</v>
      </c>
      <c r="D27" s="38">
        <v>3504.7000000000003</v>
      </c>
      <c r="E27" s="38">
        <v>3472.2500000000005</v>
      </c>
      <c r="F27" s="38">
        <v>3449.7000000000003</v>
      </c>
      <c r="G27" s="38">
        <v>3417.2500000000005</v>
      </c>
      <c r="H27" s="38">
        <v>3527.2500000000005</v>
      </c>
      <c r="I27" s="38">
        <v>3559.7000000000003</v>
      </c>
      <c r="J27" s="38">
        <v>3582.2500000000005</v>
      </c>
      <c r="K27" s="31">
        <v>3537.15</v>
      </c>
      <c r="L27" s="31">
        <v>3482.15</v>
      </c>
      <c r="M27" s="31">
        <v>0.85699999999999998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432.7</v>
      </c>
      <c r="D28" s="38">
        <v>434.23333333333329</v>
      </c>
      <c r="E28" s="38">
        <v>429.56666666666661</v>
      </c>
      <c r="F28" s="38">
        <v>426.43333333333334</v>
      </c>
      <c r="G28" s="38">
        <v>421.76666666666665</v>
      </c>
      <c r="H28" s="38">
        <v>437.36666666666656</v>
      </c>
      <c r="I28" s="38">
        <v>442.03333333333319</v>
      </c>
      <c r="J28" s="38">
        <v>445.16666666666652</v>
      </c>
      <c r="K28" s="31">
        <v>438.9</v>
      </c>
      <c r="L28" s="31">
        <v>431.1</v>
      </c>
      <c r="M28" s="31">
        <v>15.85173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5109.95</v>
      </c>
      <c r="D29" s="38">
        <v>5095.5666666666666</v>
      </c>
      <c r="E29" s="38">
        <v>5066.4333333333334</v>
      </c>
      <c r="F29" s="38">
        <v>5022.916666666667</v>
      </c>
      <c r="G29" s="38">
        <v>4993.7833333333338</v>
      </c>
      <c r="H29" s="38">
        <v>5139.083333333333</v>
      </c>
      <c r="I29" s="38">
        <v>5168.2166666666662</v>
      </c>
      <c r="J29" s="38">
        <v>5211.7333333333327</v>
      </c>
      <c r="K29" s="31">
        <v>5124.7</v>
      </c>
      <c r="L29" s="31">
        <v>5052.05</v>
      </c>
      <c r="M29" s="31">
        <v>2.3340399999999999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397.35</v>
      </c>
      <c r="D30" s="38">
        <v>397.39999999999992</v>
      </c>
      <c r="E30" s="38">
        <v>395.09999999999985</v>
      </c>
      <c r="F30" s="38">
        <v>392.84999999999991</v>
      </c>
      <c r="G30" s="38">
        <v>390.54999999999984</v>
      </c>
      <c r="H30" s="38">
        <v>399.64999999999986</v>
      </c>
      <c r="I30" s="38">
        <v>401.94999999999993</v>
      </c>
      <c r="J30" s="38">
        <v>404.19999999999987</v>
      </c>
      <c r="K30" s="31">
        <v>399.7</v>
      </c>
      <c r="L30" s="31">
        <v>395.15</v>
      </c>
      <c r="M30" s="31">
        <v>10.950369999999999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163.25</v>
      </c>
      <c r="D31" s="38">
        <v>164.31666666666666</v>
      </c>
      <c r="E31" s="38">
        <v>160.63333333333333</v>
      </c>
      <c r="F31" s="38">
        <v>158.01666666666665</v>
      </c>
      <c r="G31" s="38">
        <v>154.33333333333331</v>
      </c>
      <c r="H31" s="38">
        <v>166.93333333333334</v>
      </c>
      <c r="I31" s="38">
        <v>170.61666666666667</v>
      </c>
      <c r="J31" s="38">
        <v>173.23333333333335</v>
      </c>
      <c r="K31" s="31">
        <v>168</v>
      </c>
      <c r="L31" s="31">
        <v>161.69999999999999</v>
      </c>
      <c r="M31" s="31">
        <v>126.87496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3347.7</v>
      </c>
      <c r="D32" s="38">
        <v>3355.2333333333336</v>
      </c>
      <c r="E32" s="38">
        <v>3323.4666666666672</v>
      </c>
      <c r="F32" s="38">
        <v>3299.2333333333336</v>
      </c>
      <c r="G32" s="38">
        <v>3267.4666666666672</v>
      </c>
      <c r="H32" s="38">
        <v>3379.4666666666672</v>
      </c>
      <c r="I32" s="38">
        <v>3411.2333333333336</v>
      </c>
      <c r="J32" s="38">
        <v>3435.4666666666672</v>
      </c>
      <c r="K32" s="31">
        <v>3387</v>
      </c>
      <c r="L32" s="31">
        <v>3331</v>
      </c>
      <c r="M32" s="31">
        <v>4.7366299999999999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1924.4</v>
      </c>
      <c r="D33" s="38">
        <v>1935.4000000000003</v>
      </c>
      <c r="E33" s="38">
        <v>1896.9000000000005</v>
      </c>
      <c r="F33" s="38">
        <v>1869.4000000000003</v>
      </c>
      <c r="G33" s="38">
        <v>1830.9000000000005</v>
      </c>
      <c r="H33" s="38">
        <v>1962.9000000000005</v>
      </c>
      <c r="I33" s="38">
        <v>2001.4</v>
      </c>
      <c r="J33" s="38">
        <v>2028.9000000000005</v>
      </c>
      <c r="K33" s="31">
        <v>1973.9</v>
      </c>
      <c r="L33" s="31">
        <v>1907.9</v>
      </c>
      <c r="M33" s="31">
        <v>4.5540099999999999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650.15</v>
      </c>
      <c r="D34" s="38">
        <v>653.61666666666667</v>
      </c>
      <c r="E34" s="38">
        <v>645.23333333333335</v>
      </c>
      <c r="F34" s="38">
        <v>640.31666666666672</v>
      </c>
      <c r="G34" s="38">
        <v>631.93333333333339</v>
      </c>
      <c r="H34" s="38">
        <v>658.5333333333333</v>
      </c>
      <c r="I34" s="38">
        <v>666.91666666666674</v>
      </c>
      <c r="J34" s="38">
        <v>671.83333333333326</v>
      </c>
      <c r="K34" s="31">
        <v>662</v>
      </c>
      <c r="L34" s="31">
        <v>648.70000000000005</v>
      </c>
      <c r="M34" s="31">
        <v>5.8702399999999999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777.2</v>
      </c>
      <c r="D35" s="38">
        <v>770.41666666666663</v>
      </c>
      <c r="E35" s="38">
        <v>760.08333333333326</v>
      </c>
      <c r="F35" s="38">
        <v>742.96666666666658</v>
      </c>
      <c r="G35" s="38">
        <v>732.63333333333321</v>
      </c>
      <c r="H35" s="38">
        <v>787.5333333333333</v>
      </c>
      <c r="I35" s="38">
        <v>797.86666666666656</v>
      </c>
      <c r="J35" s="38">
        <v>814.98333333333335</v>
      </c>
      <c r="K35" s="31">
        <v>780.75</v>
      </c>
      <c r="L35" s="31">
        <v>753.3</v>
      </c>
      <c r="M35" s="31">
        <v>17.834620000000001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712.65</v>
      </c>
      <c r="D36" s="38">
        <v>713.43333333333328</v>
      </c>
      <c r="E36" s="38">
        <v>708.06666666666661</v>
      </c>
      <c r="F36" s="38">
        <v>703.48333333333335</v>
      </c>
      <c r="G36" s="38">
        <v>698.11666666666667</v>
      </c>
      <c r="H36" s="38">
        <v>718.01666666666654</v>
      </c>
      <c r="I36" s="38">
        <v>723.3833333333331</v>
      </c>
      <c r="J36" s="38">
        <v>727.96666666666647</v>
      </c>
      <c r="K36" s="31">
        <v>718.8</v>
      </c>
      <c r="L36" s="31">
        <v>708.85</v>
      </c>
      <c r="M36" s="31">
        <v>10.15019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407.9</v>
      </c>
      <c r="D37" s="38">
        <v>409.63333333333338</v>
      </c>
      <c r="E37" s="38">
        <v>403.86666666666679</v>
      </c>
      <c r="F37" s="38">
        <v>399.83333333333343</v>
      </c>
      <c r="G37" s="38">
        <v>394.06666666666683</v>
      </c>
      <c r="H37" s="38">
        <v>413.66666666666674</v>
      </c>
      <c r="I37" s="38">
        <v>419.43333333333328</v>
      </c>
      <c r="J37" s="38">
        <v>423.4666666666667</v>
      </c>
      <c r="K37" s="31">
        <v>415.4</v>
      </c>
      <c r="L37" s="31">
        <v>405.6</v>
      </c>
      <c r="M37" s="31">
        <v>10.40901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970.7</v>
      </c>
      <c r="D38" s="38">
        <v>974.85</v>
      </c>
      <c r="E38" s="38">
        <v>964.85</v>
      </c>
      <c r="F38" s="38">
        <v>959</v>
      </c>
      <c r="G38" s="38">
        <v>949</v>
      </c>
      <c r="H38" s="38">
        <v>980.7</v>
      </c>
      <c r="I38" s="38">
        <v>990.7</v>
      </c>
      <c r="J38" s="38">
        <v>996.55000000000007</v>
      </c>
      <c r="K38" s="31">
        <v>984.85</v>
      </c>
      <c r="L38" s="31">
        <v>969</v>
      </c>
      <c r="M38" s="31">
        <v>73.968059999999994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4625.3999999999996</v>
      </c>
      <c r="D39" s="38">
        <v>4637.3833333333341</v>
      </c>
      <c r="E39" s="38">
        <v>4599.9666666666681</v>
      </c>
      <c r="F39" s="38">
        <v>4574.5333333333338</v>
      </c>
      <c r="G39" s="38">
        <v>4537.1166666666677</v>
      </c>
      <c r="H39" s="38">
        <v>4662.8166666666684</v>
      </c>
      <c r="I39" s="38">
        <v>4700.2333333333345</v>
      </c>
      <c r="J39" s="38">
        <v>4725.6666666666688</v>
      </c>
      <c r="K39" s="31">
        <v>4674.8</v>
      </c>
      <c r="L39" s="31">
        <v>4611.95</v>
      </c>
      <c r="M39" s="31">
        <v>2.8637299999999999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1629.5</v>
      </c>
      <c r="D40" s="38">
        <v>1609.8499999999997</v>
      </c>
      <c r="E40" s="38">
        <v>1584.7499999999993</v>
      </c>
      <c r="F40" s="38">
        <v>1539.9999999999995</v>
      </c>
      <c r="G40" s="38">
        <v>1514.8999999999992</v>
      </c>
      <c r="H40" s="38">
        <v>1654.5999999999995</v>
      </c>
      <c r="I40" s="38">
        <v>1679.6999999999998</v>
      </c>
      <c r="J40" s="38">
        <v>1724.4499999999996</v>
      </c>
      <c r="K40" s="31">
        <v>1634.95</v>
      </c>
      <c r="L40" s="31">
        <v>1565.1</v>
      </c>
      <c r="M40" s="31">
        <v>73.374229999999997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7139.35</v>
      </c>
      <c r="D41" s="38">
        <v>7126.9666666666672</v>
      </c>
      <c r="E41" s="38">
        <v>7008.9333333333343</v>
      </c>
      <c r="F41" s="38">
        <v>6878.5166666666673</v>
      </c>
      <c r="G41" s="38">
        <v>6760.4833333333345</v>
      </c>
      <c r="H41" s="38">
        <v>7257.3833333333341</v>
      </c>
      <c r="I41" s="38">
        <v>7375.416666666667</v>
      </c>
      <c r="J41" s="38">
        <v>7505.8333333333339</v>
      </c>
      <c r="K41" s="31">
        <v>7245</v>
      </c>
      <c r="L41" s="31">
        <v>6996.55</v>
      </c>
      <c r="M41" s="31">
        <v>0.92127000000000003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7860.45</v>
      </c>
      <c r="D42" s="38">
        <v>7797.7</v>
      </c>
      <c r="E42" s="38">
        <v>7675.4</v>
      </c>
      <c r="F42" s="38">
        <v>7490.3499999999995</v>
      </c>
      <c r="G42" s="38">
        <v>7368.0499999999993</v>
      </c>
      <c r="H42" s="38">
        <v>7982.75</v>
      </c>
      <c r="I42" s="38">
        <v>8105.0500000000011</v>
      </c>
      <c r="J42" s="38">
        <v>8290.1</v>
      </c>
      <c r="K42" s="31">
        <v>7920</v>
      </c>
      <c r="L42" s="31">
        <v>7612.65</v>
      </c>
      <c r="M42" s="31">
        <v>41.622079999999997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2361.0500000000002</v>
      </c>
      <c r="D43" s="38">
        <v>2353.6166666666668</v>
      </c>
      <c r="E43" s="38">
        <v>2332.4333333333334</v>
      </c>
      <c r="F43" s="38">
        <v>2303.8166666666666</v>
      </c>
      <c r="G43" s="38">
        <v>2282.6333333333332</v>
      </c>
      <c r="H43" s="38">
        <v>2382.2333333333336</v>
      </c>
      <c r="I43" s="38">
        <v>2403.416666666667</v>
      </c>
      <c r="J43" s="38">
        <v>2432.0333333333338</v>
      </c>
      <c r="K43" s="31">
        <v>2374.8000000000002</v>
      </c>
      <c r="L43" s="31">
        <v>2325</v>
      </c>
      <c r="M43" s="31">
        <v>1.7850299999999999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231.25</v>
      </c>
      <c r="D44" s="38">
        <v>233.31666666666669</v>
      </c>
      <c r="E44" s="38">
        <v>228.63333333333338</v>
      </c>
      <c r="F44" s="38">
        <v>226.01666666666668</v>
      </c>
      <c r="G44" s="38">
        <v>221.33333333333337</v>
      </c>
      <c r="H44" s="38">
        <v>235.93333333333339</v>
      </c>
      <c r="I44" s="38">
        <v>240.61666666666673</v>
      </c>
      <c r="J44" s="38">
        <v>243.23333333333341</v>
      </c>
      <c r="K44" s="31">
        <v>238</v>
      </c>
      <c r="L44" s="31">
        <v>230.7</v>
      </c>
      <c r="M44" s="31">
        <v>130.24992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202.35</v>
      </c>
      <c r="D45" s="38">
        <v>201.46666666666667</v>
      </c>
      <c r="E45" s="38">
        <v>198.23333333333335</v>
      </c>
      <c r="F45" s="38">
        <v>194.11666666666667</v>
      </c>
      <c r="G45" s="38">
        <v>190.88333333333335</v>
      </c>
      <c r="H45" s="38">
        <v>205.58333333333334</v>
      </c>
      <c r="I45" s="38">
        <v>208.81666666666663</v>
      </c>
      <c r="J45" s="38">
        <v>212.93333333333334</v>
      </c>
      <c r="K45" s="31">
        <v>204.7</v>
      </c>
      <c r="L45" s="31">
        <v>197.35</v>
      </c>
      <c r="M45" s="31">
        <v>318.24698000000001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80.25</v>
      </c>
      <c r="D46" s="38">
        <v>79.133333333333326</v>
      </c>
      <c r="E46" s="38">
        <v>77.816666666666649</v>
      </c>
      <c r="F46" s="38">
        <v>75.383333333333326</v>
      </c>
      <c r="G46" s="38">
        <v>74.066666666666649</v>
      </c>
      <c r="H46" s="38">
        <v>81.566666666666649</v>
      </c>
      <c r="I46" s="38">
        <v>82.883333333333312</v>
      </c>
      <c r="J46" s="38">
        <v>85.316666666666649</v>
      </c>
      <c r="K46" s="31">
        <v>80.45</v>
      </c>
      <c r="L46" s="31">
        <v>76.7</v>
      </c>
      <c r="M46" s="31">
        <v>300.69423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1632.2</v>
      </c>
      <c r="D47" s="38">
        <v>1642.4333333333334</v>
      </c>
      <c r="E47" s="38">
        <v>1616.7666666666669</v>
      </c>
      <c r="F47" s="38">
        <v>1601.3333333333335</v>
      </c>
      <c r="G47" s="38">
        <v>1575.666666666667</v>
      </c>
      <c r="H47" s="38">
        <v>1657.8666666666668</v>
      </c>
      <c r="I47" s="38">
        <v>1683.5333333333333</v>
      </c>
      <c r="J47" s="38">
        <v>1698.9666666666667</v>
      </c>
      <c r="K47" s="31">
        <v>1668.1</v>
      </c>
      <c r="L47" s="31">
        <v>1627</v>
      </c>
      <c r="M47" s="31">
        <v>2.8937499999999998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122.05</v>
      </c>
      <c r="D48" s="38">
        <v>122.60000000000001</v>
      </c>
      <c r="E48" s="38">
        <v>121.00000000000001</v>
      </c>
      <c r="F48" s="38">
        <v>119.95</v>
      </c>
      <c r="G48" s="38">
        <v>118.35000000000001</v>
      </c>
      <c r="H48" s="38">
        <v>123.65000000000002</v>
      </c>
      <c r="I48" s="38">
        <v>125.25000000000001</v>
      </c>
      <c r="J48" s="38">
        <v>126.30000000000003</v>
      </c>
      <c r="K48" s="31">
        <v>124.2</v>
      </c>
      <c r="L48" s="31">
        <v>121.55</v>
      </c>
      <c r="M48" s="31">
        <v>75.954250000000002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670.45</v>
      </c>
      <c r="D49" s="38">
        <v>673.16666666666663</v>
      </c>
      <c r="E49" s="38">
        <v>666.33333333333326</v>
      </c>
      <c r="F49" s="38">
        <v>662.21666666666658</v>
      </c>
      <c r="G49" s="38">
        <v>655.38333333333321</v>
      </c>
      <c r="H49" s="38">
        <v>677.2833333333333</v>
      </c>
      <c r="I49" s="38">
        <v>684.11666666666656</v>
      </c>
      <c r="J49" s="38">
        <v>688.23333333333335</v>
      </c>
      <c r="K49" s="31">
        <v>680</v>
      </c>
      <c r="L49" s="31">
        <v>669.05</v>
      </c>
      <c r="M49" s="31">
        <v>2.7414100000000001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837.1</v>
      </c>
      <c r="D50" s="38">
        <v>838.9666666666667</v>
      </c>
      <c r="E50" s="38">
        <v>831.13333333333344</v>
      </c>
      <c r="F50" s="38">
        <v>825.16666666666674</v>
      </c>
      <c r="G50" s="38">
        <v>817.33333333333348</v>
      </c>
      <c r="H50" s="38">
        <v>844.93333333333339</v>
      </c>
      <c r="I50" s="38">
        <v>852.76666666666665</v>
      </c>
      <c r="J50" s="38">
        <v>858.73333333333335</v>
      </c>
      <c r="K50" s="31">
        <v>846.8</v>
      </c>
      <c r="L50" s="31">
        <v>833</v>
      </c>
      <c r="M50" s="31">
        <v>5.1194300000000004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865.15</v>
      </c>
      <c r="D51" s="38">
        <v>864.08333333333337</v>
      </c>
      <c r="E51" s="38">
        <v>854.36666666666679</v>
      </c>
      <c r="F51" s="38">
        <v>843.58333333333337</v>
      </c>
      <c r="G51" s="38">
        <v>833.86666666666679</v>
      </c>
      <c r="H51" s="38">
        <v>874.86666666666679</v>
      </c>
      <c r="I51" s="38">
        <v>884.58333333333326</v>
      </c>
      <c r="J51" s="38">
        <v>895.36666666666679</v>
      </c>
      <c r="K51" s="31">
        <v>873.8</v>
      </c>
      <c r="L51" s="31">
        <v>853.3</v>
      </c>
      <c r="M51" s="31">
        <v>73.974930000000001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86.9</v>
      </c>
      <c r="D52" s="38">
        <v>87.433333333333337</v>
      </c>
      <c r="E52" s="38">
        <v>86.116666666666674</v>
      </c>
      <c r="F52" s="38">
        <v>85.333333333333343</v>
      </c>
      <c r="G52" s="38">
        <v>84.01666666666668</v>
      </c>
      <c r="H52" s="38">
        <v>88.216666666666669</v>
      </c>
      <c r="I52" s="38">
        <v>89.533333333333331</v>
      </c>
      <c r="J52" s="38">
        <v>90.316666666666663</v>
      </c>
      <c r="K52" s="31">
        <v>88.75</v>
      </c>
      <c r="L52" s="31">
        <v>86.65</v>
      </c>
      <c r="M52" s="31">
        <v>160.87313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262.55</v>
      </c>
      <c r="D53" s="38">
        <v>264.2833333333333</v>
      </c>
      <c r="E53" s="38">
        <v>258.06666666666661</v>
      </c>
      <c r="F53" s="38">
        <v>253.58333333333331</v>
      </c>
      <c r="G53" s="38">
        <v>247.36666666666662</v>
      </c>
      <c r="H53" s="38">
        <v>268.76666666666659</v>
      </c>
      <c r="I53" s="38">
        <v>274.98333333333329</v>
      </c>
      <c r="J53" s="38">
        <v>279.46666666666658</v>
      </c>
      <c r="K53" s="31">
        <v>270.5</v>
      </c>
      <c r="L53" s="31">
        <v>259.8</v>
      </c>
      <c r="M53" s="31">
        <v>63.358699999999999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19053.599999999999</v>
      </c>
      <c r="D54" s="38">
        <v>19088.516666666666</v>
      </c>
      <c r="E54" s="38">
        <v>18897.083333333332</v>
      </c>
      <c r="F54" s="38">
        <v>18740.566666666666</v>
      </c>
      <c r="G54" s="38">
        <v>18549.133333333331</v>
      </c>
      <c r="H54" s="38">
        <v>19245.033333333333</v>
      </c>
      <c r="I54" s="38">
        <v>19436.466666666667</v>
      </c>
      <c r="J54" s="38">
        <v>19592.983333333334</v>
      </c>
      <c r="K54" s="31">
        <v>19279.95</v>
      </c>
      <c r="L54" s="31">
        <v>18932</v>
      </c>
      <c r="M54" s="31">
        <v>0.18104999999999999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376.65</v>
      </c>
      <c r="D55" s="38">
        <v>376.05</v>
      </c>
      <c r="E55" s="38">
        <v>373.75</v>
      </c>
      <c r="F55" s="38">
        <v>370.84999999999997</v>
      </c>
      <c r="G55" s="38">
        <v>368.54999999999995</v>
      </c>
      <c r="H55" s="38">
        <v>378.95000000000005</v>
      </c>
      <c r="I55" s="38">
        <v>381.25000000000011</v>
      </c>
      <c r="J55" s="38">
        <v>384.15000000000009</v>
      </c>
      <c r="K55" s="31">
        <v>378.35</v>
      </c>
      <c r="L55" s="31">
        <v>373.15</v>
      </c>
      <c r="M55" s="31">
        <v>26.951640000000001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5010.1499999999996</v>
      </c>
      <c r="D56" s="38">
        <v>5002.5333333333328</v>
      </c>
      <c r="E56" s="38">
        <v>4980.1666666666661</v>
      </c>
      <c r="F56" s="38">
        <v>4950.1833333333334</v>
      </c>
      <c r="G56" s="38">
        <v>4927.8166666666666</v>
      </c>
      <c r="H56" s="38">
        <v>5032.5166666666655</v>
      </c>
      <c r="I56" s="38">
        <v>5054.8833333333323</v>
      </c>
      <c r="J56" s="38">
        <v>5084.866666666665</v>
      </c>
      <c r="K56" s="31">
        <v>5024.8999999999996</v>
      </c>
      <c r="L56" s="31">
        <v>4972.55</v>
      </c>
      <c r="M56" s="31">
        <v>1.2149300000000001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321.64999999999998</v>
      </c>
      <c r="D57" s="38">
        <v>321.63333333333327</v>
      </c>
      <c r="E57" s="38">
        <v>317.56666666666655</v>
      </c>
      <c r="F57" s="38">
        <v>313.48333333333329</v>
      </c>
      <c r="G57" s="38">
        <v>309.41666666666657</v>
      </c>
      <c r="H57" s="38">
        <v>325.71666666666653</v>
      </c>
      <c r="I57" s="38">
        <v>329.78333333333325</v>
      </c>
      <c r="J57" s="38">
        <v>333.8666666666665</v>
      </c>
      <c r="K57" s="31">
        <v>325.7</v>
      </c>
      <c r="L57" s="31">
        <v>317.55</v>
      </c>
      <c r="M57" s="31">
        <v>140.42358999999999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379.05</v>
      </c>
      <c r="D58" s="38">
        <v>378.7</v>
      </c>
      <c r="E58" s="38">
        <v>375.59999999999997</v>
      </c>
      <c r="F58" s="38">
        <v>372.15</v>
      </c>
      <c r="G58" s="38">
        <v>369.04999999999995</v>
      </c>
      <c r="H58" s="38">
        <v>382.15</v>
      </c>
      <c r="I58" s="38">
        <v>385.25</v>
      </c>
      <c r="J58" s="38">
        <v>388.7</v>
      </c>
      <c r="K58" s="31">
        <v>381.8</v>
      </c>
      <c r="L58" s="31">
        <v>375.25</v>
      </c>
      <c r="M58" s="31">
        <v>5.5708599999999997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1187.25</v>
      </c>
      <c r="D59" s="38">
        <v>1188.1833333333334</v>
      </c>
      <c r="E59" s="38">
        <v>1161.7666666666669</v>
      </c>
      <c r="F59" s="38">
        <v>1136.2833333333335</v>
      </c>
      <c r="G59" s="38">
        <v>1109.866666666667</v>
      </c>
      <c r="H59" s="38">
        <v>1213.6666666666667</v>
      </c>
      <c r="I59" s="38">
        <v>1240.0833333333333</v>
      </c>
      <c r="J59" s="38">
        <v>1265.5666666666666</v>
      </c>
      <c r="K59" s="31">
        <v>1214.5999999999999</v>
      </c>
      <c r="L59" s="31">
        <v>1162.7</v>
      </c>
      <c r="M59" s="31">
        <v>23.3322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1011.85</v>
      </c>
      <c r="D60" s="38">
        <v>1008.1166666666667</v>
      </c>
      <c r="E60" s="38">
        <v>1000.2333333333333</v>
      </c>
      <c r="F60" s="38">
        <v>988.61666666666667</v>
      </c>
      <c r="G60" s="38">
        <v>980.73333333333335</v>
      </c>
      <c r="H60" s="38">
        <v>1019.7333333333333</v>
      </c>
      <c r="I60" s="38">
        <v>1027.6166666666668</v>
      </c>
      <c r="J60" s="38">
        <v>1039.2333333333333</v>
      </c>
      <c r="K60" s="31">
        <v>1016</v>
      </c>
      <c r="L60" s="31">
        <v>996.5</v>
      </c>
      <c r="M60" s="31">
        <v>11.12255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231.8</v>
      </c>
      <c r="D61" s="38">
        <v>231.63333333333335</v>
      </c>
      <c r="E61" s="38">
        <v>230.4666666666667</v>
      </c>
      <c r="F61" s="38">
        <v>229.13333333333335</v>
      </c>
      <c r="G61" s="38">
        <v>227.9666666666667</v>
      </c>
      <c r="H61" s="38">
        <v>232.9666666666667</v>
      </c>
      <c r="I61" s="38">
        <v>234.13333333333338</v>
      </c>
      <c r="J61" s="38">
        <v>235.4666666666667</v>
      </c>
      <c r="K61" s="31">
        <v>232.8</v>
      </c>
      <c r="L61" s="31">
        <v>230.3</v>
      </c>
      <c r="M61" s="31">
        <v>36.62791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4708.6000000000004</v>
      </c>
      <c r="D62" s="38">
        <v>4707.8666666666659</v>
      </c>
      <c r="E62" s="38">
        <v>4666.7833333333319</v>
      </c>
      <c r="F62" s="38">
        <v>4624.9666666666662</v>
      </c>
      <c r="G62" s="38">
        <v>4583.8833333333323</v>
      </c>
      <c r="H62" s="38">
        <v>4749.6833333333316</v>
      </c>
      <c r="I62" s="38">
        <v>4790.7666666666655</v>
      </c>
      <c r="J62" s="38">
        <v>4832.5833333333312</v>
      </c>
      <c r="K62" s="31">
        <v>4748.95</v>
      </c>
      <c r="L62" s="31">
        <v>4666.05</v>
      </c>
      <c r="M62" s="31">
        <v>1.44784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1705.4</v>
      </c>
      <c r="D63" s="38">
        <v>1694.8</v>
      </c>
      <c r="E63" s="38">
        <v>1670.6</v>
      </c>
      <c r="F63" s="38">
        <v>1635.8</v>
      </c>
      <c r="G63" s="38">
        <v>1611.6</v>
      </c>
      <c r="H63" s="38">
        <v>1729.6</v>
      </c>
      <c r="I63" s="38">
        <v>1753.8000000000002</v>
      </c>
      <c r="J63" s="38">
        <v>1788.6</v>
      </c>
      <c r="K63" s="31">
        <v>1719</v>
      </c>
      <c r="L63" s="31">
        <v>1660</v>
      </c>
      <c r="M63" s="31">
        <v>2.8005200000000001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664.7</v>
      </c>
      <c r="D64" s="38">
        <v>662.33333333333337</v>
      </c>
      <c r="E64" s="38">
        <v>658.16666666666674</v>
      </c>
      <c r="F64" s="38">
        <v>651.63333333333333</v>
      </c>
      <c r="G64" s="38">
        <v>647.4666666666667</v>
      </c>
      <c r="H64" s="38">
        <v>668.86666666666679</v>
      </c>
      <c r="I64" s="38">
        <v>673.03333333333353</v>
      </c>
      <c r="J64" s="38">
        <v>679.56666666666683</v>
      </c>
      <c r="K64" s="31">
        <v>666.5</v>
      </c>
      <c r="L64" s="31">
        <v>655.8</v>
      </c>
      <c r="M64" s="31">
        <v>10.51281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956.9</v>
      </c>
      <c r="D65" s="38">
        <v>959.9666666666667</v>
      </c>
      <c r="E65" s="38">
        <v>949.93333333333339</v>
      </c>
      <c r="F65" s="38">
        <v>942.9666666666667</v>
      </c>
      <c r="G65" s="38">
        <v>932.93333333333339</v>
      </c>
      <c r="H65" s="38">
        <v>966.93333333333339</v>
      </c>
      <c r="I65" s="38">
        <v>976.9666666666667</v>
      </c>
      <c r="J65" s="38">
        <v>983.93333333333339</v>
      </c>
      <c r="K65" s="31">
        <v>970</v>
      </c>
      <c r="L65" s="31">
        <v>953</v>
      </c>
      <c r="M65" s="31">
        <v>4.0649600000000001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286.75</v>
      </c>
      <c r="D66" s="38">
        <v>288.06666666666666</v>
      </c>
      <c r="E66" s="38">
        <v>284.68333333333334</v>
      </c>
      <c r="F66" s="38">
        <v>282.61666666666667</v>
      </c>
      <c r="G66" s="38">
        <v>279.23333333333335</v>
      </c>
      <c r="H66" s="38">
        <v>290.13333333333333</v>
      </c>
      <c r="I66" s="38">
        <v>293.51666666666665</v>
      </c>
      <c r="J66" s="38">
        <v>295.58333333333331</v>
      </c>
      <c r="K66" s="31">
        <v>291.45</v>
      </c>
      <c r="L66" s="31">
        <v>286</v>
      </c>
      <c r="M66" s="31">
        <v>33.116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1856.65</v>
      </c>
      <c r="D67" s="38">
        <v>1879.4666666666665</v>
      </c>
      <c r="E67" s="38">
        <v>1828.9333333333329</v>
      </c>
      <c r="F67" s="38">
        <v>1801.2166666666665</v>
      </c>
      <c r="G67" s="38">
        <v>1750.6833333333329</v>
      </c>
      <c r="H67" s="38">
        <v>1907.1833333333329</v>
      </c>
      <c r="I67" s="38">
        <v>1957.7166666666662</v>
      </c>
      <c r="J67" s="38">
        <v>1985.4333333333329</v>
      </c>
      <c r="K67" s="31">
        <v>1930</v>
      </c>
      <c r="L67" s="31">
        <v>1851.75</v>
      </c>
      <c r="M67" s="31">
        <v>7.2189800000000002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579.65</v>
      </c>
      <c r="D68" s="38">
        <v>581.05000000000007</v>
      </c>
      <c r="E68" s="38">
        <v>576.00000000000011</v>
      </c>
      <c r="F68" s="38">
        <v>572.35</v>
      </c>
      <c r="G68" s="38">
        <v>567.30000000000007</v>
      </c>
      <c r="H68" s="38">
        <v>584.70000000000016</v>
      </c>
      <c r="I68" s="38">
        <v>589.75000000000011</v>
      </c>
      <c r="J68" s="38">
        <v>593.4000000000002</v>
      </c>
      <c r="K68" s="31">
        <v>586.1</v>
      </c>
      <c r="L68" s="31">
        <v>577.4</v>
      </c>
      <c r="M68" s="31">
        <v>7.3070899999999996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2185.4499999999998</v>
      </c>
      <c r="D69" s="38">
        <v>2194.15</v>
      </c>
      <c r="E69" s="38">
        <v>2170.3000000000002</v>
      </c>
      <c r="F69" s="38">
        <v>2155.15</v>
      </c>
      <c r="G69" s="38">
        <v>2131.3000000000002</v>
      </c>
      <c r="H69" s="38">
        <v>2209.3000000000002</v>
      </c>
      <c r="I69" s="38">
        <v>2233.1499999999996</v>
      </c>
      <c r="J69" s="38">
        <v>2248.3000000000002</v>
      </c>
      <c r="K69" s="31">
        <v>2218</v>
      </c>
      <c r="L69" s="31">
        <v>2179</v>
      </c>
      <c r="M69" s="31">
        <v>1.2389300000000001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2171.15</v>
      </c>
      <c r="D70" s="38">
        <v>2170.4666666666667</v>
      </c>
      <c r="E70" s="38">
        <v>2156.6833333333334</v>
      </c>
      <c r="F70" s="38">
        <v>2142.2166666666667</v>
      </c>
      <c r="G70" s="38">
        <v>2128.4333333333334</v>
      </c>
      <c r="H70" s="38">
        <v>2184.9333333333334</v>
      </c>
      <c r="I70" s="38">
        <v>2198.7166666666672</v>
      </c>
      <c r="J70" s="38">
        <v>2213.1833333333334</v>
      </c>
      <c r="K70" s="31">
        <v>2184.25</v>
      </c>
      <c r="L70" s="31">
        <v>2156</v>
      </c>
      <c r="M70" s="31">
        <v>2.9104899999999998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393.6</v>
      </c>
      <c r="D71" s="38">
        <v>394.63333333333338</v>
      </c>
      <c r="E71" s="38">
        <v>389.51666666666677</v>
      </c>
      <c r="F71" s="38">
        <v>385.43333333333339</v>
      </c>
      <c r="G71" s="38">
        <v>380.31666666666678</v>
      </c>
      <c r="H71" s="38">
        <v>398.71666666666675</v>
      </c>
      <c r="I71" s="38">
        <v>403.83333333333343</v>
      </c>
      <c r="J71" s="38">
        <v>407.91666666666674</v>
      </c>
      <c r="K71" s="31">
        <v>399.75</v>
      </c>
      <c r="L71" s="31">
        <v>390.55</v>
      </c>
      <c r="M71" s="31">
        <v>25.106359999999999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188</v>
      </c>
      <c r="D72" s="38">
        <v>188.73333333333335</v>
      </c>
      <c r="E72" s="38">
        <v>186.4666666666667</v>
      </c>
      <c r="F72" s="38">
        <v>184.93333333333334</v>
      </c>
      <c r="G72" s="38">
        <v>182.66666666666669</v>
      </c>
      <c r="H72" s="38">
        <v>190.26666666666671</v>
      </c>
      <c r="I72" s="38">
        <v>192.53333333333336</v>
      </c>
      <c r="J72" s="38">
        <v>194.06666666666672</v>
      </c>
      <c r="K72" s="31">
        <v>191</v>
      </c>
      <c r="L72" s="31">
        <v>187.2</v>
      </c>
      <c r="M72" s="31">
        <v>8.0145499999999998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3550.1</v>
      </c>
      <c r="D73" s="38">
        <v>3563.3833333333337</v>
      </c>
      <c r="E73" s="38">
        <v>3526.7666666666673</v>
      </c>
      <c r="F73" s="38">
        <v>3503.4333333333338</v>
      </c>
      <c r="G73" s="38">
        <v>3466.8166666666675</v>
      </c>
      <c r="H73" s="38">
        <v>3586.7166666666672</v>
      </c>
      <c r="I73" s="38">
        <v>3623.333333333333</v>
      </c>
      <c r="J73" s="38">
        <v>3646.666666666667</v>
      </c>
      <c r="K73" s="31">
        <v>3600</v>
      </c>
      <c r="L73" s="31">
        <v>3540.05</v>
      </c>
      <c r="M73" s="31">
        <v>2.4803299999999999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4358.1499999999996</v>
      </c>
      <c r="D74" s="38">
        <v>4372.05</v>
      </c>
      <c r="E74" s="38">
        <v>4334.1000000000004</v>
      </c>
      <c r="F74" s="38">
        <v>4310.05</v>
      </c>
      <c r="G74" s="38">
        <v>4272.1000000000004</v>
      </c>
      <c r="H74" s="38">
        <v>4396.1000000000004</v>
      </c>
      <c r="I74" s="38">
        <v>4434.0499999999993</v>
      </c>
      <c r="J74" s="38">
        <v>4458.1000000000004</v>
      </c>
      <c r="K74" s="31">
        <v>4410</v>
      </c>
      <c r="L74" s="31">
        <v>4348</v>
      </c>
      <c r="M74" s="31">
        <v>1.8894599999999999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489.8</v>
      </c>
      <c r="D75" s="38">
        <v>491.83333333333331</v>
      </c>
      <c r="E75" s="38">
        <v>486.46666666666664</v>
      </c>
      <c r="F75" s="38">
        <v>483.13333333333333</v>
      </c>
      <c r="G75" s="38">
        <v>477.76666666666665</v>
      </c>
      <c r="H75" s="38">
        <v>495.16666666666663</v>
      </c>
      <c r="I75" s="38">
        <v>500.5333333333333</v>
      </c>
      <c r="J75" s="38">
        <v>503.86666666666662</v>
      </c>
      <c r="K75" s="31">
        <v>497.2</v>
      </c>
      <c r="L75" s="31">
        <v>488.5</v>
      </c>
      <c r="M75" s="31">
        <v>25.353169999999999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3857.2</v>
      </c>
      <c r="D76" s="38">
        <v>3877.1333333333332</v>
      </c>
      <c r="E76" s="38">
        <v>3824.3166666666666</v>
      </c>
      <c r="F76" s="38">
        <v>3791.4333333333334</v>
      </c>
      <c r="G76" s="38">
        <v>3738.6166666666668</v>
      </c>
      <c r="H76" s="38">
        <v>3910.0166666666664</v>
      </c>
      <c r="I76" s="38">
        <v>3962.833333333333</v>
      </c>
      <c r="J76" s="38">
        <v>3995.7166666666662</v>
      </c>
      <c r="K76" s="31">
        <v>3929.95</v>
      </c>
      <c r="L76" s="31">
        <v>3844.25</v>
      </c>
      <c r="M76" s="31">
        <v>5.5447800000000003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5188.3999999999996</v>
      </c>
      <c r="D77" s="38">
        <v>5159.4000000000005</v>
      </c>
      <c r="E77" s="38">
        <v>5114.0500000000011</v>
      </c>
      <c r="F77" s="38">
        <v>5039.7000000000007</v>
      </c>
      <c r="G77" s="38">
        <v>4994.3500000000013</v>
      </c>
      <c r="H77" s="38">
        <v>5233.7500000000009</v>
      </c>
      <c r="I77" s="38">
        <v>5279.1000000000013</v>
      </c>
      <c r="J77" s="38">
        <v>5353.4500000000007</v>
      </c>
      <c r="K77" s="31">
        <v>5204.75</v>
      </c>
      <c r="L77" s="31">
        <v>5085.05</v>
      </c>
      <c r="M77" s="31">
        <v>3.7266699999999999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3401.8</v>
      </c>
      <c r="D78" s="38">
        <v>3449.2333333333336</v>
      </c>
      <c r="E78" s="38">
        <v>3339.6166666666672</v>
      </c>
      <c r="F78" s="38">
        <v>3277.4333333333338</v>
      </c>
      <c r="G78" s="38">
        <v>3167.8166666666675</v>
      </c>
      <c r="H78" s="38">
        <v>3511.416666666667</v>
      </c>
      <c r="I78" s="38">
        <v>3621.0333333333338</v>
      </c>
      <c r="J78" s="38">
        <v>3683.2166666666667</v>
      </c>
      <c r="K78" s="31">
        <v>3558.85</v>
      </c>
      <c r="L78" s="31">
        <v>3387.05</v>
      </c>
      <c r="M78" s="31">
        <v>41.180190000000003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2211.4499999999998</v>
      </c>
      <c r="D79" s="38">
        <v>2218.1</v>
      </c>
      <c r="E79" s="38">
        <v>2187.1999999999998</v>
      </c>
      <c r="F79" s="38">
        <v>2162.9499999999998</v>
      </c>
      <c r="G79" s="38">
        <v>2132.0499999999997</v>
      </c>
      <c r="H79" s="38">
        <v>2242.35</v>
      </c>
      <c r="I79" s="38">
        <v>2273.2500000000005</v>
      </c>
      <c r="J79" s="38">
        <v>2297.5</v>
      </c>
      <c r="K79" s="31">
        <v>2249</v>
      </c>
      <c r="L79" s="31">
        <v>2193.85</v>
      </c>
      <c r="M79" s="31">
        <v>2.47478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132</v>
      </c>
      <c r="D80" s="38">
        <v>130.98333333333335</v>
      </c>
      <c r="E80" s="38">
        <v>128.66666666666669</v>
      </c>
      <c r="F80" s="38">
        <v>125.33333333333334</v>
      </c>
      <c r="G80" s="38">
        <v>123.01666666666668</v>
      </c>
      <c r="H80" s="38">
        <v>134.31666666666669</v>
      </c>
      <c r="I80" s="38">
        <v>136.63333333333335</v>
      </c>
      <c r="J80" s="38">
        <v>139.9666666666667</v>
      </c>
      <c r="K80" s="31">
        <v>133.30000000000001</v>
      </c>
      <c r="L80" s="31">
        <v>127.65</v>
      </c>
      <c r="M80" s="31">
        <v>411.28680000000003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2999.45</v>
      </c>
      <c r="D81" s="38">
        <v>2996.2166666666667</v>
      </c>
      <c r="E81" s="38">
        <v>2983.2333333333336</v>
      </c>
      <c r="F81" s="38">
        <v>2967.0166666666669</v>
      </c>
      <c r="G81" s="38">
        <v>2954.0333333333338</v>
      </c>
      <c r="H81" s="38">
        <v>3012.4333333333334</v>
      </c>
      <c r="I81" s="38">
        <v>3025.4166666666661</v>
      </c>
      <c r="J81" s="38">
        <v>3041.6333333333332</v>
      </c>
      <c r="K81" s="31">
        <v>3009.2</v>
      </c>
      <c r="L81" s="31">
        <v>2980</v>
      </c>
      <c r="M81" s="31">
        <v>1.3741300000000001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314.60000000000002</v>
      </c>
      <c r="D82" s="38">
        <v>313.86666666666662</v>
      </c>
      <c r="E82" s="38">
        <v>312.03333333333325</v>
      </c>
      <c r="F82" s="38">
        <v>309.46666666666664</v>
      </c>
      <c r="G82" s="38">
        <v>307.63333333333327</v>
      </c>
      <c r="H82" s="38">
        <v>316.43333333333322</v>
      </c>
      <c r="I82" s="38">
        <v>318.26666666666659</v>
      </c>
      <c r="J82" s="38">
        <v>320.8333333333332</v>
      </c>
      <c r="K82" s="31">
        <v>315.7</v>
      </c>
      <c r="L82" s="31">
        <v>311.3</v>
      </c>
      <c r="M82" s="31">
        <v>12.878590000000001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106.55</v>
      </c>
      <c r="D83" s="38">
        <v>106.53333333333335</v>
      </c>
      <c r="E83" s="38">
        <v>105.91666666666669</v>
      </c>
      <c r="F83" s="38">
        <v>105.28333333333335</v>
      </c>
      <c r="G83" s="38">
        <v>104.66666666666669</v>
      </c>
      <c r="H83" s="38">
        <v>107.16666666666669</v>
      </c>
      <c r="I83" s="38">
        <v>107.78333333333333</v>
      </c>
      <c r="J83" s="38">
        <v>108.41666666666669</v>
      </c>
      <c r="K83" s="31">
        <v>107.15</v>
      </c>
      <c r="L83" s="31">
        <v>105.9</v>
      </c>
      <c r="M83" s="31">
        <v>92.929159999999996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1051.8</v>
      </c>
      <c r="D84" s="38">
        <v>1055.9166666666667</v>
      </c>
      <c r="E84" s="38">
        <v>1040.8833333333334</v>
      </c>
      <c r="F84" s="38">
        <v>1029.9666666666667</v>
      </c>
      <c r="G84" s="38">
        <v>1014.9333333333334</v>
      </c>
      <c r="H84" s="38">
        <v>1066.8333333333335</v>
      </c>
      <c r="I84" s="38">
        <v>1081.8666666666668</v>
      </c>
      <c r="J84" s="38">
        <v>1092.7833333333335</v>
      </c>
      <c r="K84" s="31">
        <v>1070.95</v>
      </c>
      <c r="L84" s="31">
        <v>1045</v>
      </c>
      <c r="M84" s="31">
        <v>3.26952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1061.9000000000001</v>
      </c>
      <c r="D85" s="38">
        <v>1061.6666666666667</v>
      </c>
      <c r="E85" s="38">
        <v>1052.3833333333334</v>
      </c>
      <c r="F85" s="38">
        <v>1042.8666666666668</v>
      </c>
      <c r="G85" s="38">
        <v>1033.5833333333335</v>
      </c>
      <c r="H85" s="38">
        <v>1071.1833333333334</v>
      </c>
      <c r="I85" s="38">
        <v>1080.4666666666667</v>
      </c>
      <c r="J85" s="38">
        <v>1089.9833333333333</v>
      </c>
      <c r="K85" s="31">
        <v>1070.95</v>
      </c>
      <c r="L85" s="31">
        <v>1052.1500000000001</v>
      </c>
      <c r="M85" s="31">
        <v>9.1436100000000007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1560.8</v>
      </c>
      <c r="D86" s="38">
        <v>1564.8666666666668</v>
      </c>
      <c r="E86" s="38">
        <v>1543.9333333333336</v>
      </c>
      <c r="F86" s="38">
        <v>1527.0666666666668</v>
      </c>
      <c r="G86" s="38">
        <v>1506.1333333333337</v>
      </c>
      <c r="H86" s="38">
        <v>1581.7333333333336</v>
      </c>
      <c r="I86" s="38">
        <v>1602.666666666667</v>
      </c>
      <c r="J86" s="38">
        <v>1619.5333333333335</v>
      </c>
      <c r="K86" s="31">
        <v>1585.8</v>
      </c>
      <c r="L86" s="31">
        <v>1548</v>
      </c>
      <c r="M86" s="31">
        <v>6.0121000000000002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1769.55</v>
      </c>
      <c r="D87" s="38">
        <v>1777.75</v>
      </c>
      <c r="E87" s="38">
        <v>1750.5</v>
      </c>
      <c r="F87" s="38">
        <v>1731.45</v>
      </c>
      <c r="G87" s="38">
        <v>1704.2</v>
      </c>
      <c r="H87" s="38">
        <v>1796.8</v>
      </c>
      <c r="I87" s="38">
        <v>1824.05</v>
      </c>
      <c r="J87" s="38">
        <v>1843.1</v>
      </c>
      <c r="K87" s="31">
        <v>1805</v>
      </c>
      <c r="L87" s="31">
        <v>1758.7</v>
      </c>
      <c r="M87" s="31">
        <v>6.6855500000000001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472.75</v>
      </c>
      <c r="D88" s="38">
        <v>473.8</v>
      </c>
      <c r="E88" s="38">
        <v>468.3</v>
      </c>
      <c r="F88" s="38">
        <v>463.85</v>
      </c>
      <c r="G88" s="38">
        <v>458.35</v>
      </c>
      <c r="H88" s="38">
        <v>478.25</v>
      </c>
      <c r="I88" s="38">
        <v>483.75</v>
      </c>
      <c r="J88" s="38">
        <v>488.2</v>
      </c>
      <c r="K88" s="31">
        <v>479.3</v>
      </c>
      <c r="L88" s="31">
        <v>469.35</v>
      </c>
      <c r="M88" s="31">
        <v>9.4905299999999997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3722.1</v>
      </c>
      <c r="D89" s="38">
        <v>3740.7000000000003</v>
      </c>
      <c r="E89" s="38">
        <v>3696.4000000000005</v>
      </c>
      <c r="F89" s="38">
        <v>3670.7000000000003</v>
      </c>
      <c r="G89" s="38">
        <v>3626.4000000000005</v>
      </c>
      <c r="H89" s="38">
        <v>3766.4000000000005</v>
      </c>
      <c r="I89" s="38">
        <v>3810.7000000000007</v>
      </c>
      <c r="J89" s="38">
        <v>3836.4000000000005</v>
      </c>
      <c r="K89" s="31">
        <v>3785</v>
      </c>
      <c r="L89" s="31">
        <v>3715</v>
      </c>
      <c r="M89" s="31">
        <v>7.0723399999999996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1277.55</v>
      </c>
      <c r="D90" s="38">
        <v>1283.0166666666667</v>
      </c>
      <c r="E90" s="38">
        <v>1268.5333333333333</v>
      </c>
      <c r="F90" s="38">
        <v>1259.5166666666667</v>
      </c>
      <c r="G90" s="38">
        <v>1245.0333333333333</v>
      </c>
      <c r="H90" s="38">
        <v>1292.0333333333333</v>
      </c>
      <c r="I90" s="38">
        <v>1306.5166666666664</v>
      </c>
      <c r="J90" s="38">
        <v>1315.5333333333333</v>
      </c>
      <c r="K90" s="31">
        <v>1297.5</v>
      </c>
      <c r="L90" s="31">
        <v>1274</v>
      </c>
      <c r="M90" s="31">
        <v>6.35541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1190.5999999999999</v>
      </c>
      <c r="D91" s="38">
        <v>1187.3833333333332</v>
      </c>
      <c r="E91" s="38">
        <v>1181.7666666666664</v>
      </c>
      <c r="F91" s="38">
        <v>1172.9333333333332</v>
      </c>
      <c r="G91" s="38">
        <v>1167.3166666666664</v>
      </c>
      <c r="H91" s="38">
        <v>1196.2166666666665</v>
      </c>
      <c r="I91" s="38">
        <v>1201.8333333333333</v>
      </c>
      <c r="J91" s="38">
        <v>1210.6666666666665</v>
      </c>
      <c r="K91" s="31">
        <v>1193</v>
      </c>
      <c r="L91" s="31">
        <v>1178.55</v>
      </c>
      <c r="M91" s="31">
        <v>10.94468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2884.85</v>
      </c>
      <c r="D92" s="38">
        <v>2887.8833333333332</v>
      </c>
      <c r="E92" s="38">
        <v>2859.7166666666662</v>
      </c>
      <c r="F92" s="38">
        <v>2834.583333333333</v>
      </c>
      <c r="G92" s="38">
        <v>2806.4166666666661</v>
      </c>
      <c r="H92" s="38">
        <v>2913.0166666666664</v>
      </c>
      <c r="I92" s="38">
        <v>2941.1833333333334</v>
      </c>
      <c r="J92" s="38">
        <v>2966.3166666666666</v>
      </c>
      <c r="K92" s="31">
        <v>2916.05</v>
      </c>
      <c r="L92" s="31">
        <v>2862.75</v>
      </c>
      <c r="M92" s="31">
        <v>66.454499999999996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2291.35</v>
      </c>
      <c r="D93" s="38">
        <v>2290.3833333333332</v>
      </c>
      <c r="E93" s="38">
        <v>2265.9666666666662</v>
      </c>
      <c r="F93" s="38">
        <v>2240.583333333333</v>
      </c>
      <c r="G93" s="38">
        <v>2216.1666666666661</v>
      </c>
      <c r="H93" s="38">
        <v>2315.7666666666664</v>
      </c>
      <c r="I93" s="38">
        <v>2340.1833333333334</v>
      </c>
      <c r="J93" s="38">
        <v>2365.5666666666666</v>
      </c>
      <c r="K93" s="31">
        <v>2314.8000000000002</v>
      </c>
      <c r="L93" s="31">
        <v>2265</v>
      </c>
      <c r="M93" s="31">
        <v>6.50265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1728.2</v>
      </c>
      <c r="D94" s="38">
        <v>1729.6666666666667</v>
      </c>
      <c r="E94" s="38">
        <v>1712.3333333333335</v>
      </c>
      <c r="F94" s="38">
        <v>1696.4666666666667</v>
      </c>
      <c r="G94" s="38">
        <v>1679.1333333333334</v>
      </c>
      <c r="H94" s="38">
        <v>1745.5333333333335</v>
      </c>
      <c r="I94" s="38">
        <v>1762.866666666667</v>
      </c>
      <c r="J94" s="38">
        <v>1778.7333333333336</v>
      </c>
      <c r="K94" s="31">
        <v>1747</v>
      </c>
      <c r="L94" s="31">
        <v>1713.8</v>
      </c>
      <c r="M94" s="31">
        <v>193.97594000000001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647</v>
      </c>
      <c r="D95" s="38">
        <v>649.61666666666667</v>
      </c>
      <c r="E95" s="38">
        <v>641.98333333333335</v>
      </c>
      <c r="F95" s="38">
        <v>636.9666666666667</v>
      </c>
      <c r="G95" s="38">
        <v>629.33333333333337</v>
      </c>
      <c r="H95" s="38">
        <v>654.63333333333333</v>
      </c>
      <c r="I95" s="38">
        <v>662.26666666666677</v>
      </c>
      <c r="J95" s="38">
        <v>667.2833333333333</v>
      </c>
      <c r="K95" s="31">
        <v>657.25</v>
      </c>
      <c r="L95" s="31">
        <v>644.6</v>
      </c>
      <c r="M95" s="31">
        <v>33.409820000000003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3029.8</v>
      </c>
      <c r="D96" s="38">
        <v>2995.1333333333337</v>
      </c>
      <c r="E96" s="38">
        <v>2950.3666666666672</v>
      </c>
      <c r="F96" s="38">
        <v>2870.9333333333334</v>
      </c>
      <c r="G96" s="38">
        <v>2826.166666666667</v>
      </c>
      <c r="H96" s="38">
        <v>3074.5666666666675</v>
      </c>
      <c r="I96" s="38">
        <v>3119.3333333333339</v>
      </c>
      <c r="J96" s="38">
        <v>3198.7666666666678</v>
      </c>
      <c r="K96" s="31">
        <v>3039.9</v>
      </c>
      <c r="L96" s="31">
        <v>2915.7</v>
      </c>
      <c r="M96" s="31">
        <v>21.77103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425.8</v>
      </c>
      <c r="D97" s="38">
        <v>425.9666666666667</v>
      </c>
      <c r="E97" s="38">
        <v>422.98333333333341</v>
      </c>
      <c r="F97" s="38">
        <v>420.16666666666669</v>
      </c>
      <c r="G97" s="38">
        <v>417.18333333333339</v>
      </c>
      <c r="H97" s="38">
        <v>428.78333333333342</v>
      </c>
      <c r="I97" s="38">
        <v>431.76666666666677</v>
      </c>
      <c r="J97" s="38">
        <v>434.58333333333343</v>
      </c>
      <c r="K97" s="31">
        <v>428.95</v>
      </c>
      <c r="L97" s="31">
        <v>423.15</v>
      </c>
      <c r="M97" s="31">
        <v>27.219639999999998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279.10000000000002</v>
      </c>
      <c r="D98" s="38">
        <v>280.58333333333331</v>
      </c>
      <c r="E98" s="38">
        <v>275.16666666666663</v>
      </c>
      <c r="F98" s="38">
        <v>271.23333333333329</v>
      </c>
      <c r="G98" s="38">
        <v>265.81666666666661</v>
      </c>
      <c r="H98" s="38">
        <v>284.51666666666665</v>
      </c>
      <c r="I98" s="38">
        <v>289.93333333333328</v>
      </c>
      <c r="J98" s="38">
        <v>293.86666666666667</v>
      </c>
      <c r="K98" s="31">
        <v>286</v>
      </c>
      <c r="L98" s="31">
        <v>276.64999999999998</v>
      </c>
      <c r="M98" s="31">
        <v>36.304650000000002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2700</v>
      </c>
      <c r="D99" s="38">
        <v>2693.9</v>
      </c>
      <c r="E99" s="38">
        <v>2681.1000000000004</v>
      </c>
      <c r="F99" s="38">
        <v>2662.2000000000003</v>
      </c>
      <c r="G99" s="38">
        <v>2649.4000000000005</v>
      </c>
      <c r="H99" s="38">
        <v>2712.8</v>
      </c>
      <c r="I99" s="38">
        <v>2725.6000000000004</v>
      </c>
      <c r="J99" s="38">
        <v>2744.5</v>
      </c>
      <c r="K99" s="31">
        <v>2706.7</v>
      </c>
      <c r="L99" s="31">
        <v>2675</v>
      </c>
      <c r="M99" s="31">
        <v>7.2190700000000003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310.75</v>
      </c>
      <c r="D100" s="38">
        <v>311.2</v>
      </c>
      <c r="E100" s="38">
        <v>309.54999999999995</v>
      </c>
      <c r="F100" s="38">
        <v>308.34999999999997</v>
      </c>
      <c r="G100" s="38">
        <v>306.69999999999993</v>
      </c>
      <c r="H100" s="38">
        <v>312.39999999999998</v>
      </c>
      <c r="I100" s="38">
        <v>314.04999999999995</v>
      </c>
      <c r="J100" s="38">
        <v>315.25</v>
      </c>
      <c r="K100" s="31">
        <v>312.85000000000002</v>
      </c>
      <c r="L100" s="31">
        <v>310</v>
      </c>
      <c r="M100" s="31">
        <v>3.8887499999999999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42580.55</v>
      </c>
      <c r="D101" s="38">
        <v>42409.933333333334</v>
      </c>
      <c r="E101" s="38">
        <v>42119.866666666669</v>
      </c>
      <c r="F101" s="38">
        <v>41659.183333333334</v>
      </c>
      <c r="G101" s="38">
        <v>41369.116666666669</v>
      </c>
      <c r="H101" s="38">
        <v>42870.616666666669</v>
      </c>
      <c r="I101" s="38">
        <v>43160.683333333334</v>
      </c>
      <c r="J101" s="38">
        <v>43621.366666666669</v>
      </c>
      <c r="K101" s="31">
        <v>42700</v>
      </c>
      <c r="L101" s="31">
        <v>41949.25</v>
      </c>
      <c r="M101" s="31">
        <v>5.509E-2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944.7</v>
      </c>
      <c r="D102" s="38">
        <v>946</v>
      </c>
      <c r="E102" s="38">
        <v>940.7</v>
      </c>
      <c r="F102" s="38">
        <v>936.7</v>
      </c>
      <c r="G102" s="38">
        <v>931.40000000000009</v>
      </c>
      <c r="H102" s="38">
        <v>950</v>
      </c>
      <c r="I102" s="38">
        <v>955.3</v>
      </c>
      <c r="J102" s="38">
        <v>959.3</v>
      </c>
      <c r="K102" s="31">
        <v>951.3</v>
      </c>
      <c r="L102" s="31">
        <v>942</v>
      </c>
      <c r="M102" s="31">
        <v>140.41699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1315.05</v>
      </c>
      <c r="D103" s="38">
        <v>1321.45</v>
      </c>
      <c r="E103" s="38">
        <v>1300.25</v>
      </c>
      <c r="F103" s="38">
        <v>1285.45</v>
      </c>
      <c r="G103" s="38">
        <v>1264.25</v>
      </c>
      <c r="H103" s="38">
        <v>1336.25</v>
      </c>
      <c r="I103" s="38">
        <v>1357.4500000000003</v>
      </c>
      <c r="J103" s="38">
        <v>1372.25</v>
      </c>
      <c r="K103" s="31">
        <v>1342.65</v>
      </c>
      <c r="L103" s="31">
        <v>1306.6500000000001</v>
      </c>
      <c r="M103" s="31">
        <v>6.6239299999999997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565.6</v>
      </c>
      <c r="D104" s="38">
        <v>569.1</v>
      </c>
      <c r="E104" s="38">
        <v>559.25</v>
      </c>
      <c r="F104" s="38">
        <v>552.9</v>
      </c>
      <c r="G104" s="38">
        <v>543.04999999999995</v>
      </c>
      <c r="H104" s="38">
        <v>575.45000000000005</v>
      </c>
      <c r="I104" s="38">
        <v>585.30000000000018</v>
      </c>
      <c r="J104" s="38">
        <v>591.65000000000009</v>
      </c>
      <c r="K104" s="31">
        <v>578.95000000000005</v>
      </c>
      <c r="L104" s="31">
        <v>562.75</v>
      </c>
      <c r="M104" s="31">
        <v>9.7760400000000001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7.45</v>
      </c>
      <c r="D105" s="38">
        <v>7.5</v>
      </c>
      <c r="E105" s="38">
        <v>7.35</v>
      </c>
      <c r="F105" s="38">
        <v>7.25</v>
      </c>
      <c r="G105" s="38">
        <v>7.1</v>
      </c>
      <c r="H105" s="38">
        <v>7.6</v>
      </c>
      <c r="I105" s="38">
        <v>7.75</v>
      </c>
      <c r="J105" s="38">
        <v>7.85</v>
      </c>
      <c r="K105" s="31">
        <v>7.65</v>
      </c>
      <c r="L105" s="31">
        <v>7.4</v>
      </c>
      <c r="M105" s="31">
        <v>1149.8875700000001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78.650000000000006</v>
      </c>
      <c r="D106" s="38">
        <v>79.066666666666663</v>
      </c>
      <c r="E106" s="38">
        <v>76.633333333333326</v>
      </c>
      <c r="F106" s="38">
        <v>74.61666666666666</v>
      </c>
      <c r="G106" s="38">
        <v>72.183333333333323</v>
      </c>
      <c r="H106" s="38">
        <v>81.083333333333329</v>
      </c>
      <c r="I106" s="38">
        <v>83.516666666666666</v>
      </c>
      <c r="J106" s="38">
        <v>85.533333333333331</v>
      </c>
      <c r="K106" s="31">
        <v>81.5</v>
      </c>
      <c r="L106" s="31">
        <v>77.05</v>
      </c>
      <c r="M106" s="31">
        <v>1236.4583299999999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478</v>
      </c>
      <c r="D107" s="38">
        <v>480.7166666666667</v>
      </c>
      <c r="E107" s="38">
        <v>473.93333333333339</v>
      </c>
      <c r="F107" s="38">
        <v>469.86666666666667</v>
      </c>
      <c r="G107" s="38">
        <v>463.08333333333337</v>
      </c>
      <c r="H107" s="38">
        <v>484.78333333333342</v>
      </c>
      <c r="I107" s="38">
        <v>491.56666666666672</v>
      </c>
      <c r="J107" s="38">
        <v>495.63333333333344</v>
      </c>
      <c r="K107" s="31">
        <v>487.5</v>
      </c>
      <c r="L107" s="31">
        <v>476.65</v>
      </c>
      <c r="M107" s="31">
        <v>6.1237399999999997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380.75</v>
      </c>
      <c r="D108" s="38">
        <v>384.81666666666666</v>
      </c>
      <c r="E108" s="38">
        <v>375.93333333333334</v>
      </c>
      <c r="F108" s="38">
        <v>371.11666666666667</v>
      </c>
      <c r="G108" s="38">
        <v>362.23333333333335</v>
      </c>
      <c r="H108" s="38">
        <v>389.63333333333333</v>
      </c>
      <c r="I108" s="38">
        <v>398.51666666666665</v>
      </c>
      <c r="J108" s="38">
        <v>403.33333333333331</v>
      </c>
      <c r="K108" s="31">
        <v>393.7</v>
      </c>
      <c r="L108" s="31">
        <v>380</v>
      </c>
      <c r="M108" s="31">
        <v>23.555949999999999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300.3</v>
      </c>
      <c r="D109" s="38">
        <v>301.13333333333333</v>
      </c>
      <c r="E109" s="38">
        <v>295.76666666666665</v>
      </c>
      <c r="F109" s="38">
        <v>291.23333333333335</v>
      </c>
      <c r="G109" s="38">
        <v>285.86666666666667</v>
      </c>
      <c r="H109" s="38">
        <v>305.66666666666663</v>
      </c>
      <c r="I109" s="38">
        <v>311.0333333333333</v>
      </c>
      <c r="J109" s="38">
        <v>315.56666666666661</v>
      </c>
      <c r="K109" s="31">
        <v>306.5</v>
      </c>
      <c r="L109" s="31">
        <v>296.60000000000002</v>
      </c>
      <c r="M109" s="31">
        <v>25.125150000000001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2593.6999999999998</v>
      </c>
      <c r="D110" s="38">
        <v>2607.4</v>
      </c>
      <c r="E110" s="38">
        <v>2571.5</v>
      </c>
      <c r="F110" s="38">
        <v>2549.2999999999997</v>
      </c>
      <c r="G110" s="38">
        <v>2513.3999999999996</v>
      </c>
      <c r="H110" s="38">
        <v>2629.6000000000004</v>
      </c>
      <c r="I110" s="38">
        <v>2665.5000000000009</v>
      </c>
      <c r="J110" s="38">
        <v>2687.7000000000007</v>
      </c>
      <c r="K110" s="31">
        <v>2643.3</v>
      </c>
      <c r="L110" s="31">
        <v>2585.1999999999998</v>
      </c>
      <c r="M110" s="31">
        <v>6.0246500000000003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1367.35</v>
      </c>
      <c r="D111" s="38">
        <v>1374.8833333333332</v>
      </c>
      <c r="E111" s="38">
        <v>1355.7666666666664</v>
      </c>
      <c r="F111" s="38">
        <v>1344.1833333333332</v>
      </c>
      <c r="G111" s="38">
        <v>1325.0666666666664</v>
      </c>
      <c r="H111" s="38">
        <v>1386.4666666666665</v>
      </c>
      <c r="I111" s="38">
        <v>1405.5833333333333</v>
      </c>
      <c r="J111" s="38">
        <v>1417.1666666666665</v>
      </c>
      <c r="K111" s="31">
        <v>1394</v>
      </c>
      <c r="L111" s="31">
        <v>1363.3</v>
      </c>
      <c r="M111" s="31">
        <v>22.620470000000001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162.35</v>
      </c>
      <c r="D112" s="38">
        <v>163.5</v>
      </c>
      <c r="E112" s="38">
        <v>160.6</v>
      </c>
      <c r="F112" s="38">
        <v>158.85</v>
      </c>
      <c r="G112" s="38">
        <v>155.94999999999999</v>
      </c>
      <c r="H112" s="38">
        <v>165.25</v>
      </c>
      <c r="I112" s="38">
        <v>168.14999999999998</v>
      </c>
      <c r="J112" s="38">
        <v>169.9</v>
      </c>
      <c r="K112" s="31">
        <v>166.4</v>
      </c>
      <c r="L112" s="31">
        <v>161.75</v>
      </c>
      <c r="M112" s="31">
        <v>52.102760000000004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1345.15</v>
      </c>
      <c r="D113" s="38">
        <v>1340.8500000000001</v>
      </c>
      <c r="E113" s="38">
        <v>1335.7000000000003</v>
      </c>
      <c r="F113" s="38">
        <v>1326.2500000000002</v>
      </c>
      <c r="G113" s="38">
        <v>1321.1000000000004</v>
      </c>
      <c r="H113" s="38">
        <v>1350.3000000000002</v>
      </c>
      <c r="I113" s="38">
        <v>1355.4500000000003</v>
      </c>
      <c r="J113" s="38">
        <v>1364.9</v>
      </c>
      <c r="K113" s="31">
        <v>1346</v>
      </c>
      <c r="L113" s="31">
        <v>1331.4</v>
      </c>
      <c r="M113" s="31">
        <v>57.97775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94.65</v>
      </c>
      <c r="D114" s="38">
        <v>95.133333333333326</v>
      </c>
      <c r="E114" s="38">
        <v>93.866666666666646</v>
      </c>
      <c r="F114" s="38">
        <v>93.083333333333314</v>
      </c>
      <c r="G114" s="38">
        <v>91.816666666666634</v>
      </c>
      <c r="H114" s="38">
        <v>95.916666666666657</v>
      </c>
      <c r="I114" s="38">
        <v>97.183333333333337</v>
      </c>
      <c r="J114" s="38">
        <v>97.966666666666669</v>
      </c>
      <c r="K114" s="31">
        <v>96.4</v>
      </c>
      <c r="L114" s="31">
        <v>94.35</v>
      </c>
      <c r="M114" s="31">
        <v>119.18401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746.05</v>
      </c>
      <c r="D115" s="38">
        <v>748.58333333333337</v>
      </c>
      <c r="E115" s="38">
        <v>741.4666666666667</v>
      </c>
      <c r="F115" s="38">
        <v>736.88333333333333</v>
      </c>
      <c r="G115" s="38">
        <v>729.76666666666665</v>
      </c>
      <c r="H115" s="38">
        <v>753.16666666666674</v>
      </c>
      <c r="I115" s="38">
        <v>760.2833333333333</v>
      </c>
      <c r="J115" s="38">
        <v>764.86666666666679</v>
      </c>
      <c r="K115" s="31">
        <v>755.7</v>
      </c>
      <c r="L115" s="31">
        <v>744</v>
      </c>
      <c r="M115" s="31">
        <v>2.70282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628.70000000000005</v>
      </c>
      <c r="D116" s="38">
        <v>630.83333333333337</v>
      </c>
      <c r="E116" s="38">
        <v>624.91666666666674</v>
      </c>
      <c r="F116" s="38">
        <v>621.13333333333333</v>
      </c>
      <c r="G116" s="38">
        <v>615.2166666666667</v>
      </c>
      <c r="H116" s="38">
        <v>634.61666666666679</v>
      </c>
      <c r="I116" s="38">
        <v>640.53333333333353</v>
      </c>
      <c r="J116" s="38">
        <v>644.31666666666683</v>
      </c>
      <c r="K116" s="31">
        <v>636.75</v>
      </c>
      <c r="L116" s="31">
        <v>627.04999999999995</v>
      </c>
      <c r="M116" s="31">
        <v>9.3918099999999995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33.1</v>
      </c>
      <c r="D117" s="38">
        <v>33</v>
      </c>
      <c r="E117" s="38">
        <v>32.700000000000003</v>
      </c>
      <c r="F117" s="38">
        <v>32.300000000000004</v>
      </c>
      <c r="G117" s="38">
        <v>32.000000000000007</v>
      </c>
      <c r="H117" s="38">
        <v>33.4</v>
      </c>
      <c r="I117" s="38">
        <v>33.699999999999996</v>
      </c>
      <c r="J117" s="38">
        <v>34.099999999999994</v>
      </c>
      <c r="K117" s="31">
        <v>33.299999999999997</v>
      </c>
      <c r="L117" s="31">
        <v>32.6</v>
      </c>
      <c r="M117" s="31">
        <v>294.46899999999999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466.35</v>
      </c>
      <c r="D118" s="38">
        <v>464.7166666666667</v>
      </c>
      <c r="E118" s="38">
        <v>461.43333333333339</v>
      </c>
      <c r="F118" s="38">
        <v>456.51666666666671</v>
      </c>
      <c r="G118" s="38">
        <v>453.23333333333341</v>
      </c>
      <c r="H118" s="38">
        <v>469.63333333333338</v>
      </c>
      <c r="I118" s="38">
        <v>472.91666666666669</v>
      </c>
      <c r="J118" s="38">
        <v>477.83333333333337</v>
      </c>
      <c r="K118" s="31">
        <v>468</v>
      </c>
      <c r="L118" s="31">
        <v>459.8</v>
      </c>
      <c r="M118" s="31">
        <v>77.250810000000001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609.1</v>
      </c>
      <c r="D119" s="38">
        <v>604.76666666666677</v>
      </c>
      <c r="E119" s="38">
        <v>595.33333333333348</v>
      </c>
      <c r="F119" s="38">
        <v>581.56666666666672</v>
      </c>
      <c r="G119" s="38">
        <v>572.13333333333344</v>
      </c>
      <c r="H119" s="38">
        <v>618.53333333333353</v>
      </c>
      <c r="I119" s="38">
        <v>627.9666666666667</v>
      </c>
      <c r="J119" s="38">
        <v>641.73333333333358</v>
      </c>
      <c r="K119" s="31">
        <v>614.20000000000005</v>
      </c>
      <c r="L119" s="31">
        <v>591</v>
      </c>
      <c r="M119" s="31">
        <v>37.306159999999998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294.3</v>
      </c>
      <c r="D120" s="38">
        <v>294.39999999999998</v>
      </c>
      <c r="E120" s="38">
        <v>289.79999999999995</v>
      </c>
      <c r="F120" s="38">
        <v>285.29999999999995</v>
      </c>
      <c r="G120" s="38">
        <v>280.69999999999993</v>
      </c>
      <c r="H120" s="38">
        <v>298.89999999999998</v>
      </c>
      <c r="I120" s="38">
        <v>303.5</v>
      </c>
      <c r="J120" s="38">
        <v>308</v>
      </c>
      <c r="K120" s="31">
        <v>299</v>
      </c>
      <c r="L120" s="31">
        <v>289.89999999999998</v>
      </c>
      <c r="M120" s="31">
        <v>74.312979999999996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796.65</v>
      </c>
      <c r="D121" s="38">
        <v>796.23333333333323</v>
      </c>
      <c r="E121" s="38">
        <v>789.71666666666647</v>
      </c>
      <c r="F121" s="38">
        <v>782.78333333333319</v>
      </c>
      <c r="G121" s="38">
        <v>776.26666666666642</v>
      </c>
      <c r="H121" s="38">
        <v>803.16666666666652</v>
      </c>
      <c r="I121" s="38">
        <v>809.68333333333317</v>
      </c>
      <c r="J121" s="38">
        <v>816.61666666666656</v>
      </c>
      <c r="K121" s="31">
        <v>802.75</v>
      </c>
      <c r="L121" s="31">
        <v>789.3</v>
      </c>
      <c r="M121" s="31">
        <v>24.731059999999999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499.9</v>
      </c>
      <c r="D122" s="38">
        <v>502.81666666666661</v>
      </c>
      <c r="E122" s="38">
        <v>495.68333333333322</v>
      </c>
      <c r="F122" s="38">
        <v>491.46666666666664</v>
      </c>
      <c r="G122" s="38">
        <v>484.33333333333326</v>
      </c>
      <c r="H122" s="38">
        <v>507.03333333333319</v>
      </c>
      <c r="I122" s="38">
        <v>514.16666666666663</v>
      </c>
      <c r="J122" s="38">
        <v>518.38333333333321</v>
      </c>
      <c r="K122" s="31">
        <v>509.95</v>
      </c>
      <c r="L122" s="31">
        <v>498.6</v>
      </c>
      <c r="M122" s="31">
        <v>43.74241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1861.7</v>
      </c>
      <c r="D123" s="38">
        <v>1855.3666666666668</v>
      </c>
      <c r="E123" s="38">
        <v>1842.3833333333337</v>
      </c>
      <c r="F123" s="38">
        <v>1823.0666666666668</v>
      </c>
      <c r="G123" s="38">
        <v>1810.0833333333337</v>
      </c>
      <c r="H123" s="38">
        <v>1874.6833333333336</v>
      </c>
      <c r="I123" s="38">
        <v>1887.6666666666667</v>
      </c>
      <c r="J123" s="38">
        <v>1906.9833333333336</v>
      </c>
      <c r="K123" s="31">
        <v>1868.35</v>
      </c>
      <c r="L123" s="31">
        <v>1836.05</v>
      </c>
      <c r="M123" s="31">
        <v>65.755870000000002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133.35</v>
      </c>
      <c r="D124" s="38">
        <v>133.61666666666667</v>
      </c>
      <c r="E124" s="38">
        <v>130.33333333333334</v>
      </c>
      <c r="F124" s="38">
        <v>127.31666666666666</v>
      </c>
      <c r="G124" s="38">
        <v>124.03333333333333</v>
      </c>
      <c r="H124" s="38">
        <v>136.63333333333335</v>
      </c>
      <c r="I124" s="38">
        <v>139.91666666666666</v>
      </c>
      <c r="J124" s="38">
        <v>142.93333333333337</v>
      </c>
      <c r="K124" s="31">
        <v>136.9</v>
      </c>
      <c r="L124" s="31">
        <v>130.6</v>
      </c>
      <c r="M124" s="31">
        <v>232.95804000000001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2241.15</v>
      </c>
      <c r="D125" s="38">
        <v>2247.85</v>
      </c>
      <c r="E125" s="38">
        <v>2223.2999999999997</v>
      </c>
      <c r="F125" s="38">
        <v>2205.4499999999998</v>
      </c>
      <c r="G125" s="38">
        <v>2180.8999999999996</v>
      </c>
      <c r="H125" s="38">
        <v>2265.6999999999998</v>
      </c>
      <c r="I125" s="38">
        <v>2290.25</v>
      </c>
      <c r="J125" s="38">
        <v>2308.1</v>
      </c>
      <c r="K125" s="31">
        <v>2272.4</v>
      </c>
      <c r="L125" s="31">
        <v>2230</v>
      </c>
      <c r="M125" s="31">
        <v>1.61591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350</v>
      </c>
      <c r="D126" s="38">
        <v>352.33333333333331</v>
      </c>
      <c r="E126" s="38">
        <v>345.76666666666665</v>
      </c>
      <c r="F126" s="38">
        <v>341.53333333333336</v>
      </c>
      <c r="G126" s="38">
        <v>334.9666666666667</v>
      </c>
      <c r="H126" s="38">
        <v>356.56666666666661</v>
      </c>
      <c r="I126" s="38">
        <v>363.13333333333333</v>
      </c>
      <c r="J126" s="38">
        <v>367.36666666666656</v>
      </c>
      <c r="K126" s="31">
        <v>358.9</v>
      </c>
      <c r="L126" s="31">
        <v>348.1</v>
      </c>
      <c r="M126" s="31">
        <v>20.395630000000001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390.2</v>
      </c>
      <c r="D127" s="38">
        <v>391.93333333333339</v>
      </c>
      <c r="E127" s="38">
        <v>385.86666666666679</v>
      </c>
      <c r="F127" s="38">
        <v>381.53333333333342</v>
      </c>
      <c r="G127" s="38">
        <v>375.46666666666681</v>
      </c>
      <c r="H127" s="38">
        <v>396.26666666666677</v>
      </c>
      <c r="I127" s="38">
        <v>402.33333333333337</v>
      </c>
      <c r="J127" s="38">
        <v>406.66666666666674</v>
      </c>
      <c r="K127" s="31">
        <v>398</v>
      </c>
      <c r="L127" s="31">
        <v>387.6</v>
      </c>
      <c r="M127" s="31">
        <v>29.276759999999999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625.9</v>
      </c>
      <c r="D128" s="38">
        <v>627.65</v>
      </c>
      <c r="E128" s="38">
        <v>622.54999999999995</v>
      </c>
      <c r="F128" s="38">
        <v>619.19999999999993</v>
      </c>
      <c r="G128" s="38">
        <v>614.09999999999991</v>
      </c>
      <c r="H128" s="38">
        <v>631</v>
      </c>
      <c r="I128" s="38">
        <v>636.10000000000014</v>
      </c>
      <c r="J128" s="38">
        <v>639.45000000000005</v>
      </c>
      <c r="K128" s="31">
        <v>632.75</v>
      </c>
      <c r="L128" s="31">
        <v>624.29999999999995</v>
      </c>
      <c r="M128" s="31">
        <v>6.2559300000000002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2461.85</v>
      </c>
      <c r="D129" s="38">
        <v>2468.15</v>
      </c>
      <c r="E129" s="38">
        <v>2451.9</v>
      </c>
      <c r="F129" s="38">
        <v>2441.9499999999998</v>
      </c>
      <c r="G129" s="38">
        <v>2425.6999999999998</v>
      </c>
      <c r="H129" s="38">
        <v>2478.1000000000004</v>
      </c>
      <c r="I129" s="38">
        <v>2494.3500000000004</v>
      </c>
      <c r="J129" s="38">
        <v>2504.3000000000006</v>
      </c>
      <c r="K129" s="31">
        <v>2484.4</v>
      </c>
      <c r="L129" s="31">
        <v>2458.1999999999998</v>
      </c>
      <c r="M129" s="31">
        <v>14.41581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5250.55</v>
      </c>
      <c r="D130" s="38">
        <v>5223.6333333333341</v>
      </c>
      <c r="E130" s="38">
        <v>5171.9166666666679</v>
      </c>
      <c r="F130" s="38">
        <v>5093.2833333333338</v>
      </c>
      <c r="G130" s="38">
        <v>5041.5666666666675</v>
      </c>
      <c r="H130" s="38">
        <v>5302.2666666666682</v>
      </c>
      <c r="I130" s="38">
        <v>5353.9833333333336</v>
      </c>
      <c r="J130" s="38">
        <v>5432.6166666666686</v>
      </c>
      <c r="K130" s="31">
        <v>5275.35</v>
      </c>
      <c r="L130" s="31">
        <v>5145</v>
      </c>
      <c r="M130" s="31">
        <v>3.84232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3950.1</v>
      </c>
      <c r="D131" s="38">
        <v>3940.0333333333328</v>
      </c>
      <c r="E131" s="38">
        <v>3914.1166666666659</v>
      </c>
      <c r="F131" s="38">
        <v>3878.1333333333332</v>
      </c>
      <c r="G131" s="38">
        <v>3852.2166666666662</v>
      </c>
      <c r="H131" s="38">
        <v>3976.0166666666655</v>
      </c>
      <c r="I131" s="38">
        <v>4001.9333333333325</v>
      </c>
      <c r="J131" s="38">
        <v>4037.9166666666652</v>
      </c>
      <c r="K131" s="31">
        <v>3965.95</v>
      </c>
      <c r="L131" s="31">
        <v>3904.05</v>
      </c>
      <c r="M131" s="31">
        <v>1.89076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891.4</v>
      </c>
      <c r="D132" s="38">
        <v>894.0333333333333</v>
      </c>
      <c r="E132" s="38">
        <v>885.16666666666663</v>
      </c>
      <c r="F132" s="38">
        <v>878.93333333333328</v>
      </c>
      <c r="G132" s="38">
        <v>870.06666666666661</v>
      </c>
      <c r="H132" s="38">
        <v>900.26666666666665</v>
      </c>
      <c r="I132" s="38">
        <v>909.13333333333344</v>
      </c>
      <c r="J132" s="38">
        <v>915.36666666666667</v>
      </c>
      <c r="K132" s="31">
        <v>902.9</v>
      </c>
      <c r="L132" s="31">
        <v>887.8</v>
      </c>
      <c r="M132" s="31">
        <v>5.63185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1464.45</v>
      </c>
      <c r="D133" s="38">
        <v>1471.1833333333332</v>
      </c>
      <c r="E133" s="38">
        <v>1455.3666666666663</v>
      </c>
      <c r="F133" s="38">
        <v>1446.2833333333331</v>
      </c>
      <c r="G133" s="38">
        <v>1430.4666666666662</v>
      </c>
      <c r="H133" s="38">
        <v>1480.2666666666664</v>
      </c>
      <c r="I133" s="38">
        <v>1496.0833333333335</v>
      </c>
      <c r="J133" s="38">
        <v>1505.1666666666665</v>
      </c>
      <c r="K133" s="31">
        <v>1487</v>
      </c>
      <c r="L133" s="31">
        <v>1462.1</v>
      </c>
      <c r="M133" s="31">
        <v>15.957000000000001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343</v>
      </c>
      <c r="D134" s="38">
        <v>340.84999999999997</v>
      </c>
      <c r="E134" s="38">
        <v>335.14999999999992</v>
      </c>
      <c r="F134" s="38">
        <v>327.29999999999995</v>
      </c>
      <c r="G134" s="38">
        <v>321.59999999999991</v>
      </c>
      <c r="H134" s="38">
        <v>348.69999999999993</v>
      </c>
      <c r="I134" s="38">
        <v>354.4</v>
      </c>
      <c r="J134" s="38">
        <v>362.24999999999994</v>
      </c>
      <c r="K134" s="31">
        <v>346.55</v>
      </c>
      <c r="L134" s="31">
        <v>333</v>
      </c>
      <c r="M134" s="31">
        <v>80.402749999999997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526.45000000000005</v>
      </c>
      <c r="D135" s="38">
        <v>528.80000000000007</v>
      </c>
      <c r="E135" s="38">
        <v>520.90000000000009</v>
      </c>
      <c r="F135" s="38">
        <v>515.35</v>
      </c>
      <c r="G135" s="38">
        <v>507.45000000000005</v>
      </c>
      <c r="H135" s="38">
        <v>534.35000000000014</v>
      </c>
      <c r="I135" s="38">
        <v>542.25</v>
      </c>
      <c r="J135" s="38">
        <v>547.80000000000018</v>
      </c>
      <c r="K135" s="31">
        <v>536.70000000000005</v>
      </c>
      <c r="L135" s="31">
        <v>523.25</v>
      </c>
      <c r="M135" s="31">
        <v>7.4526199999999996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9647.4</v>
      </c>
      <c r="D136" s="38">
        <v>9661.3166666666675</v>
      </c>
      <c r="E136" s="38">
        <v>9606.133333333335</v>
      </c>
      <c r="F136" s="38">
        <v>9564.8666666666668</v>
      </c>
      <c r="G136" s="38">
        <v>9509.6833333333343</v>
      </c>
      <c r="H136" s="38">
        <v>9702.5833333333358</v>
      </c>
      <c r="I136" s="38">
        <v>9757.7666666666664</v>
      </c>
      <c r="J136" s="38">
        <v>9799.0333333333365</v>
      </c>
      <c r="K136" s="31">
        <v>9716.5</v>
      </c>
      <c r="L136" s="31">
        <v>9620.0499999999993</v>
      </c>
      <c r="M136" s="31">
        <v>2.4767299999999999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593.85</v>
      </c>
      <c r="D137" s="38">
        <v>597.5333333333333</v>
      </c>
      <c r="E137" s="38">
        <v>586.46666666666658</v>
      </c>
      <c r="F137" s="38">
        <v>579.08333333333326</v>
      </c>
      <c r="G137" s="38">
        <v>568.01666666666654</v>
      </c>
      <c r="H137" s="38">
        <v>604.91666666666663</v>
      </c>
      <c r="I137" s="38">
        <v>615.98333333333323</v>
      </c>
      <c r="J137" s="38">
        <v>623.36666666666667</v>
      </c>
      <c r="K137" s="31">
        <v>608.6</v>
      </c>
      <c r="L137" s="31">
        <v>590.15</v>
      </c>
      <c r="M137" s="31">
        <v>13.232189999999999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917.65</v>
      </c>
      <c r="D138" s="38">
        <v>919.51666666666677</v>
      </c>
      <c r="E138" s="38">
        <v>912.13333333333355</v>
      </c>
      <c r="F138" s="38">
        <v>906.61666666666679</v>
      </c>
      <c r="G138" s="38">
        <v>899.23333333333358</v>
      </c>
      <c r="H138" s="38">
        <v>925.03333333333353</v>
      </c>
      <c r="I138" s="38">
        <v>932.41666666666674</v>
      </c>
      <c r="J138" s="38">
        <v>937.93333333333351</v>
      </c>
      <c r="K138" s="31">
        <v>926.9</v>
      </c>
      <c r="L138" s="31">
        <v>914</v>
      </c>
      <c r="M138" s="31">
        <v>5.2703300000000004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795.9</v>
      </c>
      <c r="D139" s="38">
        <v>798.66666666666663</v>
      </c>
      <c r="E139" s="38">
        <v>786.33333333333326</v>
      </c>
      <c r="F139" s="38">
        <v>776.76666666666665</v>
      </c>
      <c r="G139" s="38">
        <v>764.43333333333328</v>
      </c>
      <c r="H139" s="38">
        <v>808.23333333333323</v>
      </c>
      <c r="I139" s="38">
        <v>820.56666666666649</v>
      </c>
      <c r="J139" s="38">
        <v>830.13333333333321</v>
      </c>
      <c r="K139" s="31">
        <v>811</v>
      </c>
      <c r="L139" s="31">
        <v>789.1</v>
      </c>
      <c r="M139" s="31">
        <v>5.9295400000000003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85.15</v>
      </c>
      <c r="D140" s="38">
        <v>85.483333333333334</v>
      </c>
      <c r="E140" s="38">
        <v>84.466666666666669</v>
      </c>
      <c r="F140" s="38">
        <v>83.783333333333331</v>
      </c>
      <c r="G140" s="38">
        <v>82.766666666666666</v>
      </c>
      <c r="H140" s="38">
        <v>86.166666666666671</v>
      </c>
      <c r="I140" s="38">
        <v>87.183333333333351</v>
      </c>
      <c r="J140" s="38">
        <v>87.866666666666674</v>
      </c>
      <c r="K140" s="31">
        <v>86.5</v>
      </c>
      <c r="L140" s="31">
        <v>84.8</v>
      </c>
      <c r="M140" s="31">
        <v>71.04307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1915.55</v>
      </c>
      <c r="D141" s="38">
        <v>1912.4833333333333</v>
      </c>
      <c r="E141" s="38">
        <v>1903.0666666666666</v>
      </c>
      <c r="F141" s="38">
        <v>1890.5833333333333</v>
      </c>
      <c r="G141" s="38">
        <v>1881.1666666666665</v>
      </c>
      <c r="H141" s="38">
        <v>1924.9666666666667</v>
      </c>
      <c r="I141" s="38">
        <v>1934.3833333333332</v>
      </c>
      <c r="J141" s="38">
        <v>1946.8666666666668</v>
      </c>
      <c r="K141" s="31">
        <v>1921.9</v>
      </c>
      <c r="L141" s="31">
        <v>1900</v>
      </c>
      <c r="M141" s="31">
        <v>4.4288400000000001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99148.9</v>
      </c>
      <c r="D142" s="38">
        <v>99542.966666666674</v>
      </c>
      <c r="E142" s="38">
        <v>98605.933333333349</v>
      </c>
      <c r="F142" s="38">
        <v>98062.966666666674</v>
      </c>
      <c r="G142" s="38">
        <v>97125.933333333349</v>
      </c>
      <c r="H142" s="38">
        <v>100085.93333333335</v>
      </c>
      <c r="I142" s="38">
        <v>101022.96666666667</v>
      </c>
      <c r="J142" s="38">
        <v>101565.93333333335</v>
      </c>
      <c r="K142" s="31">
        <v>100480</v>
      </c>
      <c r="L142" s="31">
        <v>99000</v>
      </c>
      <c r="M142" s="31">
        <v>5.7340000000000002E-2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58.15</v>
      </c>
      <c r="D143" s="38">
        <v>58.083333333333336</v>
      </c>
      <c r="E143" s="38">
        <v>57.416666666666671</v>
      </c>
      <c r="F143" s="38">
        <v>56.683333333333337</v>
      </c>
      <c r="G143" s="38">
        <v>56.016666666666673</v>
      </c>
      <c r="H143" s="38">
        <v>58.81666666666667</v>
      </c>
      <c r="I143" s="38">
        <v>59.483333333333341</v>
      </c>
      <c r="J143" s="38">
        <v>60.216666666666669</v>
      </c>
      <c r="K143" s="31">
        <v>58.75</v>
      </c>
      <c r="L143" s="31">
        <v>57.35</v>
      </c>
      <c r="M143" s="31">
        <v>68.841300000000004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1242.1500000000001</v>
      </c>
      <c r="D144" s="38">
        <v>1246.0666666666666</v>
      </c>
      <c r="E144" s="38">
        <v>1234.1333333333332</v>
      </c>
      <c r="F144" s="38">
        <v>1226.1166666666666</v>
      </c>
      <c r="G144" s="38">
        <v>1214.1833333333332</v>
      </c>
      <c r="H144" s="38">
        <v>1254.0833333333333</v>
      </c>
      <c r="I144" s="38">
        <v>1266.0166666666667</v>
      </c>
      <c r="J144" s="38">
        <v>1274.0333333333333</v>
      </c>
      <c r="K144" s="31">
        <v>1258</v>
      </c>
      <c r="L144" s="31">
        <v>1238.05</v>
      </c>
      <c r="M144" s="31">
        <v>4.1400300000000003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4431.8999999999996</v>
      </c>
      <c r="D145" s="38">
        <v>4468.7166666666662</v>
      </c>
      <c r="E145" s="38">
        <v>4372.4333333333325</v>
      </c>
      <c r="F145" s="38">
        <v>4312.9666666666662</v>
      </c>
      <c r="G145" s="38">
        <v>4216.6833333333325</v>
      </c>
      <c r="H145" s="38">
        <v>4528.1833333333325</v>
      </c>
      <c r="I145" s="38">
        <v>4624.4666666666672</v>
      </c>
      <c r="J145" s="38">
        <v>4683.9333333333325</v>
      </c>
      <c r="K145" s="31">
        <v>4565</v>
      </c>
      <c r="L145" s="31">
        <v>4409.25</v>
      </c>
      <c r="M145" s="31">
        <v>3.3347899999999999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4552.7</v>
      </c>
      <c r="D146" s="38">
        <v>4535.5666666666666</v>
      </c>
      <c r="E146" s="38">
        <v>4488.1333333333332</v>
      </c>
      <c r="F146" s="38">
        <v>4423.5666666666666</v>
      </c>
      <c r="G146" s="38">
        <v>4376.1333333333332</v>
      </c>
      <c r="H146" s="38">
        <v>4600.1333333333332</v>
      </c>
      <c r="I146" s="38">
        <v>4647.5666666666657</v>
      </c>
      <c r="J146" s="38">
        <v>4712.1333333333332</v>
      </c>
      <c r="K146" s="31">
        <v>4583</v>
      </c>
      <c r="L146" s="31">
        <v>4471</v>
      </c>
      <c r="M146" s="31">
        <v>1.3613999999999999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22624.05</v>
      </c>
      <c r="D147" s="38">
        <v>22664.850000000002</v>
      </c>
      <c r="E147" s="38">
        <v>22484.700000000004</v>
      </c>
      <c r="F147" s="38">
        <v>22345.350000000002</v>
      </c>
      <c r="G147" s="38">
        <v>22165.200000000004</v>
      </c>
      <c r="H147" s="38">
        <v>22804.200000000004</v>
      </c>
      <c r="I147" s="38">
        <v>22984.350000000006</v>
      </c>
      <c r="J147" s="38">
        <v>23123.700000000004</v>
      </c>
      <c r="K147" s="31">
        <v>22845</v>
      </c>
      <c r="L147" s="31">
        <v>22525.5</v>
      </c>
      <c r="M147" s="31">
        <v>0.30148999999999998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45.6</v>
      </c>
      <c r="D148" s="38">
        <v>45.716666666666669</v>
      </c>
      <c r="E148" s="38">
        <v>45.333333333333336</v>
      </c>
      <c r="F148" s="38">
        <v>45.06666666666667</v>
      </c>
      <c r="G148" s="38">
        <v>44.683333333333337</v>
      </c>
      <c r="H148" s="38">
        <v>45.983333333333334</v>
      </c>
      <c r="I148" s="38">
        <v>46.36666666666666</v>
      </c>
      <c r="J148" s="38">
        <v>46.633333333333333</v>
      </c>
      <c r="K148" s="31">
        <v>46.1</v>
      </c>
      <c r="L148" s="31">
        <v>45.45</v>
      </c>
      <c r="M148" s="31">
        <v>70.859539999999996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107.1</v>
      </c>
      <c r="D149" s="38">
        <v>107.21666666666665</v>
      </c>
      <c r="E149" s="38">
        <v>106.38333333333331</v>
      </c>
      <c r="F149" s="38">
        <v>105.66666666666666</v>
      </c>
      <c r="G149" s="38">
        <v>104.83333333333331</v>
      </c>
      <c r="H149" s="38">
        <v>107.93333333333331</v>
      </c>
      <c r="I149" s="38">
        <v>108.76666666666665</v>
      </c>
      <c r="J149" s="38">
        <v>109.48333333333331</v>
      </c>
      <c r="K149" s="31">
        <v>108.05</v>
      </c>
      <c r="L149" s="31">
        <v>106.5</v>
      </c>
      <c r="M149" s="31">
        <v>63.92944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194.05</v>
      </c>
      <c r="D150" s="38">
        <v>192.61666666666667</v>
      </c>
      <c r="E150" s="38">
        <v>190.43333333333334</v>
      </c>
      <c r="F150" s="38">
        <v>186.81666666666666</v>
      </c>
      <c r="G150" s="38">
        <v>184.63333333333333</v>
      </c>
      <c r="H150" s="38">
        <v>196.23333333333335</v>
      </c>
      <c r="I150" s="38">
        <v>198.41666666666669</v>
      </c>
      <c r="J150" s="38">
        <v>202.03333333333336</v>
      </c>
      <c r="K150" s="31">
        <v>194.8</v>
      </c>
      <c r="L150" s="31">
        <v>189</v>
      </c>
      <c r="M150" s="31">
        <v>132.58825999999999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145.5</v>
      </c>
      <c r="D151" s="38">
        <v>145.83333333333334</v>
      </c>
      <c r="E151" s="38">
        <v>142.66666666666669</v>
      </c>
      <c r="F151" s="38">
        <v>139.83333333333334</v>
      </c>
      <c r="G151" s="38">
        <v>136.66666666666669</v>
      </c>
      <c r="H151" s="38">
        <v>148.66666666666669</v>
      </c>
      <c r="I151" s="38">
        <v>151.83333333333337</v>
      </c>
      <c r="J151" s="38">
        <v>154.66666666666669</v>
      </c>
      <c r="K151" s="31">
        <v>149</v>
      </c>
      <c r="L151" s="31">
        <v>143</v>
      </c>
      <c r="M151" s="31">
        <v>124.75586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991.05</v>
      </c>
      <c r="D152" s="38">
        <v>996.88333333333333</v>
      </c>
      <c r="E152" s="38">
        <v>982.76666666666665</v>
      </c>
      <c r="F152" s="38">
        <v>974.48333333333335</v>
      </c>
      <c r="G152" s="38">
        <v>960.36666666666667</v>
      </c>
      <c r="H152" s="38">
        <v>1005.1666666666666</v>
      </c>
      <c r="I152" s="38">
        <v>1019.2833333333332</v>
      </c>
      <c r="J152" s="38">
        <v>1027.5666666666666</v>
      </c>
      <c r="K152" s="31">
        <v>1011</v>
      </c>
      <c r="L152" s="31">
        <v>988.6</v>
      </c>
      <c r="M152" s="31">
        <v>5.5191600000000003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3832.95</v>
      </c>
      <c r="D153" s="38">
        <v>3817.7333333333336</v>
      </c>
      <c r="E153" s="38">
        <v>3789.916666666667</v>
      </c>
      <c r="F153" s="38">
        <v>3746.8833333333332</v>
      </c>
      <c r="G153" s="38">
        <v>3719.0666666666666</v>
      </c>
      <c r="H153" s="38">
        <v>3860.7666666666673</v>
      </c>
      <c r="I153" s="38">
        <v>3888.5833333333339</v>
      </c>
      <c r="J153" s="38">
        <v>3931.6166666666677</v>
      </c>
      <c r="K153" s="31">
        <v>3845.55</v>
      </c>
      <c r="L153" s="31">
        <v>3774.7</v>
      </c>
      <c r="M153" s="31">
        <v>0.45134999999999997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246.45</v>
      </c>
      <c r="D154" s="38">
        <v>246.76666666666665</v>
      </c>
      <c r="E154" s="38">
        <v>244.2833333333333</v>
      </c>
      <c r="F154" s="38">
        <v>242.11666666666665</v>
      </c>
      <c r="G154" s="38">
        <v>239.6333333333333</v>
      </c>
      <c r="H154" s="38">
        <v>248.93333333333331</v>
      </c>
      <c r="I154" s="38">
        <v>251.41666666666666</v>
      </c>
      <c r="J154" s="38">
        <v>253.58333333333331</v>
      </c>
      <c r="K154" s="31">
        <v>249.25</v>
      </c>
      <c r="L154" s="31">
        <v>244.6</v>
      </c>
      <c r="M154" s="31">
        <v>15.131690000000001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161.19999999999999</v>
      </c>
      <c r="D155" s="38">
        <v>161.36666666666667</v>
      </c>
      <c r="E155" s="38">
        <v>159.83333333333334</v>
      </c>
      <c r="F155" s="38">
        <v>158.46666666666667</v>
      </c>
      <c r="G155" s="38">
        <v>156.93333333333334</v>
      </c>
      <c r="H155" s="38">
        <v>162.73333333333335</v>
      </c>
      <c r="I155" s="38">
        <v>164.26666666666665</v>
      </c>
      <c r="J155" s="38">
        <v>165.63333333333335</v>
      </c>
      <c r="K155" s="31">
        <v>162.9</v>
      </c>
      <c r="L155" s="31">
        <v>160</v>
      </c>
      <c r="M155" s="31">
        <v>53.942819999999998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37122.300000000003</v>
      </c>
      <c r="D156" s="38">
        <v>37238.26666666667</v>
      </c>
      <c r="E156" s="38">
        <v>36894.03333333334</v>
      </c>
      <c r="F156" s="38">
        <v>36665.76666666667</v>
      </c>
      <c r="G156" s="38">
        <v>36321.53333333334</v>
      </c>
      <c r="H156" s="38">
        <v>37466.53333333334</v>
      </c>
      <c r="I156" s="38">
        <v>37810.766666666663</v>
      </c>
      <c r="J156" s="38">
        <v>38039.03333333334</v>
      </c>
      <c r="K156" s="31">
        <v>37582.5</v>
      </c>
      <c r="L156" s="31">
        <v>37010</v>
      </c>
      <c r="M156" s="31">
        <v>0.11944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1186.25</v>
      </c>
      <c r="D157" s="38">
        <v>1185.5333333333333</v>
      </c>
      <c r="E157" s="38">
        <v>1176.0666666666666</v>
      </c>
      <c r="F157" s="38">
        <v>1165.8833333333332</v>
      </c>
      <c r="G157" s="38">
        <v>1156.4166666666665</v>
      </c>
      <c r="H157" s="38">
        <v>1195.7166666666667</v>
      </c>
      <c r="I157" s="38">
        <v>1205.1833333333334</v>
      </c>
      <c r="J157" s="38">
        <v>1215.3666666666668</v>
      </c>
      <c r="K157" s="31">
        <v>1195</v>
      </c>
      <c r="L157" s="31">
        <v>1175.3499999999999</v>
      </c>
      <c r="M157" s="31">
        <v>5.7689500000000002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836.75</v>
      </c>
      <c r="D158" s="38">
        <v>842.63333333333333</v>
      </c>
      <c r="E158" s="38">
        <v>827.26666666666665</v>
      </c>
      <c r="F158" s="38">
        <v>817.7833333333333</v>
      </c>
      <c r="G158" s="38">
        <v>802.41666666666663</v>
      </c>
      <c r="H158" s="38">
        <v>852.11666666666667</v>
      </c>
      <c r="I158" s="38">
        <v>867.48333333333323</v>
      </c>
      <c r="J158" s="38">
        <v>876.9666666666667</v>
      </c>
      <c r="K158" s="31">
        <v>858</v>
      </c>
      <c r="L158" s="31">
        <v>833.15</v>
      </c>
      <c r="M158" s="31">
        <v>16.941040000000001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936.85</v>
      </c>
      <c r="D159" s="38">
        <v>942.2166666666667</v>
      </c>
      <c r="E159" s="38">
        <v>924.63333333333344</v>
      </c>
      <c r="F159" s="38">
        <v>912.41666666666674</v>
      </c>
      <c r="G159" s="38">
        <v>894.83333333333348</v>
      </c>
      <c r="H159" s="38">
        <v>954.43333333333339</v>
      </c>
      <c r="I159" s="38">
        <v>972.01666666666665</v>
      </c>
      <c r="J159" s="38">
        <v>984.23333333333335</v>
      </c>
      <c r="K159" s="31">
        <v>959.8</v>
      </c>
      <c r="L159" s="31">
        <v>930</v>
      </c>
      <c r="M159" s="31">
        <v>22.355820000000001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4867.3999999999996</v>
      </c>
      <c r="D160" s="38">
        <v>4859.1333333333332</v>
      </c>
      <c r="E160" s="38">
        <v>4830.2666666666664</v>
      </c>
      <c r="F160" s="38">
        <v>4793.1333333333332</v>
      </c>
      <c r="G160" s="38">
        <v>4764.2666666666664</v>
      </c>
      <c r="H160" s="38">
        <v>4896.2666666666664</v>
      </c>
      <c r="I160" s="38">
        <v>4925.1333333333332</v>
      </c>
      <c r="J160" s="38">
        <v>4962.2666666666664</v>
      </c>
      <c r="K160" s="31">
        <v>4888</v>
      </c>
      <c r="L160" s="31">
        <v>4822</v>
      </c>
      <c r="M160" s="31">
        <v>2.2496999999999998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224.1</v>
      </c>
      <c r="D161" s="38">
        <v>224.04999999999998</v>
      </c>
      <c r="E161" s="38">
        <v>223.14999999999998</v>
      </c>
      <c r="F161" s="38">
        <v>222.2</v>
      </c>
      <c r="G161" s="38">
        <v>221.29999999999998</v>
      </c>
      <c r="H161" s="38">
        <v>224.99999999999997</v>
      </c>
      <c r="I161" s="38">
        <v>225.9</v>
      </c>
      <c r="J161" s="38">
        <v>226.84999999999997</v>
      </c>
      <c r="K161" s="31">
        <v>224.95</v>
      </c>
      <c r="L161" s="31">
        <v>223.1</v>
      </c>
      <c r="M161" s="31">
        <v>4.5927699999999998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221.25</v>
      </c>
      <c r="D162" s="38">
        <v>220.53333333333333</v>
      </c>
      <c r="E162" s="38">
        <v>217.26666666666665</v>
      </c>
      <c r="F162" s="38">
        <v>213.28333333333333</v>
      </c>
      <c r="G162" s="38">
        <v>210.01666666666665</v>
      </c>
      <c r="H162" s="38">
        <v>224.51666666666665</v>
      </c>
      <c r="I162" s="38">
        <v>227.78333333333336</v>
      </c>
      <c r="J162" s="38">
        <v>231.76666666666665</v>
      </c>
      <c r="K162" s="31">
        <v>223.8</v>
      </c>
      <c r="L162" s="31">
        <v>216.55</v>
      </c>
      <c r="M162" s="31">
        <v>118.98079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14616.15</v>
      </c>
      <c r="D163" s="38">
        <v>14548.6</v>
      </c>
      <c r="E163" s="38">
        <v>14402.25</v>
      </c>
      <c r="F163" s="38">
        <v>14188.35</v>
      </c>
      <c r="G163" s="38">
        <v>14042</v>
      </c>
      <c r="H163" s="38">
        <v>14762.5</v>
      </c>
      <c r="I163" s="38">
        <v>14908.850000000002</v>
      </c>
      <c r="J163" s="38">
        <v>15122.75</v>
      </c>
      <c r="K163" s="31">
        <v>14694.95</v>
      </c>
      <c r="L163" s="31">
        <v>14334.7</v>
      </c>
      <c r="M163" s="31">
        <v>6.3100000000000003E-2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2570.4499999999998</v>
      </c>
      <c r="D164" s="38">
        <v>2572.35</v>
      </c>
      <c r="E164" s="38">
        <v>2556.6999999999998</v>
      </c>
      <c r="F164" s="38">
        <v>2542.9499999999998</v>
      </c>
      <c r="G164" s="38">
        <v>2527.2999999999997</v>
      </c>
      <c r="H164" s="38">
        <v>2586.1</v>
      </c>
      <c r="I164" s="38">
        <v>2601.7500000000005</v>
      </c>
      <c r="J164" s="38">
        <v>2615.5</v>
      </c>
      <c r="K164" s="31">
        <v>2588</v>
      </c>
      <c r="L164" s="31">
        <v>2558.6</v>
      </c>
      <c r="M164" s="31">
        <v>4.38598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3843.55</v>
      </c>
      <c r="D165" s="38">
        <v>3863.4833333333336</v>
      </c>
      <c r="E165" s="38">
        <v>3810.0666666666671</v>
      </c>
      <c r="F165" s="38">
        <v>3776.5833333333335</v>
      </c>
      <c r="G165" s="38">
        <v>3723.166666666667</v>
      </c>
      <c r="H165" s="38">
        <v>3896.9666666666672</v>
      </c>
      <c r="I165" s="38">
        <v>3950.3833333333332</v>
      </c>
      <c r="J165" s="38">
        <v>3983.8666666666672</v>
      </c>
      <c r="K165" s="31">
        <v>3916.9</v>
      </c>
      <c r="L165" s="31">
        <v>3830</v>
      </c>
      <c r="M165" s="31">
        <v>1.58023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57.05</v>
      </c>
      <c r="D166" s="38">
        <v>56.133333333333333</v>
      </c>
      <c r="E166" s="38">
        <v>54.666666666666664</v>
      </c>
      <c r="F166" s="38">
        <v>52.283333333333331</v>
      </c>
      <c r="G166" s="38">
        <v>50.816666666666663</v>
      </c>
      <c r="H166" s="38">
        <v>58.516666666666666</v>
      </c>
      <c r="I166" s="38">
        <v>59.983333333333334</v>
      </c>
      <c r="J166" s="38">
        <v>62.366666666666667</v>
      </c>
      <c r="K166" s="31">
        <v>57.6</v>
      </c>
      <c r="L166" s="31">
        <v>53.75</v>
      </c>
      <c r="M166" s="31">
        <v>1770.8897899999999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690.9</v>
      </c>
      <c r="D167" s="38">
        <v>694.9666666666667</v>
      </c>
      <c r="E167" s="38">
        <v>680.93333333333339</v>
      </c>
      <c r="F167" s="38">
        <v>670.9666666666667</v>
      </c>
      <c r="G167" s="38">
        <v>656.93333333333339</v>
      </c>
      <c r="H167" s="38">
        <v>704.93333333333339</v>
      </c>
      <c r="I167" s="38">
        <v>718.9666666666667</v>
      </c>
      <c r="J167" s="38">
        <v>728.93333333333339</v>
      </c>
      <c r="K167" s="31">
        <v>709</v>
      </c>
      <c r="L167" s="31">
        <v>685</v>
      </c>
      <c r="M167" s="31">
        <v>13.09761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3509.55</v>
      </c>
      <c r="D168" s="38">
        <v>3519.5166666666664</v>
      </c>
      <c r="E168" s="38">
        <v>3495.4333333333329</v>
      </c>
      <c r="F168" s="38">
        <v>3481.3166666666666</v>
      </c>
      <c r="G168" s="38">
        <v>3457.2333333333331</v>
      </c>
      <c r="H168" s="38">
        <v>3533.6333333333328</v>
      </c>
      <c r="I168" s="38">
        <v>3557.7166666666667</v>
      </c>
      <c r="J168" s="38">
        <v>3571.8333333333326</v>
      </c>
      <c r="K168" s="31">
        <v>3543.6</v>
      </c>
      <c r="L168" s="31">
        <v>3505.4</v>
      </c>
      <c r="M168" s="31">
        <v>1.6544700000000001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358.75</v>
      </c>
      <c r="D169" s="38">
        <v>353.84999999999997</v>
      </c>
      <c r="E169" s="38">
        <v>347.89999999999992</v>
      </c>
      <c r="F169" s="38">
        <v>337.04999999999995</v>
      </c>
      <c r="G169" s="38">
        <v>331.09999999999991</v>
      </c>
      <c r="H169" s="38">
        <v>364.69999999999993</v>
      </c>
      <c r="I169" s="38">
        <v>370.65</v>
      </c>
      <c r="J169" s="38">
        <v>381.49999999999994</v>
      </c>
      <c r="K169" s="31">
        <v>359.8</v>
      </c>
      <c r="L169" s="31">
        <v>343</v>
      </c>
      <c r="M169" s="31">
        <v>68.871189999999999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249.6</v>
      </c>
      <c r="D170" s="38">
        <v>250.43333333333331</v>
      </c>
      <c r="E170" s="38">
        <v>248.36666666666662</v>
      </c>
      <c r="F170" s="38">
        <v>247.1333333333333</v>
      </c>
      <c r="G170" s="38">
        <v>245.06666666666661</v>
      </c>
      <c r="H170" s="38">
        <v>251.66666666666663</v>
      </c>
      <c r="I170" s="38">
        <v>253.73333333333329</v>
      </c>
      <c r="J170" s="38">
        <v>254.96666666666664</v>
      </c>
      <c r="K170" s="31">
        <v>252.5</v>
      </c>
      <c r="L170" s="31">
        <v>249.2</v>
      </c>
      <c r="M170" s="31">
        <v>64.784760000000006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575.4</v>
      </c>
      <c r="D171" s="38">
        <v>576.54999999999995</v>
      </c>
      <c r="E171" s="38">
        <v>570.29999999999995</v>
      </c>
      <c r="F171" s="38">
        <v>565.20000000000005</v>
      </c>
      <c r="G171" s="38">
        <v>558.95000000000005</v>
      </c>
      <c r="H171" s="38">
        <v>581.64999999999986</v>
      </c>
      <c r="I171" s="38">
        <v>587.89999999999986</v>
      </c>
      <c r="J171" s="38">
        <v>592.99999999999977</v>
      </c>
      <c r="K171" s="31">
        <v>582.79999999999995</v>
      </c>
      <c r="L171" s="31">
        <v>571.45000000000005</v>
      </c>
      <c r="M171" s="31">
        <v>5.9620899999999999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936.05</v>
      </c>
      <c r="D172" s="38">
        <v>939.33333333333337</v>
      </c>
      <c r="E172" s="38">
        <v>931.66666666666674</v>
      </c>
      <c r="F172" s="38">
        <v>927.28333333333342</v>
      </c>
      <c r="G172" s="38">
        <v>919.61666666666679</v>
      </c>
      <c r="H172" s="38">
        <v>943.7166666666667</v>
      </c>
      <c r="I172" s="38">
        <v>951.38333333333344</v>
      </c>
      <c r="J172" s="38">
        <v>955.76666666666665</v>
      </c>
      <c r="K172" s="31">
        <v>947</v>
      </c>
      <c r="L172" s="31">
        <v>934.95</v>
      </c>
      <c r="M172" s="31">
        <v>4.4640300000000002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164.65</v>
      </c>
      <c r="D173" s="38">
        <v>165.51666666666668</v>
      </c>
      <c r="E173" s="38">
        <v>163.13333333333335</v>
      </c>
      <c r="F173" s="38">
        <v>161.61666666666667</v>
      </c>
      <c r="G173" s="38">
        <v>159.23333333333335</v>
      </c>
      <c r="H173" s="38">
        <v>167.03333333333336</v>
      </c>
      <c r="I173" s="38">
        <v>169.41666666666669</v>
      </c>
      <c r="J173" s="38">
        <v>170.93333333333337</v>
      </c>
      <c r="K173" s="31">
        <v>167.9</v>
      </c>
      <c r="L173" s="31">
        <v>164</v>
      </c>
      <c r="M173" s="31">
        <v>108.7769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2588.75</v>
      </c>
      <c r="D174" s="38">
        <v>2595.6666666666665</v>
      </c>
      <c r="E174" s="38">
        <v>2566.333333333333</v>
      </c>
      <c r="F174" s="38">
        <v>2543.9166666666665</v>
      </c>
      <c r="G174" s="38">
        <v>2514.583333333333</v>
      </c>
      <c r="H174" s="38">
        <v>2618.083333333333</v>
      </c>
      <c r="I174" s="38">
        <v>2647.4166666666661</v>
      </c>
      <c r="J174" s="38">
        <v>2669.833333333333</v>
      </c>
      <c r="K174" s="31">
        <v>2625</v>
      </c>
      <c r="L174" s="31">
        <v>2573.25</v>
      </c>
      <c r="M174" s="31">
        <v>37.204470000000001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87.25</v>
      </c>
      <c r="D175" s="38">
        <v>87.55</v>
      </c>
      <c r="E175" s="38">
        <v>86.6</v>
      </c>
      <c r="F175" s="38">
        <v>85.95</v>
      </c>
      <c r="G175" s="38">
        <v>85</v>
      </c>
      <c r="H175" s="38">
        <v>88.199999999999989</v>
      </c>
      <c r="I175" s="38">
        <v>89.15</v>
      </c>
      <c r="J175" s="38">
        <v>89.799999999999983</v>
      </c>
      <c r="K175" s="31">
        <v>88.5</v>
      </c>
      <c r="L175" s="31">
        <v>86.9</v>
      </c>
      <c r="M175" s="31">
        <v>147.58817999999999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838.9</v>
      </c>
      <c r="D176" s="38">
        <v>842.11666666666667</v>
      </c>
      <c r="E176" s="38">
        <v>834.08333333333337</v>
      </c>
      <c r="F176" s="38">
        <v>829.26666666666665</v>
      </c>
      <c r="G176" s="38">
        <v>821.23333333333335</v>
      </c>
      <c r="H176" s="38">
        <v>846.93333333333339</v>
      </c>
      <c r="I176" s="38">
        <v>854.9666666666667</v>
      </c>
      <c r="J176" s="38">
        <v>859.78333333333342</v>
      </c>
      <c r="K176" s="31">
        <v>850.15</v>
      </c>
      <c r="L176" s="31">
        <v>837.3</v>
      </c>
      <c r="M176" s="31">
        <v>7.2252599999999996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1289.25</v>
      </c>
      <c r="D177" s="38">
        <v>1297.3833333333334</v>
      </c>
      <c r="E177" s="38">
        <v>1274.7166666666669</v>
      </c>
      <c r="F177" s="38">
        <v>1260.1833333333334</v>
      </c>
      <c r="G177" s="38">
        <v>1237.5166666666669</v>
      </c>
      <c r="H177" s="38">
        <v>1311.916666666667</v>
      </c>
      <c r="I177" s="38">
        <v>1334.5833333333335</v>
      </c>
      <c r="J177" s="38">
        <v>1349.116666666667</v>
      </c>
      <c r="K177" s="31">
        <v>1320.05</v>
      </c>
      <c r="L177" s="31">
        <v>1282.8499999999999</v>
      </c>
      <c r="M177" s="31">
        <v>8.6622299999999992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589.25</v>
      </c>
      <c r="D178" s="38">
        <v>589.15</v>
      </c>
      <c r="E178" s="38">
        <v>582.34999999999991</v>
      </c>
      <c r="F178" s="38">
        <v>575.44999999999993</v>
      </c>
      <c r="G178" s="38">
        <v>568.64999999999986</v>
      </c>
      <c r="H178" s="38">
        <v>596.04999999999995</v>
      </c>
      <c r="I178" s="38">
        <v>602.84999999999991</v>
      </c>
      <c r="J178" s="38">
        <v>609.75</v>
      </c>
      <c r="K178" s="31">
        <v>595.95000000000005</v>
      </c>
      <c r="L178" s="31">
        <v>582.25</v>
      </c>
      <c r="M178" s="31">
        <v>247.99250000000001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24081.95</v>
      </c>
      <c r="D179" s="38">
        <v>24083.633333333335</v>
      </c>
      <c r="E179" s="38">
        <v>23968.366666666669</v>
      </c>
      <c r="F179" s="38">
        <v>23854.783333333333</v>
      </c>
      <c r="G179" s="38">
        <v>23739.516666666666</v>
      </c>
      <c r="H179" s="38">
        <v>24197.216666666671</v>
      </c>
      <c r="I179" s="38">
        <v>24312.483333333341</v>
      </c>
      <c r="J179" s="38">
        <v>24426.066666666673</v>
      </c>
      <c r="K179" s="31">
        <v>24198.9</v>
      </c>
      <c r="L179" s="31">
        <v>23970.05</v>
      </c>
      <c r="M179" s="31">
        <v>0.17326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1777.7</v>
      </c>
      <c r="D180" s="38">
        <v>1770.3</v>
      </c>
      <c r="E180" s="38">
        <v>1747.3999999999999</v>
      </c>
      <c r="F180" s="38">
        <v>1717.1</v>
      </c>
      <c r="G180" s="38">
        <v>1694.1999999999998</v>
      </c>
      <c r="H180" s="38">
        <v>1800.6</v>
      </c>
      <c r="I180" s="38">
        <v>1823.5</v>
      </c>
      <c r="J180" s="38">
        <v>1853.8</v>
      </c>
      <c r="K180" s="31">
        <v>1793.2</v>
      </c>
      <c r="L180" s="31">
        <v>1740</v>
      </c>
      <c r="M180" s="31">
        <v>17.89715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3703.2</v>
      </c>
      <c r="D181" s="38">
        <v>3707.7000000000003</v>
      </c>
      <c r="E181" s="38">
        <v>3665.5000000000005</v>
      </c>
      <c r="F181" s="38">
        <v>3627.8</v>
      </c>
      <c r="G181" s="38">
        <v>3585.6000000000004</v>
      </c>
      <c r="H181" s="38">
        <v>3745.4000000000005</v>
      </c>
      <c r="I181" s="38">
        <v>3787.6000000000004</v>
      </c>
      <c r="J181" s="38">
        <v>3825.3000000000006</v>
      </c>
      <c r="K181" s="31">
        <v>3749.9</v>
      </c>
      <c r="L181" s="31">
        <v>3670</v>
      </c>
      <c r="M181" s="31">
        <v>2.5116700000000001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509.9</v>
      </c>
      <c r="D182" s="38">
        <v>511.75</v>
      </c>
      <c r="E182" s="38">
        <v>506.65</v>
      </c>
      <c r="F182" s="38">
        <v>503.4</v>
      </c>
      <c r="G182" s="38">
        <v>498.29999999999995</v>
      </c>
      <c r="H182" s="38">
        <v>515</v>
      </c>
      <c r="I182" s="38">
        <v>520.09999999999991</v>
      </c>
      <c r="J182" s="38">
        <v>523.35</v>
      </c>
      <c r="K182" s="31">
        <v>516.85</v>
      </c>
      <c r="L182" s="31">
        <v>508.5</v>
      </c>
      <c r="M182" s="31">
        <v>7.7652200000000002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2274.4</v>
      </c>
      <c r="D183" s="38">
        <v>2281.6666666666665</v>
      </c>
      <c r="E183" s="38">
        <v>2264.333333333333</v>
      </c>
      <c r="F183" s="38">
        <v>2254.2666666666664</v>
      </c>
      <c r="G183" s="38">
        <v>2236.9333333333329</v>
      </c>
      <c r="H183" s="38">
        <v>2291.7333333333331</v>
      </c>
      <c r="I183" s="38">
        <v>2309.0666666666662</v>
      </c>
      <c r="J183" s="38">
        <v>2319.1333333333332</v>
      </c>
      <c r="K183" s="31">
        <v>2299</v>
      </c>
      <c r="L183" s="31">
        <v>2271.6</v>
      </c>
      <c r="M183" s="31">
        <v>5.7327700000000004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1048.8</v>
      </c>
      <c r="D184" s="38">
        <v>1044.2</v>
      </c>
      <c r="E184" s="38">
        <v>1034.5</v>
      </c>
      <c r="F184" s="38">
        <v>1020.2</v>
      </c>
      <c r="G184" s="38">
        <v>1010.5</v>
      </c>
      <c r="H184" s="38">
        <v>1058.5</v>
      </c>
      <c r="I184" s="38">
        <v>1068.2000000000003</v>
      </c>
      <c r="J184" s="38">
        <v>1082.5</v>
      </c>
      <c r="K184" s="31">
        <v>1053.9000000000001</v>
      </c>
      <c r="L184" s="31">
        <v>1029.9000000000001</v>
      </c>
      <c r="M184" s="31">
        <v>15.49174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445.6</v>
      </c>
      <c r="D185" s="38">
        <v>443.5333333333333</v>
      </c>
      <c r="E185" s="38">
        <v>438.56666666666661</v>
      </c>
      <c r="F185" s="38">
        <v>431.5333333333333</v>
      </c>
      <c r="G185" s="38">
        <v>426.56666666666661</v>
      </c>
      <c r="H185" s="38">
        <v>450.56666666666661</v>
      </c>
      <c r="I185" s="38">
        <v>455.5333333333333</v>
      </c>
      <c r="J185" s="38">
        <v>462.56666666666661</v>
      </c>
      <c r="K185" s="31">
        <v>448.5</v>
      </c>
      <c r="L185" s="31">
        <v>436.5</v>
      </c>
      <c r="M185" s="31">
        <v>7.0831299999999997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741.25</v>
      </c>
      <c r="D186" s="38">
        <v>747.48333333333323</v>
      </c>
      <c r="E186" s="38">
        <v>732.01666666666642</v>
      </c>
      <c r="F186" s="38">
        <v>722.78333333333319</v>
      </c>
      <c r="G186" s="38">
        <v>707.31666666666638</v>
      </c>
      <c r="H186" s="38">
        <v>756.71666666666647</v>
      </c>
      <c r="I186" s="38">
        <v>772.18333333333339</v>
      </c>
      <c r="J186" s="38">
        <v>781.41666666666652</v>
      </c>
      <c r="K186" s="31">
        <v>762.95</v>
      </c>
      <c r="L186" s="31">
        <v>738.25</v>
      </c>
      <c r="M186" s="31">
        <v>7.2890600000000001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1006.85</v>
      </c>
      <c r="D187" s="38">
        <v>1013.5666666666666</v>
      </c>
      <c r="E187" s="38">
        <v>998.13333333333321</v>
      </c>
      <c r="F187" s="38">
        <v>989.41666666666663</v>
      </c>
      <c r="G187" s="38">
        <v>973.98333333333323</v>
      </c>
      <c r="H187" s="38">
        <v>1022.2833333333332</v>
      </c>
      <c r="I187" s="38">
        <v>1037.7166666666667</v>
      </c>
      <c r="J187" s="38">
        <v>1046.4333333333332</v>
      </c>
      <c r="K187" s="31">
        <v>1029</v>
      </c>
      <c r="L187" s="31">
        <v>1004.85</v>
      </c>
      <c r="M187" s="31">
        <v>20.293379999999999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1543.45</v>
      </c>
      <c r="D188" s="38">
        <v>1559.0666666666666</v>
      </c>
      <c r="E188" s="38">
        <v>1522.3833333333332</v>
      </c>
      <c r="F188" s="38">
        <v>1501.3166666666666</v>
      </c>
      <c r="G188" s="38">
        <v>1464.6333333333332</v>
      </c>
      <c r="H188" s="38">
        <v>1580.1333333333332</v>
      </c>
      <c r="I188" s="38">
        <v>1616.8166666666666</v>
      </c>
      <c r="J188" s="38">
        <v>1637.8833333333332</v>
      </c>
      <c r="K188" s="31">
        <v>1595.75</v>
      </c>
      <c r="L188" s="31">
        <v>1538</v>
      </c>
      <c r="M188" s="31">
        <v>3.3624399999999999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855.55</v>
      </c>
      <c r="D189" s="38">
        <v>856.48333333333323</v>
      </c>
      <c r="E189" s="38">
        <v>851.26666666666642</v>
      </c>
      <c r="F189" s="38">
        <v>846.98333333333323</v>
      </c>
      <c r="G189" s="38">
        <v>841.76666666666642</v>
      </c>
      <c r="H189" s="38">
        <v>860.76666666666642</v>
      </c>
      <c r="I189" s="38">
        <v>865.98333333333335</v>
      </c>
      <c r="J189" s="38">
        <v>870.26666666666642</v>
      </c>
      <c r="K189" s="31">
        <v>861.7</v>
      </c>
      <c r="L189" s="31">
        <v>852.2</v>
      </c>
      <c r="M189" s="31">
        <v>7.5903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7513.8</v>
      </c>
      <c r="D190" s="38">
        <v>7524.5</v>
      </c>
      <c r="E190" s="38">
        <v>7481.3</v>
      </c>
      <c r="F190" s="38">
        <v>7448.8</v>
      </c>
      <c r="G190" s="38">
        <v>7405.6</v>
      </c>
      <c r="H190" s="38">
        <v>7557</v>
      </c>
      <c r="I190" s="38">
        <v>7600.2000000000007</v>
      </c>
      <c r="J190" s="38">
        <v>7632.7</v>
      </c>
      <c r="K190" s="31">
        <v>7567.7</v>
      </c>
      <c r="L190" s="31">
        <v>7492</v>
      </c>
      <c r="M190" s="31">
        <v>0.70316000000000001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591.45000000000005</v>
      </c>
      <c r="D191" s="38">
        <v>592.44999999999993</v>
      </c>
      <c r="E191" s="38">
        <v>588.49999999999989</v>
      </c>
      <c r="F191" s="38">
        <v>585.54999999999995</v>
      </c>
      <c r="G191" s="38">
        <v>581.59999999999991</v>
      </c>
      <c r="H191" s="38">
        <v>595.39999999999986</v>
      </c>
      <c r="I191" s="38">
        <v>599.34999999999991</v>
      </c>
      <c r="J191" s="38">
        <v>602.29999999999984</v>
      </c>
      <c r="K191" s="31">
        <v>596.4</v>
      </c>
      <c r="L191" s="31">
        <v>589.5</v>
      </c>
      <c r="M191" s="31">
        <v>69.17886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220.65</v>
      </c>
      <c r="D192" s="38">
        <v>221.38333333333335</v>
      </c>
      <c r="E192" s="38">
        <v>219.4666666666667</v>
      </c>
      <c r="F192" s="38">
        <v>218.28333333333333</v>
      </c>
      <c r="G192" s="38">
        <v>216.36666666666667</v>
      </c>
      <c r="H192" s="38">
        <v>222.56666666666672</v>
      </c>
      <c r="I192" s="38">
        <v>224.48333333333341</v>
      </c>
      <c r="J192" s="38">
        <v>225.66666666666674</v>
      </c>
      <c r="K192" s="31">
        <v>223.3</v>
      </c>
      <c r="L192" s="31">
        <v>220.2</v>
      </c>
      <c r="M192" s="31">
        <v>45.980559999999997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112.4</v>
      </c>
      <c r="D193" s="38">
        <v>112.63333333333333</v>
      </c>
      <c r="E193" s="38">
        <v>111.86666666666665</v>
      </c>
      <c r="F193" s="38">
        <v>111.33333333333331</v>
      </c>
      <c r="G193" s="38">
        <v>110.56666666666663</v>
      </c>
      <c r="H193" s="38">
        <v>113.16666666666666</v>
      </c>
      <c r="I193" s="38">
        <v>113.93333333333334</v>
      </c>
      <c r="J193" s="38">
        <v>114.46666666666667</v>
      </c>
      <c r="K193" s="31">
        <v>113.4</v>
      </c>
      <c r="L193" s="31">
        <v>112.1</v>
      </c>
      <c r="M193" s="31">
        <v>250.80306999999999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3308.85</v>
      </c>
      <c r="D194" s="38">
        <v>3300.3833333333337</v>
      </c>
      <c r="E194" s="38">
        <v>3285.7666666666673</v>
      </c>
      <c r="F194" s="38">
        <v>3262.6833333333338</v>
      </c>
      <c r="G194" s="38">
        <v>3248.0666666666675</v>
      </c>
      <c r="H194" s="38">
        <v>3323.4666666666672</v>
      </c>
      <c r="I194" s="38">
        <v>3338.083333333333</v>
      </c>
      <c r="J194" s="38">
        <v>3361.166666666667</v>
      </c>
      <c r="K194" s="31">
        <v>3315</v>
      </c>
      <c r="L194" s="31">
        <v>3277.3</v>
      </c>
      <c r="M194" s="31">
        <v>16.56681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1148</v>
      </c>
      <c r="D195" s="38">
        <v>1141.3666666666666</v>
      </c>
      <c r="E195" s="38">
        <v>1126.7333333333331</v>
      </c>
      <c r="F195" s="38">
        <v>1105.4666666666665</v>
      </c>
      <c r="G195" s="38">
        <v>1090.833333333333</v>
      </c>
      <c r="H195" s="38">
        <v>1162.6333333333332</v>
      </c>
      <c r="I195" s="38">
        <v>1177.2666666666669</v>
      </c>
      <c r="J195" s="38">
        <v>1198.5333333333333</v>
      </c>
      <c r="K195" s="31">
        <v>1156</v>
      </c>
      <c r="L195" s="31">
        <v>1120.0999999999999</v>
      </c>
      <c r="M195" s="31">
        <v>27.73593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3169.15</v>
      </c>
      <c r="D196" s="38">
        <v>3183.3666666666663</v>
      </c>
      <c r="E196" s="38">
        <v>3146.7333333333327</v>
      </c>
      <c r="F196" s="38">
        <v>3124.3166666666662</v>
      </c>
      <c r="G196" s="38">
        <v>3087.6833333333325</v>
      </c>
      <c r="H196" s="38">
        <v>3205.7833333333328</v>
      </c>
      <c r="I196" s="38">
        <v>3242.416666666667</v>
      </c>
      <c r="J196" s="38">
        <v>3264.833333333333</v>
      </c>
      <c r="K196" s="31">
        <v>3220</v>
      </c>
      <c r="L196" s="31">
        <v>3160.95</v>
      </c>
      <c r="M196" s="31">
        <v>0.71604000000000001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3074.65</v>
      </c>
      <c r="D197" s="38">
        <v>3067.8833333333332</v>
      </c>
      <c r="E197" s="38">
        <v>3045.7666666666664</v>
      </c>
      <c r="F197" s="38">
        <v>3016.8833333333332</v>
      </c>
      <c r="G197" s="38">
        <v>2994.7666666666664</v>
      </c>
      <c r="H197" s="38">
        <v>3096.7666666666664</v>
      </c>
      <c r="I197" s="38">
        <v>3118.8833333333332</v>
      </c>
      <c r="J197" s="38">
        <v>3147.7666666666664</v>
      </c>
      <c r="K197" s="31">
        <v>3090</v>
      </c>
      <c r="L197" s="31">
        <v>3039</v>
      </c>
      <c r="M197" s="31">
        <v>12.912380000000001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1877.75</v>
      </c>
      <c r="D198" s="38">
        <v>1881.2</v>
      </c>
      <c r="E198" s="38">
        <v>1859.25</v>
      </c>
      <c r="F198" s="38">
        <v>1840.75</v>
      </c>
      <c r="G198" s="38">
        <v>1818.8</v>
      </c>
      <c r="H198" s="38">
        <v>1899.7</v>
      </c>
      <c r="I198" s="38">
        <v>1921.6500000000003</v>
      </c>
      <c r="J198" s="38">
        <v>1940.15</v>
      </c>
      <c r="K198" s="31">
        <v>1903.15</v>
      </c>
      <c r="L198" s="31">
        <v>1862.7</v>
      </c>
      <c r="M198" s="31">
        <v>1.3767400000000001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590.9</v>
      </c>
      <c r="D199" s="38">
        <v>599.15</v>
      </c>
      <c r="E199" s="38">
        <v>579.84999999999991</v>
      </c>
      <c r="F199" s="38">
        <v>568.79999999999995</v>
      </c>
      <c r="G199" s="38">
        <v>549.49999999999989</v>
      </c>
      <c r="H199" s="38">
        <v>610.19999999999993</v>
      </c>
      <c r="I199" s="38">
        <v>629.49999999999989</v>
      </c>
      <c r="J199" s="38">
        <v>640.54999999999995</v>
      </c>
      <c r="K199" s="31">
        <v>618.45000000000005</v>
      </c>
      <c r="L199" s="31">
        <v>588.1</v>
      </c>
      <c r="M199" s="31">
        <v>6.3385800000000003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1736.35</v>
      </c>
      <c r="D200" s="38">
        <v>1753.0833333333333</v>
      </c>
      <c r="E200" s="38">
        <v>1714.2166666666665</v>
      </c>
      <c r="F200" s="38">
        <v>1692.0833333333333</v>
      </c>
      <c r="G200" s="38">
        <v>1653.2166666666665</v>
      </c>
      <c r="H200" s="38">
        <v>1775.2166666666665</v>
      </c>
      <c r="I200" s="38">
        <v>1814.0833333333333</v>
      </c>
      <c r="J200" s="38">
        <v>1836.2166666666665</v>
      </c>
      <c r="K200" s="31">
        <v>1791.95</v>
      </c>
      <c r="L200" s="31">
        <v>1730.95</v>
      </c>
      <c r="M200" s="31">
        <v>3.9979499999999999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33.25</v>
      </c>
      <c r="D201" s="38">
        <v>33.316666666666663</v>
      </c>
      <c r="E201" s="38">
        <v>33.083333333333329</v>
      </c>
      <c r="F201" s="38">
        <v>32.916666666666664</v>
      </c>
      <c r="G201" s="38">
        <v>32.68333333333333</v>
      </c>
      <c r="H201" s="38">
        <v>33.483333333333327</v>
      </c>
      <c r="I201" s="38">
        <v>33.716666666666661</v>
      </c>
      <c r="J201" s="38">
        <v>33.883333333333326</v>
      </c>
      <c r="K201" s="31">
        <v>33.549999999999997</v>
      </c>
      <c r="L201" s="31">
        <v>33.15</v>
      </c>
      <c r="M201" s="31">
        <v>39.660539999999997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75.95</v>
      </c>
      <c r="D202" s="38">
        <v>74.649999999999991</v>
      </c>
      <c r="E202" s="38">
        <v>72.549999999999983</v>
      </c>
      <c r="F202" s="38">
        <v>69.149999999999991</v>
      </c>
      <c r="G202" s="38">
        <v>67.049999999999983</v>
      </c>
      <c r="H202" s="38">
        <v>78.049999999999983</v>
      </c>
      <c r="I202" s="38">
        <v>80.149999999999977</v>
      </c>
      <c r="J202" s="38">
        <v>83.549999999999983</v>
      </c>
      <c r="K202" s="31">
        <v>76.75</v>
      </c>
      <c r="L202" s="31">
        <v>71.25</v>
      </c>
      <c r="M202" s="31">
        <v>145.43554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1303.75</v>
      </c>
      <c r="D203" s="38">
        <v>1311.2666666666667</v>
      </c>
      <c r="E203" s="38">
        <v>1292.5333333333333</v>
      </c>
      <c r="F203" s="38">
        <v>1281.3166666666666</v>
      </c>
      <c r="G203" s="38">
        <v>1262.5833333333333</v>
      </c>
      <c r="H203" s="38">
        <v>1322.4833333333333</v>
      </c>
      <c r="I203" s="38">
        <v>1341.2166666666665</v>
      </c>
      <c r="J203" s="38">
        <v>1352.4333333333334</v>
      </c>
      <c r="K203" s="31">
        <v>1330</v>
      </c>
      <c r="L203" s="31">
        <v>1300.05</v>
      </c>
      <c r="M203" s="31">
        <v>5.7698200000000002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1515.25</v>
      </c>
      <c r="D204" s="38">
        <v>1522.3166666666666</v>
      </c>
      <c r="E204" s="38">
        <v>1505.2833333333333</v>
      </c>
      <c r="F204" s="38">
        <v>1495.3166666666666</v>
      </c>
      <c r="G204" s="38">
        <v>1478.2833333333333</v>
      </c>
      <c r="H204" s="38">
        <v>1532.2833333333333</v>
      </c>
      <c r="I204" s="38">
        <v>1549.3166666666666</v>
      </c>
      <c r="J204" s="38">
        <v>1559.2833333333333</v>
      </c>
      <c r="K204" s="31">
        <v>1539.35</v>
      </c>
      <c r="L204" s="31">
        <v>1512.35</v>
      </c>
      <c r="M204" s="31">
        <v>5.6356000000000002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8411.7000000000007</v>
      </c>
      <c r="D205" s="38">
        <v>8431.2333333333336</v>
      </c>
      <c r="E205" s="38">
        <v>8364.4666666666672</v>
      </c>
      <c r="F205" s="38">
        <v>8317.2333333333336</v>
      </c>
      <c r="G205" s="38">
        <v>8250.4666666666672</v>
      </c>
      <c r="H205" s="38">
        <v>8478.4666666666672</v>
      </c>
      <c r="I205" s="38">
        <v>8545.2333333333336</v>
      </c>
      <c r="J205" s="38">
        <v>8592.4666666666672</v>
      </c>
      <c r="K205" s="31">
        <v>8498</v>
      </c>
      <c r="L205" s="31">
        <v>8384</v>
      </c>
      <c r="M205" s="31">
        <v>2.06677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76.2</v>
      </c>
      <c r="D206" s="38">
        <v>75.61666666666666</v>
      </c>
      <c r="E206" s="38">
        <v>74.433333333333323</v>
      </c>
      <c r="F206" s="38">
        <v>72.666666666666657</v>
      </c>
      <c r="G206" s="38">
        <v>71.48333333333332</v>
      </c>
      <c r="H206" s="38">
        <v>77.383333333333326</v>
      </c>
      <c r="I206" s="38">
        <v>78.566666666666663</v>
      </c>
      <c r="J206" s="38">
        <v>80.333333333333329</v>
      </c>
      <c r="K206" s="31">
        <v>76.8</v>
      </c>
      <c r="L206" s="31">
        <v>73.849999999999994</v>
      </c>
      <c r="M206" s="31">
        <v>274.16663999999997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676.95</v>
      </c>
      <c r="D207" s="38">
        <v>680.43333333333328</v>
      </c>
      <c r="E207" s="38">
        <v>672.31666666666661</v>
      </c>
      <c r="F207" s="38">
        <v>667.68333333333328</v>
      </c>
      <c r="G207" s="38">
        <v>659.56666666666661</v>
      </c>
      <c r="H207" s="38">
        <v>685.06666666666661</v>
      </c>
      <c r="I207" s="38">
        <v>693.18333333333317</v>
      </c>
      <c r="J207" s="38">
        <v>697.81666666666661</v>
      </c>
      <c r="K207" s="31">
        <v>688.55</v>
      </c>
      <c r="L207" s="31">
        <v>675.8</v>
      </c>
      <c r="M207" s="31">
        <v>17.07986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804.05</v>
      </c>
      <c r="D208" s="38">
        <v>808.68333333333339</v>
      </c>
      <c r="E208" s="38">
        <v>797.36666666666679</v>
      </c>
      <c r="F208" s="38">
        <v>790.68333333333339</v>
      </c>
      <c r="G208" s="38">
        <v>779.36666666666679</v>
      </c>
      <c r="H208" s="38">
        <v>815.36666666666679</v>
      </c>
      <c r="I208" s="38">
        <v>826.68333333333339</v>
      </c>
      <c r="J208" s="38">
        <v>833.36666666666679</v>
      </c>
      <c r="K208" s="31">
        <v>820</v>
      </c>
      <c r="L208" s="31">
        <v>802</v>
      </c>
      <c r="M208" s="31">
        <v>46.816099999999999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277.55</v>
      </c>
      <c r="D209" s="38">
        <v>278.15000000000003</v>
      </c>
      <c r="E209" s="38">
        <v>276.40000000000009</v>
      </c>
      <c r="F209" s="38">
        <v>275.25000000000006</v>
      </c>
      <c r="G209" s="38">
        <v>273.50000000000011</v>
      </c>
      <c r="H209" s="38">
        <v>279.30000000000007</v>
      </c>
      <c r="I209" s="38">
        <v>281.04999999999995</v>
      </c>
      <c r="J209" s="38">
        <v>282.20000000000005</v>
      </c>
      <c r="K209" s="31">
        <v>279.89999999999998</v>
      </c>
      <c r="L209" s="31">
        <v>277</v>
      </c>
      <c r="M209" s="31">
        <v>34.599620000000002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759.05</v>
      </c>
      <c r="D210" s="38">
        <v>760.75</v>
      </c>
      <c r="E210" s="38">
        <v>755.35</v>
      </c>
      <c r="F210" s="38">
        <v>751.65</v>
      </c>
      <c r="G210" s="38">
        <v>746.25</v>
      </c>
      <c r="H210" s="38">
        <v>764.45</v>
      </c>
      <c r="I210" s="38">
        <v>769.85000000000014</v>
      </c>
      <c r="J210" s="38">
        <v>773.55000000000007</v>
      </c>
      <c r="K210" s="31">
        <v>766.15</v>
      </c>
      <c r="L210" s="31">
        <v>757.05</v>
      </c>
      <c r="M210" s="31">
        <v>20.383410000000001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1482.05</v>
      </c>
      <c r="D211" s="38">
        <v>1480.2833333333335</v>
      </c>
      <c r="E211" s="38">
        <v>1461.7666666666671</v>
      </c>
      <c r="F211" s="38">
        <v>1441.4833333333336</v>
      </c>
      <c r="G211" s="38">
        <v>1422.9666666666672</v>
      </c>
      <c r="H211" s="38">
        <v>1500.5666666666671</v>
      </c>
      <c r="I211" s="38">
        <v>1519.0833333333335</v>
      </c>
      <c r="J211" s="38">
        <v>1539.366666666667</v>
      </c>
      <c r="K211" s="31">
        <v>1498.8</v>
      </c>
      <c r="L211" s="31">
        <v>1460</v>
      </c>
      <c r="M211" s="31">
        <v>0.30603999999999998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395.95</v>
      </c>
      <c r="D212" s="38">
        <v>395.43333333333334</v>
      </c>
      <c r="E212" s="38">
        <v>393.51666666666665</v>
      </c>
      <c r="F212" s="38">
        <v>391.08333333333331</v>
      </c>
      <c r="G212" s="38">
        <v>389.16666666666663</v>
      </c>
      <c r="H212" s="38">
        <v>397.86666666666667</v>
      </c>
      <c r="I212" s="38">
        <v>399.7833333333333</v>
      </c>
      <c r="J212" s="38">
        <v>402.2166666666667</v>
      </c>
      <c r="K212" s="31">
        <v>397.35</v>
      </c>
      <c r="L212" s="31">
        <v>393</v>
      </c>
      <c r="M212" s="31">
        <v>63.086170000000003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16.8</v>
      </c>
      <c r="D213" s="38">
        <v>16.75</v>
      </c>
      <c r="E213" s="38">
        <v>16.3</v>
      </c>
      <c r="F213" s="38">
        <v>15.8</v>
      </c>
      <c r="G213" s="38">
        <v>15.350000000000001</v>
      </c>
      <c r="H213" s="38">
        <v>17.25</v>
      </c>
      <c r="I213" s="38">
        <v>17.700000000000003</v>
      </c>
      <c r="J213" s="38">
        <v>18.2</v>
      </c>
      <c r="K213" s="31">
        <v>17.2</v>
      </c>
      <c r="L213" s="31">
        <v>16.25</v>
      </c>
      <c r="M213" s="31">
        <v>3231.3749800000001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182.45</v>
      </c>
      <c r="D214" s="38">
        <v>182.46666666666667</v>
      </c>
      <c r="E214" s="38">
        <v>179.23333333333335</v>
      </c>
      <c r="F214" s="38">
        <v>176.01666666666668</v>
      </c>
      <c r="G214" s="38">
        <v>172.78333333333336</v>
      </c>
      <c r="H214" s="38">
        <v>185.68333333333334</v>
      </c>
      <c r="I214" s="38">
        <v>188.91666666666663</v>
      </c>
      <c r="J214" s="38">
        <v>192.13333333333333</v>
      </c>
      <c r="K214" s="31">
        <v>185.7</v>
      </c>
      <c r="L214" s="31">
        <v>179.25</v>
      </c>
      <c r="M214" s="31">
        <v>101.87047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74.8</v>
      </c>
      <c r="D215" s="38">
        <v>75.166666666666671</v>
      </c>
      <c r="E215" s="38">
        <v>74.13333333333334</v>
      </c>
      <c r="F215" s="38">
        <v>73.466666666666669</v>
      </c>
      <c r="G215" s="38">
        <v>72.433333333333337</v>
      </c>
      <c r="H215" s="38">
        <v>75.833333333333343</v>
      </c>
      <c r="I215" s="38">
        <v>76.866666666666674</v>
      </c>
      <c r="J215" s="38">
        <v>77.533333333333346</v>
      </c>
      <c r="K215" s="31">
        <v>76.2</v>
      </c>
      <c r="L215" s="31">
        <v>74.5</v>
      </c>
      <c r="M215" s="31">
        <v>241.50256999999999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574.1</v>
      </c>
      <c r="D216" s="38">
        <v>576.01666666666677</v>
      </c>
      <c r="E216" s="38">
        <v>569.18333333333351</v>
      </c>
      <c r="F216" s="38">
        <v>564.26666666666677</v>
      </c>
      <c r="G216" s="38">
        <v>557.43333333333351</v>
      </c>
      <c r="H216" s="38">
        <v>580.93333333333351</v>
      </c>
      <c r="I216" s="38">
        <v>587.76666666666677</v>
      </c>
      <c r="J216" s="38">
        <v>592.68333333333351</v>
      </c>
      <c r="K216" s="31">
        <v>582.85</v>
      </c>
      <c r="L216" s="31">
        <v>571.1</v>
      </c>
      <c r="M216" s="31">
        <v>7.0426200000000003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1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5"/>
      <c r="B1" s="346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45112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8" t="s">
        <v>16</v>
      </c>
      <c r="B9" s="340" t="s">
        <v>18</v>
      </c>
      <c r="C9" s="344" t="s">
        <v>20</v>
      </c>
      <c r="D9" s="344" t="s">
        <v>21</v>
      </c>
      <c r="E9" s="335" t="s">
        <v>22</v>
      </c>
      <c r="F9" s="336"/>
      <c r="G9" s="337"/>
      <c r="H9" s="335" t="s">
        <v>23</v>
      </c>
      <c r="I9" s="336"/>
      <c r="J9" s="337"/>
      <c r="K9" s="26"/>
      <c r="L9" s="27"/>
      <c r="M9" s="53"/>
      <c r="N9" s="1"/>
      <c r="O9" s="1"/>
    </row>
    <row r="10" spans="1:15" ht="42.75" customHeight="1">
      <c r="A10" s="342"/>
      <c r="B10" s="343"/>
      <c r="C10" s="343"/>
      <c r="D10" s="34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482.15</v>
      </c>
      <c r="D11" s="38">
        <v>482.61666666666662</v>
      </c>
      <c r="E11" s="38">
        <v>475.23333333333323</v>
      </c>
      <c r="F11" s="38">
        <v>468.31666666666661</v>
      </c>
      <c r="G11" s="38">
        <v>460.93333333333322</v>
      </c>
      <c r="H11" s="38">
        <v>489.53333333333325</v>
      </c>
      <c r="I11" s="38">
        <v>496.91666666666657</v>
      </c>
      <c r="J11" s="38">
        <v>503.83333333333326</v>
      </c>
      <c r="K11" s="31">
        <v>490</v>
      </c>
      <c r="L11" s="31">
        <v>475.7</v>
      </c>
      <c r="M11" s="31">
        <v>3.2692199999999998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27077.45</v>
      </c>
      <c r="D12" s="38">
        <v>27189.133333333331</v>
      </c>
      <c r="E12" s="38">
        <v>26888.316666666662</v>
      </c>
      <c r="F12" s="38">
        <v>26699.183333333331</v>
      </c>
      <c r="G12" s="38">
        <v>26398.366666666661</v>
      </c>
      <c r="H12" s="38">
        <v>27378.266666666663</v>
      </c>
      <c r="I12" s="38">
        <v>27679.083333333328</v>
      </c>
      <c r="J12" s="38">
        <v>27868.216666666664</v>
      </c>
      <c r="K12" s="31">
        <v>27489.95</v>
      </c>
      <c r="L12" s="31">
        <v>27000</v>
      </c>
      <c r="M12" s="31">
        <v>1.357E-2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458.65</v>
      </c>
      <c r="D13" s="38">
        <v>459.71666666666664</v>
      </c>
      <c r="E13" s="38">
        <v>455.48333333333329</v>
      </c>
      <c r="F13" s="38">
        <v>452.31666666666666</v>
      </c>
      <c r="G13" s="38">
        <v>448.08333333333331</v>
      </c>
      <c r="H13" s="38">
        <v>462.88333333333327</v>
      </c>
      <c r="I13" s="38">
        <v>467.11666666666662</v>
      </c>
      <c r="J13" s="38">
        <v>470.28333333333325</v>
      </c>
      <c r="K13" s="31">
        <v>463.95</v>
      </c>
      <c r="L13" s="31">
        <v>456.55</v>
      </c>
      <c r="M13" s="31">
        <v>0.96786000000000005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490.7</v>
      </c>
      <c r="D14" s="38">
        <v>495.10000000000008</v>
      </c>
      <c r="E14" s="38">
        <v>483.70000000000016</v>
      </c>
      <c r="F14" s="38">
        <v>476.7000000000001</v>
      </c>
      <c r="G14" s="38">
        <v>465.30000000000018</v>
      </c>
      <c r="H14" s="38">
        <v>502.10000000000014</v>
      </c>
      <c r="I14" s="38">
        <v>513.50000000000011</v>
      </c>
      <c r="J14" s="38">
        <v>520.50000000000011</v>
      </c>
      <c r="K14" s="31">
        <v>506.5</v>
      </c>
      <c r="L14" s="31">
        <v>488.1</v>
      </c>
      <c r="M14" s="31">
        <v>22.097519999999999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1531.75</v>
      </c>
      <c r="D15" s="38">
        <v>1524.5833333333333</v>
      </c>
      <c r="E15" s="38">
        <v>1495.1666666666665</v>
      </c>
      <c r="F15" s="38">
        <v>1458.5833333333333</v>
      </c>
      <c r="G15" s="38">
        <v>1429.1666666666665</v>
      </c>
      <c r="H15" s="38">
        <v>1561.1666666666665</v>
      </c>
      <c r="I15" s="38">
        <v>1590.583333333333</v>
      </c>
      <c r="J15" s="38">
        <v>1627.1666666666665</v>
      </c>
      <c r="K15" s="31">
        <v>1554</v>
      </c>
      <c r="L15" s="31">
        <v>1488</v>
      </c>
      <c r="M15" s="31">
        <v>3.6838799999999998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4360.7</v>
      </c>
      <c r="D16" s="38">
        <v>4384.2666666666664</v>
      </c>
      <c r="E16" s="38">
        <v>4326.4333333333325</v>
      </c>
      <c r="F16" s="38">
        <v>4292.1666666666661</v>
      </c>
      <c r="G16" s="38">
        <v>4234.3333333333321</v>
      </c>
      <c r="H16" s="38">
        <v>4418.5333333333328</v>
      </c>
      <c r="I16" s="38">
        <v>4476.3666666666668</v>
      </c>
      <c r="J16" s="38">
        <v>4510.6333333333332</v>
      </c>
      <c r="K16" s="31">
        <v>4442.1000000000004</v>
      </c>
      <c r="L16" s="31">
        <v>4350</v>
      </c>
      <c r="M16" s="31">
        <v>1.03281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23209.200000000001</v>
      </c>
      <c r="D17" s="38">
        <v>23239.733333333334</v>
      </c>
      <c r="E17" s="38">
        <v>23119.466666666667</v>
      </c>
      <c r="F17" s="38">
        <v>23029.733333333334</v>
      </c>
      <c r="G17" s="38">
        <v>22909.466666666667</v>
      </c>
      <c r="H17" s="38">
        <v>23329.466666666667</v>
      </c>
      <c r="I17" s="38">
        <v>23449.733333333337</v>
      </c>
      <c r="J17" s="38">
        <v>23539.466666666667</v>
      </c>
      <c r="K17" s="31">
        <v>23360</v>
      </c>
      <c r="L17" s="31">
        <v>23150</v>
      </c>
      <c r="M17" s="31">
        <v>3.8960000000000002E-2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193.75</v>
      </c>
      <c r="D18" s="38">
        <v>194.21666666666667</v>
      </c>
      <c r="E18" s="38">
        <v>191.68333333333334</v>
      </c>
      <c r="F18" s="38">
        <v>189.61666666666667</v>
      </c>
      <c r="G18" s="38">
        <v>187.08333333333334</v>
      </c>
      <c r="H18" s="38">
        <v>196.28333333333333</v>
      </c>
      <c r="I18" s="38">
        <v>198.81666666666669</v>
      </c>
      <c r="J18" s="38">
        <v>200.88333333333333</v>
      </c>
      <c r="K18" s="31">
        <v>196.75</v>
      </c>
      <c r="L18" s="31">
        <v>192.15</v>
      </c>
      <c r="M18" s="31">
        <v>48.07826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211.05</v>
      </c>
      <c r="D19" s="38">
        <v>211.53333333333333</v>
      </c>
      <c r="E19" s="38">
        <v>209.61666666666667</v>
      </c>
      <c r="F19" s="38">
        <v>208.18333333333334</v>
      </c>
      <c r="G19" s="38">
        <v>206.26666666666668</v>
      </c>
      <c r="H19" s="38">
        <v>212.96666666666667</v>
      </c>
      <c r="I19" s="38">
        <v>214.88333333333335</v>
      </c>
      <c r="J19" s="38">
        <v>216.31666666666666</v>
      </c>
      <c r="K19" s="31">
        <v>213.45</v>
      </c>
      <c r="L19" s="31">
        <v>210.1</v>
      </c>
      <c r="M19" s="31">
        <v>13.162520000000001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1820.45</v>
      </c>
      <c r="D20" s="38">
        <v>1822.3333333333333</v>
      </c>
      <c r="E20" s="38">
        <v>1812.7166666666665</v>
      </c>
      <c r="F20" s="38">
        <v>1804.9833333333331</v>
      </c>
      <c r="G20" s="38">
        <v>1795.3666666666663</v>
      </c>
      <c r="H20" s="38">
        <v>1830.0666666666666</v>
      </c>
      <c r="I20" s="38">
        <v>1839.6833333333334</v>
      </c>
      <c r="J20" s="38">
        <v>1847.4166666666667</v>
      </c>
      <c r="K20" s="31">
        <v>1831.95</v>
      </c>
      <c r="L20" s="31">
        <v>1814.6</v>
      </c>
      <c r="M20" s="31">
        <v>3.0773999999999999</v>
      </c>
      <c r="N20" s="1"/>
      <c r="O20" s="1"/>
    </row>
    <row r="21" spans="1:15" ht="12" customHeight="1">
      <c r="A21" s="33">
        <v>11</v>
      </c>
      <c r="B21" s="58" t="s">
        <v>884</v>
      </c>
      <c r="C21" s="31">
        <v>537.9</v>
      </c>
      <c r="D21" s="38">
        <v>542.2166666666667</v>
      </c>
      <c r="E21" s="38">
        <v>530.68333333333339</v>
      </c>
      <c r="F21" s="38">
        <v>523.4666666666667</v>
      </c>
      <c r="G21" s="38">
        <v>511.93333333333339</v>
      </c>
      <c r="H21" s="38">
        <v>549.43333333333339</v>
      </c>
      <c r="I21" s="38">
        <v>560.9666666666667</v>
      </c>
      <c r="J21" s="38">
        <v>568.18333333333339</v>
      </c>
      <c r="K21" s="31">
        <v>553.75</v>
      </c>
      <c r="L21" s="31">
        <v>535</v>
      </c>
      <c r="M21" s="31">
        <v>1.60389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2387.6999999999998</v>
      </c>
      <c r="D22" s="38">
        <v>2391.5833333333335</v>
      </c>
      <c r="E22" s="38">
        <v>2369.166666666667</v>
      </c>
      <c r="F22" s="38">
        <v>2350.6333333333337</v>
      </c>
      <c r="G22" s="38">
        <v>2328.2166666666672</v>
      </c>
      <c r="H22" s="38">
        <v>2410.1166666666668</v>
      </c>
      <c r="I22" s="38">
        <v>2432.5333333333338</v>
      </c>
      <c r="J22" s="38">
        <v>2451.0666666666666</v>
      </c>
      <c r="K22" s="31">
        <v>2414</v>
      </c>
      <c r="L22" s="31">
        <v>2373.0500000000002</v>
      </c>
      <c r="M22" s="31">
        <v>23.086839999999999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946</v>
      </c>
      <c r="D23" s="38">
        <v>945.75</v>
      </c>
      <c r="E23" s="38">
        <v>938.7</v>
      </c>
      <c r="F23" s="38">
        <v>931.40000000000009</v>
      </c>
      <c r="G23" s="38">
        <v>924.35000000000014</v>
      </c>
      <c r="H23" s="38">
        <v>953.05</v>
      </c>
      <c r="I23" s="38">
        <v>960.09999999999991</v>
      </c>
      <c r="J23" s="38">
        <v>967.39999999999986</v>
      </c>
      <c r="K23" s="31">
        <v>952.8</v>
      </c>
      <c r="L23" s="31">
        <v>938.45</v>
      </c>
      <c r="M23" s="31">
        <v>5.7203900000000001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741.7</v>
      </c>
      <c r="D24" s="38">
        <v>742.56666666666661</v>
      </c>
      <c r="E24" s="38">
        <v>734.13333333333321</v>
      </c>
      <c r="F24" s="38">
        <v>726.56666666666661</v>
      </c>
      <c r="G24" s="38">
        <v>718.13333333333321</v>
      </c>
      <c r="H24" s="38">
        <v>750.13333333333321</v>
      </c>
      <c r="I24" s="38">
        <v>758.56666666666661</v>
      </c>
      <c r="J24" s="38">
        <v>766.13333333333321</v>
      </c>
      <c r="K24" s="31">
        <v>751</v>
      </c>
      <c r="L24" s="31">
        <v>735</v>
      </c>
      <c r="M24" s="31">
        <v>32.630450000000003</v>
      </c>
      <c r="N24" s="1"/>
      <c r="O24" s="1"/>
    </row>
    <row r="25" spans="1:15" ht="12.75" customHeight="1">
      <c r="A25" s="33">
        <v>15</v>
      </c>
      <c r="B25" s="58" t="s">
        <v>883</v>
      </c>
      <c r="C25" s="31">
        <v>247.1</v>
      </c>
      <c r="D25" s="38">
        <v>248.33333333333334</v>
      </c>
      <c r="E25" s="38">
        <v>244.9666666666667</v>
      </c>
      <c r="F25" s="38">
        <v>242.83333333333334</v>
      </c>
      <c r="G25" s="38">
        <v>239.4666666666667</v>
      </c>
      <c r="H25" s="38">
        <v>250.4666666666667</v>
      </c>
      <c r="I25" s="38">
        <v>253.83333333333331</v>
      </c>
      <c r="J25" s="38">
        <v>255.9666666666667</v>
      </c>
      <c r="K25" s="31">
        <v>251.7</v>
      </c>
      <c r="L25" s="31">
        <v>246.2</v>
      </c>
      <c r="M25" s="31">
        <v>23.608049999999999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770.6</v>
      </c>
      <c r="D26" s="38">
        <v>774.11666666666679</v>
      </c>
      <c r="E26" s="38">
        <v>763.53333333333353</v>
      </c>
      <c r="F26" s="38">
        <v>756.4666666666667</v>
      </c>
      <c r="G26" s="38">
        <v>745.88333333333344</v>
      </c>
      <c r="H26" s="38">
        <v>781.18333333333362</v>
      </c>
      <c r="I26" s="38">
        <v>791.76666666666688</v>
      </c>
      <c r="J26" s="38">
        <v>798.83333333333371</v>
      </c>
      <c r="K26" s="31">
        <v>784.7</v>
      </c>
      <c r="L26" s="31">
        <v>767.05</v>
      </c>
      <c r="M26" s="31">
        <v>10.52355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328.25</v>
      </c>
      <c r="D27" s="38">
        <v>327.4666666666667</v>
      </c>
      <c r="E27" s="38">
        <v>324.98333333333341</v>
      </c>
      <c r="F27" s="38">
        <v>321.7166666666667</v>
      </c>
      <c r="G27" s="38">
        <v>319.23333333333341</v>
      </c>
      <c r="H27" s="38">
        <v>330.73333333333341</v>
      </c>
      <c r="I27" s="38">
        <v>333.21666666666675</v>
      </c>
      <c r="J27" s="38">
        <v>336.48333333333341</v>
      </c>
      <c r="K27" s="31">
        <v>329.95</v>
      </c>
      <c r="L27" s="31">
        <v>324.2</v>
      </c>
      <c r="M27" s="31">
        <v>6.29962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1060.2</v>
      </c>
      <c r="D28" s="38">
        <v>1063.9333333333332</v>
      </c>
      <c r="E28" s="38">
        <v>1051.8666666666663</v>
      </c>
      <c r="F28" s="38">
        <v>1043.5333333333331</v>
      </c>
      <c r="G28" s="38">
        <v>1031.4666666666662</v>
      </c>
      <c r="H28" s="38">
        <v>1072.2666666666664</v>
      </c>
      <c r="I28" s="38">
        <v>1084.3333333333335</v>
      </c>
      <c r="J28" s="38">
        <v>1092.6666666666665</v>
      </c>
      <c r="K28" s="31">
        <v>1076</v>
      </c>
      <c r="L28" s="31">
        <v>1055.5999999999999</v>
      </c>
      <c r="M28" s="31">
        <v>0.71858999999999995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1062.95</v>
      </c>
      <c r="D29" s="38">
        <v>1069.6833333333334</v>
      </c>
      <c r="E29" s="38">
        <v>1051.2666666666669</v>
      </c>
      <c r="F29" s="38">
        <v>1039.5833333333335</v>
      </c>
      <c r="G29" s="38">
        <v>1021.166666666667</v>
      </c>
      <c r="H29" s="38">
        <v>1081.3666666666668</v>
      </c>
      <c r="I29" s="38">
        <v>1099.7833333333333</v>
      </c>
      <c r="J29" s="38">
        <v>1111.4666666666667</v>
      </c>
      <c r="K29" s="31">
        <v>1088.0999999999999</v>
      </c>
      <c r="L29" s="31">
        <v>1058</v>
      </c>
      <c r="M29" s="31">
        <v>1.5310900000000001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3136.4</v>
      </c>
      <c r="D30" s="38">
        <v>3142.3833333333332</v>
      </c>
      <c r="E30" s="38">
        <v>3094.7666666666664</v>
      </c>
      <c r="F30" s="38">
        <v>3053.1333333333332</v>
      </c>
      <c r="G30" s="38">
        <v>3005.5166666666664</v>
      </c>
      <c r="H30" s="38">
        <v>3184.0166666666664</v>
      </c>
      <c r="I30" s="38">
        <v>3231.6333333333332</v>
      </c>
      <c r="J30" s="38">
        <v>3273.2666666666664</v>
      </c>
      <c r="K30" s="31">
        <v>3190</v>
      </c>
      <c r="L30" s="31">
        <v>3100.75</v>
      </c>
      <c r="M30" s="31">
        <v>1.4839899999999999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1448.9</v>
      </c>
      <c r="D31" s="38">
        <v>1458.0833333333333</v>
      </c>
      <c r="E31" s="38">
        <v>1435.8166666666666</v>
      </c>
      <c r="F31" s="38">
        <v>1422.7333333333333</v>
      </c>
      <c r="G31" s="38">
        <v>1400.4666666666667</v>
      </c>
      <c r="H31" s="38">
        <v>1471.1666666666665</v>
      </c>
      <c r="I31" s="38">
        <v>1493.4333333333334</v>
      </c>
      <c r="J31" s="38">
        <v>1506.5166666666664</v>
      </c>
      <c r="K31" s="31">
        <v>1480.35</v>
      </c>
      <c r="L31" s="31">
        <v>1445</v>
      </c>
      <c r="M31" s="31">
        <v>0.57628999999999997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3494.8</v>
      </c>
      <c r="D32" s="38">
        <v>3504.7000000000003</v>
      </c>
      <c r="E32" s="38">
        <v>3472.2500000000005</v>
      </c>
      <c r="F32" s="38">
        <v>3449.7000000000003</v>
      </c>
      <c r="G32" s="38">
        <v>3417.2500000000005</v>
      </c>
      <c r="H32" s="38">
        <v>3527.2500000000005</v>
      </c>
      <c r="I32" s="38">
        <v>3559.7000000000003</v>
      </c>
      <c r="J32" s="38">
        <v>3582.2500000000005</v>
      </c>
      <c r="K32" s="31">
        <v>3537.15</v>
      </c>
      <c r="L32" s="31">
        <v>3482.15</v>
      </c>
      <c r="M32" s="31">
        <v>0.85699999999999998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2700.6</v>
      </c>
      <c r="D33" s="38">
        <v>2710.3666666666668</v>
      </c>
      <c r="E33" s="38">
        <v>2685.2333333333336</v>
      </c>
      <c r="F33" s="38">
        <v>2669.8666666666668</v>
      </c>
      <c r="G33" s="38">
        <v>2644.7333333333336</v>
      </c>
      <c r="H33" s="38">
        <v>2725.7333333333336</v>
      </c>
      <c r="I33" s="38">
        <v>2750.8666666666668</v>
      </c>
      <c r="J33" s="38">
        <v>2766.2333333333336</v>
      </c>
      <c r="K33" s="31">
        <v>2735.5</v>
      </c>
      <c r="L33" s="31">
        <v>2695</v>
      </c>
      <c r="M33" s="31">
        <v>0.17477999999999999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680.05</v>
      </c>
      <c r="D34" s="38">
        <v>683.2833333333333</v>
      </c>
      <c r="E34" s="38">
        <v>673.06666666666661</v>
      </c>
      <c r="F34" s="38">
        <v>666.08333333333326</v>
      </c>
      <c r="G34" s="38">
        <v>655.86666666666656</v>
      </c>
      <c r="H34" s="38">
        <v>690.26666666666665</v>
      </c>
      <c r="I34" s="38">
        <v>700.48333333333335</v>
      </c>
      <c r="J34" s="38">
        <v>707.4666666666667</v>
      </c>
      <c r="K34" s="31">
        <v>693.5</v>
      </c>
      <c r="L34" s="31">
        <v>676.3</v>
      </c>
      <c r="M34" s="31">
        <v>5.6147799999999997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2241.6</v>
      </c>
      <c r="D35" s="38">
        <v>2259.9</v>
      </c>
      <c r="E35" s="38">
        <v>2214.75</v>
      </c>
      <c r="F35" s="38">
        <v>2187.9</v>
      </c>
      <c r="G35" s="38">
        <v>2142.75</v>
      </c>
      <c r="H35" s="38">
        <v>2286.75</v>
      </c>
      <c r="I35" s="38">
        <v>2331.9000000000005</v>
      </c>
      <c r="J35" s="38">
        <v>2358.75</v>
      </c>
      <c r="K35" s="31">
        <v>2305.0500000000002</v>
      </c>
      <c r="L35" s="31">
        <v>2233.0500000000002</v>
      </c>
      <c r="M35" s="31">
        <v>0.57894000000000001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432.7</v>
      </c>
      <c r="D36" s="38">
        <v>434.23333333333329</v>
      </c>
      <c r="E36" s="38">
        <v>429.56666666666661</v>
      </c>
      <c r="F36" s="38">
        <v>426.43333333333334</v>
      </c>
      <c r="G36" s="38">
        <v>421.76666666666665</v>
      </c>
      <c r="H36" s="38">
        <v>437.36666666666656</v>
      </c>
      <c r="I36" s="38">
        <v>442.03333333333319</v>
      </c>
      <c r="J36" s="38">
        <v>445.16666666666652</v>
      </c>
      <c r="K36" s="31">
        <v>438.9</v>
      </c>
      <c r="L36" s="31">
        <v>431.1</v>
      </c>
      <c r="M36" s="31">
        <v>15.85173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1774.4</v>
      </c>
      <c r="D37" s="38">
        <v>1773.5166666666667</v>
      </c>
      <c r="E37" s="38">
        <v>1753.3333333333333</v>
      </c>
      <c r="F37" s="38">
        <v>1732.2666666666667</v>
      </c>
      <c r="G37" s="38">
        <v>1712.0833333333333</v>
      </c>
      <c r="H37" s="38">
        <v>1794.5833333333333</v>
      </c>
      <c r="I37" s="38">
        <v>1814.7666666666667</v>
      </c>
      <c r="J37" s="38">
        <v>1835.8333333333333</v>
      </c>
      <c r="K37" s="31">
        <v>1793.7</v>
      </c>
      <c r="L37" s="31">
        <v>1752.45</v>
      </c>
      <c r="M37" s="31">
        <v>5.2481999999999998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997.75</v>
      </c>
      <c r="D38" s="38">
        <v>999.15</v>
      </c>
      <c r="E38" s="38">
        <v>966.59999999999991</v>
      </c>
      <c r="F38" s="38">
        <v>935.44999999999993</v>
      </c>
      <c r="G38" s="38">
        <v>902.89999999999986</v>
      </c>
      <c r="H38" s="38">
        <v>1030.3</v>
      </c>
      <c r="I38" s="38">
        <v>1062.8499999999999</v>
      </c>
      <c r="J38" s="38">
        <v>1094</v>
      </c>
      <c r="K38" s="31">
        <v>1031.7</v>
      </c>
      <c r="L38" s="31">
        <v>968</v>
      </c>
      <c r="M38" s="31">
        <v>1.4968300000000001</v>
      </c>
      <c r="N38" s="1"/>
      <c r="O38" s="1"/>
    </row>
    <row r="39" spans="1:15" ht="12.75" customHeight="1">
      <c r="A39" s="33">
        <v>29</v>
      </c>
      <c r="B39" s="58" t="s">
        <v>885</v>
      </c>
      <c r="C39" s="31">
        <v>3553.7</v>
      </c>
      <c r="D39" s="38">
        <v>3566.7000000000003</v>
      </c>
      <c r="E39" s="38">
        <v>3523.4000000000005</v>
      </c>
      <c r="F39" s="38">
        <v>3493.1000000000004</v>
      </c>
      <c r="G39" s="38">
        <v>3449.8000000000006</v>
      </c>
      <c r="H39" s="38">
        <v>3597.0000000000005</v>
      </c>
      <c r="I39" s="38">
        <v>3640.3000000000006</v>
      </c>
      <c r="J39" s="38">
        <v>3670.6000000000004</v>
      </c>
      <c r="K39" s="31">
        <v>3610</v>
      </c>
      <c r="L39" s="31">
        <v>3536.4</v>
      </c>
      <c r="M39" s="31">
        <v>0.61155000000000004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1312.1</v>
      </c>
      <c r="D40" s="38">
        <v>1319.1833333333334</v>
      </c>
      <c r="E40" s="38">
        <v>1297.9166666666667</v>
      </c>
      <c r="F40" s="38">
        <v>1283.7333333333333</v>
      </c>
      <c r="G40" s="38">
        <v>1262.4666666666667</v>
      </c>
      <c r="H40" s="38">
        <v>1333.3666666666668</v>
      </c>
      <c r="I40" s="38">
        <v>1354.6333333333332</v>
      </c>
      <c r="J40" s="38">
        <v>1368.8166666666668</v>
      </c>
      <c r="K40" s="31">
        <v>1340.45</v>
      </c>
      <c r="L40" s="31">
        <v>1305</v>
      </c>
      <c r="M40" s="31">
        <v>3.37662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638.04999999999995</v>
      </c>
      <c r="D41" s="38">
        <v>639.5</v>
      </c>
      <c r="E41" s="38">
        <v>628.15</v>
      </c>
      <c r="F41" s="38">
        <v>618.25</v>
      </c>
      <c r="G41" s="38">
        <v>606.9</v>
      </c>
      <c r="H41" s="38">
        <v>649.4</v>
      </c>
      <c r="I41" s="38">
        <v>660.74999999999989</v>
      </c>
      <c r="J41" s="38">
        <v>670.65</v>
      </c>
      <c r="K41" s="31">
        <v>650.85</v>
      </c>
      <c r="L41" s="31">
        <v>629.6</v>
      </c>
      <c r="M41" s="31">
        <v>3.0910000000000002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5109.95</v>
      </c>
      <c r="D42" s="38">
        <v>5095.5666666666666</v>
      </c>
      <c r="E42" s="38">
        <v>5066.4333333333334</v>
      </c>
      <c r="F42" s="38">
        <v>5022.916666666667</v>
      </c>
      <c r="G42" s="38">
        <v>4993.7833333333338</v>
      </c>
      <c r="H42" s="38">
        <v>5139.083333333333</v>
      </c>
      <c r="I42" s="38">
        <v>5168.2166666666662</v>
      </c>
      <c r="J42" s="38">
        <v>5211.7333333333327</v>
      </c>
      <c r="K42" s="31">
        <v>5124.7</v>
      </c>
      <c r="L42" s="31">
        <v>5052.05</v>
      </c>
      <c r="M42" s="31">
        <v>2.3340399999999999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397.35</v>
      </c>
      <c r="D43" s="38">
        <v>397.39999999999992</v>
      </c>
      <c r="E43" s="38">
        <v>395.09999999999985</v>
      </c>
      <c r="F43" s="38">
        <v>392.84999999999991</v>
      </c>
      <c r="G43" s="38">
        <v>390.54999999999984</v>
      </c>
      <c r="H43" s="38">
        <v>399.64999999999986</v>
      </c>
      <c r="I43" s="38">
        <v>401.94999999999993</v>
      </c>
      <c r="J43" s="38">
        <v>404.19999999999987</v>
      </c>
      <c r="K43" s="31">
        <v>399.7</v>
      </c>
      <c r="L43" s="31">
        <v>395.15</v>
      </c>
      <c r="M43" s="31">
        <v>10.950369999999999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246.15</v>
      </c>
      <c r="D44" s="38">
        <v>246.91666666666666</v>
      </c>
      <c r="E44" s="38">
        <v>243.83333333333331</v>
      </c>
      <c r="F44" s="38">
        <v>241.51666666666665</v>
      </c>
      <c r="G44" s="38">
        <v>238.43333333333331</v>
      </c>
      <c r="H44" s="38">
        <v>249.23333333333332</v>
      </c>
      <c r="I44" s="38">
        <v>252.31666666666663</v>
      </c>
      <c r="J44" s="38">
        <v>254.63333333333333</v>
      </c>
      <c r="K44" s="31">
        <v>250</v>
      </c>
      <c r="L44" s="31">
        <v>244.6</v>
      </c>
      <c r="M44" s="31">
        <v>4.1812800000000001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511.55</v>
      </c>
      <c r="D45" s="38">
        <v>514.25</v>
      </c>
      <c r="E45" s="38">
        <v>506.29999999999995</v>
      </c>
      <c r="F45" s="38">
        <v>501.04999999999995</v>
      </c>
      <c r="G45" s="38">
        <v>493.09999999999991</v>
      </c>
      <c r="H45" s="38">
        <v>519.5</v>
      </c>
      <c r="I45" s="38">
        <v>527.45000000000005</v>
      </c>
      <c r="J45" s="38">
        <v>532.70000000000005</v>
      </c>
      <c r="K45" s="31">
        <v>522.20000000000005</v>
      </c>
      <c r="L45" s="31">
        <v>509</v>
      </c>
      <c r="M45" s="31">
        <v>3.0496699999999999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163.25</v>
      </c>
      <c r="D46" s="38">
        <v>164.31666666666666</v>
      </c>
      <c r="E46" s="38">
        <v>160.63333333333333</v>
      </c>
      <c r="F46" s="38">
        <v>158.01666666666665</v>
      </c>
      <c r="G46" s="38">
        <v>154.33333333333331</v>
      </c>
      <c r="H46" s="38">
        <v>166.93333333333334</v>
      </c>
      <c r="I46" s="38">
        <v>170.61666666666667</v>
      </c>
      <c r="J46" s="38">
        <v>173.23333333333335</v>
      </c>
      <c r="K46" s="31">
        <v>168</v>
      </c>
      <c r="L46" s="31">
        <v>161.69999999999999</v>
      </c>
      <c r="M46" s="31">
        <v>126.87496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3347.7</v>
      </c>
      <c r="D47" s="38">
        <v>3355.2333333333336</v>
      </c>
      <c r="E47" s="38">
        <v>3323.4666666666672</v>
      </c>
      <c r="F47" s="38">
        <v>3299.2333333333336</v>
      </c>
      <c r="G47" s="38">
        <v>3267.4666666666672</v>
      </c>
      <c r="H47" s="38">
        <v>3379.4666666666672</v>
      </c>
      <c r="I47" s="38">
        <v>3411.2333333333336</v>
      </c>
      <c r="J47" s="38">
        <v>3435.4666666666672</v>
      </c>
      <c r="K47" s="31">
        <v>3387</v>
      </c>
      <c r="L47" s="31">
        <v>3331</v>
      </c>
      <c r="M47" s="31">
        <v>4.7366299999999999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325.7</v>
      </c>
      <c r="D48" s="38">
        <v>316.46666666666664</v>
      </c>
      <c r="E48" s="38">
        <v>296.23333333333329</v>
      </c>
      <c r="F48" s="38">
        <v>266.76666666666665</v>
      </c>
      <c r="G48" s="38">
        <v>246.5333333333333</v>
      </c>
      <c r="H48" s="38">
        <v>345.93333333333328</v>
      </c>
      <c r="I48" s="38">
        <v>366.16666666666663</v>
      </c>
      <c r="J48" s="38">
        <v>395.63333333333327</v>
      </c>
      <c r="K48" s="31">
        <v>336.7</v>
      </c>
      <c r="L48" s="31">
        <v>287</v>
      </c>
      <c r="M48" s="31">
        <v>126.20953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1924.4</v>
      </c>
      <c r="D49" s="38">
        <v>1935.4000000000003</v>
      </c>
      <c r="E49" s="38">
        <v>1896.9000000000005</v>
      </c>
      <c r="F49" s="38">
        <v>1869.4000000000003</v>
      </c>
      <c r="G49" s="38">
        <v>1830.9000000000005</v>
      </c>
      <c r="H49" s="38">
        <v>1962.9000000000005</v>
      </c>
      <c r="I49" s="38">
        <v>2001.4</v>
      </c>
      <c r="J49" s="38">
        <v>2028.9000000000005</v>
      </c>
      <c r="K49" s="31">
        <v>1973.9</v>
      </c>
      <c r="L49" s="31">
        <v>1907.9</v>
      </c>
      <c r="M49" s="31">
        <v>4.5540099999999999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650.15</v>
      </c>
      <c r="D50" s="38">
        <v>653.61666666666667</v>
      </c>
      <c r="E50" s="38">
        <v>645.23333333333335</v>
      </c>
      <c r="F50" s="38">
        <v>640.31666666666672</v>
      </c>
      <c r="G50" s="38">
        <v>631.93333333333339</v>
      </c>
      <c r="H50" s="38">
        <v>658.5333333333333</v>
      </c>
      <c r="I50" s="38">
        <v>666.91666666666674</v>
      </c>
      <c r="J50" s="38">
        <v>671.83333333333326</v>
      </c>
      <c r="K50" s="31">
        <v>662</v>
      </c>
      <c r="L50" s="31">
        <v>648.70000000000005</v>
      </c>
      <c r="M50" s="31">
        <v>5.8702399999999999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6925.05</v>
      </c>
      <c r="D51" s="38">
        <v>6918.0166666666664</v>
      </c>
      <c r="E51" s="38">
        <v>6842.0333333333328</v>
      </c>
      <c r="F51" s="38">
        <v>6759.0166666666664</v>
      </c>
      <c r="G51" s="38">
        <v>6683.0333333333328</v>
      </c>
      <c r="H51" s="38">
        <v>7001.0333333333328</v>
      </c>
      <c r="I51" s="38">
        <v>7077.0166666666664</v>
      </c>
      <c r="J51" s="38">
        <v>7160.0333333333328</v>
      </c>
      <c r="K51" s="31">
        <v>6994</v>
      </c>
      <c r="L51" s="31">
        <v>6835</v>
      </c>
      <c r="M51" s="31">
        <v>0.53469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777.2</v>
      </c>
      <c r="D52" s="38">
        <v>770.41666666666663</v>
      </c>
      <c r="E52" s="38">
        <v>760.08333333333326</v>
      </c>
      <c r="F52" s="38">
        <v>742.96666666666658</v>
      </c>
      <c r="G52" s="38">
        <v>732.63333333333321</v>
      </c>
      <c r="H52" s="38">
        <v>787.5333333333333</v>
      </c>
      <c r="I52" s="38">
        <v>797.86666666666656</v>
      </c>
      <c r="J52" s="38">
        <v>814.98333333333335</v>
      </c>
      <c r="K52" s="31">
        <v>780.75</v>
      </c>
      <c r="L52" s="31">
        <v>753.3</v>
      </c>
      <c r="M52" s="31">
        <v>17.834620000000001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712.65</v>
      </c>
      <c r="D53" s="38">
        <v>713.43333333333328</v>
      </c>
      <c r="E53" s="38">
        <v>708.06666666666661</v>
      </c>
      <c r="F53" s="38">
        <v>703.48333333333335</v>
      </c>
      <c r="G53" s="38">
        <v>698.11666666666667</v>
      </c>
      <c r="H53" s="38">
        <v>718.01666666666654</v>
      </c>
      <c r="I53" s="38">
        <v>723.3833333333331</v>
      </c>
      <c r="J53" s="38">
        <v>727.96666666666647</v>
      </c>
      <c r="K53" s="31">
        <v>718.8</v>
      </c>
      <c r="L53" s="31">
        <v>708.85</v>
      </c>
      <c r="M53" s="31">
        <v>10.15019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391.4</v>
      </c>
      <c r="D54" s="38">
        <v>392.25</v>
      </c>
      <c r="E54" s="38">
        <v>387.65</v>
      </c>
      <c r="F54" s="38">
        <v>383.9</v>
      </c>
      <c r="G54" s="38">
        <v>379.29999999999995</v>
      </c>
      <c r="H54" s="38">
        <v>396</v>
      </c>
      <c r="I54" s="38">
        <v>400.6</v>
      </c>
      <c r="J54" s="38">
        <v>404.35</v>
      </c>
      <c r="K54" s="31">
        <v>396.85</v>
      </c>
      <c r="L54" s="31">
        <v>388.5</v>
      </c>
      <c r="M54" s="31">
        <v>1.6411899999999999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407.9</v>
      </c>
      <c r="D55" s="38">
        <v>409.63333333333338</v>
      </c>
      <c r="E55" s="38">
        <v>403.86666666666679</v>
      </c>
      <c r="F55" s="38">
        <v>399.83333333333343</v>
      </c>
      <c r="G55" s="38">
        <v>394.06666666666683</v>
      </c>
      <c r="H55" s="38">
        <v>413.66666666666674</v>
      </c>
      <c r="I55" s="38">
        <v>419.43333333333328</v>
      </c>
      <c r="J55" s="38">
        <v>423.4666666666667</v>
      </c>
      <c r="K55" s="31">
        <v>415.4</v>
      </c>
      <c r="L55" s="31">
        <v>405.6</v>
      </c>
      <c r="M55" s="31">
        <v>10.40901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970.7</v>
      </c>
      <c r="D56" s="38">
        <v>974.85</v>
      </c>
      <c r="E56" s="38">
        <v>964.85</v>
      </c>
      <c r="F56" s="38">
        <v>959</v>
      </c>
      <c r="G56" s="38">
        <v>949</v>
      </c>
      <c r="H56" s="38">
        <v>980.7</v>
      </c>
      <c r="I56" s="38">
        <v>990.7</v>
      </c>
      <c r="J56" s="38">
        <v>996.55000000000007</v>
      </c>
      <c r="K56" s="31">
        <v>984.85</v>
      </c>
      <c r="L56" s="31">
        <v>969</v>
      </c>
      <c r="M56" s="31">
        <v>73.968059999999994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4625.3999999999996</v>
      </c>
      <c r="D57" s="38">
        <v>4637.3833333333341</v>
      </c>
      <c r="E57" s="38">
        <v>4599.9666666666681</v>
      </c>
      <c r="F57" s="38">
        <v>4574.5333333333338</v>
      </c>
      <c r="G57" s="38">
        <v>4537.1166666666677</v>
      </c>
      <c r="H57" s="38">
        <v>4662.8166666666684</v>
      </c>
      <c r="I57" s="38">
        <v>4700.2333333333345</v>
      </c>
      <c r="J57" s="38">
        <v>4725.6666666666688</v>
      </c>
      <c r="K57" s="31">
        <v>4674.8</v>
      </c>
      <c r="L57" s="31">
        <v>4611.95</v>
      </c>
      <c r="M57" s="31">
        <v>2.8637299999999999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1629.5</v>
      </c>
      <c r="D58" s="38">
        <v>1609.8499999999997</v>
      </c>
      <c r="E58" s="38">
        <v>1584.7499999999993</v>
      </c>
      <c r="F58" s="38">
        <v>1539.9999999999995</v>
      </c>
      <c r="G58" s="38">
        <v>1514.8999999999992</v>
      </c>
      <c r="H58" s="38">
        <v>1654.5999999999995</v>
      </c>
      <c r="I58" s="38">
        <v>1679.6999999999998</v>
      </c>
      <c r="J58" s="38">
        <v>1724.4499999999996</v>
      </c>
      <c r="K58" s="31">
        <v>1634.95</v>
      </c>
      <c r="L58" s="31">
        <v>1565.1</v>
      </c>
      <c r="M58" s="31">
        <v>73.374229999999997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7139.35</v>
      </c>
      <c r="D59" s="38">
        <v>7126.9666666666672</v>
      </c>
      <c r="E59" s="38">
        <v>7008.9333333333343</v>
      </c>
      <c r="F59" s="38">
        <v>6878.5166666666673</v>
      </c>
      <c r="G59" s="38">
        <v>6760.4833333333345</v>
      </c>
      <c r="H59" s="38">
        <v>7257.3833333333341</v>
      </c>
      <c r="I59" s="38">
        <v>7375.416666666667</v>
      </c>
      <c r="J59" s="38">
        <v>7505.8333333333339</v>
      </c>
      <c r="K59" s="31">
        <v>7245</v>
      </c>
      <c r="L59" s="31">
        <v>6996.55</v>
      </c>
      <c r="M59" s="31">
        <v>0.92127000000000003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7860.45</v>
      </c>
      <c r="D60" s="38">
        <v>7797.7</v>
      </c>
      <c r="E60" s="38">
        <v>7675.4</v>
      </c>
      <c r="F60" s="38">
        <v>7490.3499999999995</v>
      </c>
      <c r="G60" s="38">
        <v>7368.0499999999993</v>
      </c>
      <c r="H60" s="38">
        <v>7982.75</v>
      </c>
      <c r="I60" s="38">
        <v>8105.0500000000011</v>
      </c>
      <c r="J60" s="38">
        <v>8290.1</v>
      </c>
      <c r="K60" s="31">
        <v>7920</v>
      </c>
      <c r="L60" s="31">
        <v>7612.65</v>
      </c>
      <c r="M60" s="31">
        <v>41.622079999999997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2286.1999999999998</v>
      </c>
      <c r="D61" s="38">
        <v>2292.0666666666666</v>
      </c>
      <c r="E61" s="38">
        <v>2269.1333333333332</v>
      </c>
      <c r="F61" s="38">
        <v>2252.0666666666666</v>
      </c>
      <c r="G61" s="38">
        <v>2229.1333333333332</v>
      </c>
      <c r="H61" s="38">
        <v>2309.1333333333332</v>
      </c>
      <c r="I61" s="38">
        <v>2332.0666666666666</v>
      </c>
      <c r="J61" s="38">
        <v>2349.1333333333332</v>
      </c>
      <c r="K61" s="31">
        <v>2315</v>
      </c>
      <c r="L61" s="31">
        <v>2275</v>
      </c>
      <c r="M61" s="31">
        <v>0.39237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2361.0500000000002</v>
      </c>
      <c r="D62" s="38">
        <v>2353.6166666666668</v>
      </c>
      <c r="E62" s="38">
        <v>2332.4333333333334</v>
      </c>
      <c r="F62" s="38">
        <v>2303.8166666666666</v>
      </c>
      <c r="G62" s="38">
        <v>2282.6333333333332</v>
      </c>
      <c r="H62" s="38">
        <v>2382.2333333333336</v>
      </c>
      <c r="I62" s="38">
        <v>2403.416666666667</v>
      </c>
      <c r="J62" s="38">
        <v>2432.0333333333338</v>
      </c>
      <c r="K62" s="31">
        <v>2374.8000000000002</v>
      </c>
      <c r="L62" s="31">
        <v>2325</v>
      </c>
      <c r="M62" s="31">
        <v>1.7850299999999999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382.35</v>
      </c>
      <c r="D63" s="38">
        <v>383.4666666666667</v>
      </c>
      <c r="E63" s="38">
        <v>379.93333333333339</v>
      </c>
      <c r="F63" s="38">
        <v>377.51666666666671</v>
      </c>
      <c r="G63" s="38">
        <v>373.98333333333341</v>
      </c>
      <c r="H63" s="38">
        <v>385.88333333333338</v>
      </c>
      <c r="I63" s="38">
        <v>389.41666666666669</v>
      </c>
      <c r="J63" s="38">
        <v>391.83333333333337</v>
      </c>
      <c r="K63" s="31">
        <v>387</v>
      </c>
      <c r="L63" s="31">
        <v>381.05</v>
      </c>
      <c r="M63" s="31">
        <v>8.0884499999999999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231.25</v>
      </c>
      <c r="D64" s="38">
        <v>233.31666666666669</v>
      </c>
      <c r="E64" s="38">
        <v>228.63333333333338</v>
      </c>
      <c r="F64" s="38">
        <v>226.01666666666668</v>
      </c>
      <c r="G64" s="38">
        <v>221.33333333333337</v>
      </c>
      <c r="H64" s="38">
        <v>235.93333333333339</v>
      </c>
      <c r="I64" s="38">
        <v>240.61666666666673</v>
      </c>
      <c r="J64" s="38">
        <v>243.23333333333341</v>
      </c>
      <c r="K64" s="31">
        <v>238</v>
      </c>
      <c r="L64" s="31">
        <v>230.7</v>
      </c>
      <c r="M64" s="31">
        <v>130.24992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202.35</v>
      </c>
      <c r="D65" s="38">
        <v>201.46666666666667</v>
      </c>
      <c r="E65" s="38">
        <v>198.23333333333335</v>
      </c>
      <c r="F65" s="38">
        <v>194.11666666666667</v>
      </c>
      <c r="G65" s="38">
        <v>190.88333333333335</v>
      </c>
      <c r="H65" s="38">
        <v>205.58333333333334</v>
      </c>
      <c r="I65" s="38">
        <v>208.81666666666663</v>
      </c>
      <c r="J65" s="38">
        <v>212.93333333333334</v>
      </c>
      <c r="K65" s="31">
        <v>204.7</v>
      </c>
      <c r="L65" s="31">
        <v>197.35</v>
      </c>
      <c r="M65" s="31">
        <v>318.24698000000001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80.25</v>
      </c>
      <c r="D66" s="38">
        <v>79.133333333333326</v>
      </c>
      <c r="E66" s="38">
        <v>77.816666666666649</v>
      </c>
      <c r="F66" s="38">
        <v>75.383333333333326</v>
      </c>
      <c r="G66" s="38">
        <v>74.066666666666649</v>
      </c>
      <c r="H66" s="38">
        <v>81.566666666666649</v>
      </c>
      <c r="I66" s="38">
        <v>82.883333333333312</v>
      </c>
      <c r="J66" s="38">
        <v>85.316666666666649</v>
      </c>
      <c r="K66" s="31">
        <v>80.45</v>
      </c>
      <c r="L66" s="31">
        <v>76.7</v>
      </c>
      <c r="M66" s="31">
        <v>300.69423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2624.9</v>
      </c>
      <c r="D67" s="38">
        <v>2625.9833333333331</v>
      </c>
      <c r="E67" s="38">
        <v>2608.9666666666662</v>
      </c>
      <c r="F67" s="38">
        <v>2593.0333333333333</v>
      </c>
      <c r="G67" s="38">
        <v>2576.0166666666664</v>
      </c>
      <c r="H67" s="38">
        <v>2641.9166666666661</v>
      </c>
      <c r="I67" s="38">
        <v>2658.9333333333334</v>
      </c>
      <c r="J67" s="38">
        <v>2674.8666666666659</v>
      </c>
      <c r="K67" s="31">
        <v>2643</v>
      </c>
      <c r="L67" s="31">
        <v>2610.0500000000002</v>
      </c>
      <c r="M67" s="31">
        <v>0.11454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1632.2</v>
      </c>
      <c r="D68" s="38">
        <v>1642.4333333333334</v>
      </c>
      <c r="E68" s="38">
        <v>1616.7666666666669</v>
      </c>
      <c r="F68" s="38">
        <v>1601.3333333333335</v>
      </c>
      <c r="G68" s="38">
        <v>1575.666666666667</v>
      </c>
      <c r="H68" s="38">
        <v>1657.8666666666668</v>
      </c>
      <c r="I68" s="38">
        <v>1683.5333333333333</v>
      </c>
      <c r="J68" s="38">
        <v>1698.9666666666667</v>
      </c>
      <c r="K68" s="31">
        <v>1668.1</v>
      </c>
      <c r="L68" s="31">
        <v>1627</v>
      </c>
      <c r="M68" s="31">
        <v>2.8937499999999998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4570.2</v>
      </c>
      <c r="D69" s="38">
        <v>4560.7166666666662</v>
      </c>
      <c r="E69" s="38">
        <v>4471.4833333333327</v>
      </c>
      <c r="F69" s="38">
        <v>4372.7666666666664</v>
      </c>
      <c r="G69" s="38">
        <v>4283.5333333333328</v>
      </c>
      <c r="H69" s="38">
        <v>4659.4333333333325</v>
      </c>
      <c r="I69" s="38">
        <v>4748.6666666666661</v>
      </c>
      <c r="J69" s="38">
        <v>4847.3833333333323</v>
      </c>
      <c r="K69" s="31">
        <v>4649.95</v>
      </c>
      <c r="L69" s="31">
        <v>4462</v>
      </c>
      <c r="M69" s="31">
        <v>0.60980999999999996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1012.75</v>
      </c>
      <c r="D70" s="38">
        <v>1014.1166666666667</v>
      </c>
      <c r="E70" s="38">
        <v>1002.4833333333333</v>
      </c>
      <c r="F70" s="38">
        <v>992.2166666666667</v>
      </c>
      <c r="G70" s="38">
        <v>980.58333333333337</v>
      </c>
      <c r="H70" s="38">
        <v>1024.3833333333332</v>
      </c>
      <c r="I70" s="38">
        <v>1036.0166666666669</v>
      </c>
      <c r="J70" s="38">
        <v>1046.2833333333333</v>
      </c>
      <c r="K70" s="31">
        <v>1025.75</v>
      </c>
      <c r="L70" s="31">
        <v>1003.85</v>
      </c>
      <c r="M70" s="31">
        <v>0.38625999999999999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30.3</v>
      </c>
      <c r="D71" s="38">
        <v>30.849999999999998</v>
      </c>
      <c r="E71" s="38">
        <v>29.749999999999996</v>
      </c>
      <c r="F71" s="38">
        <v>29.2</v>
      </c>
      <c r="G71" s="38">
        <v>28.099999999999998</v>
      </c>
      <c r="H71" s="38">
        <v>31.399999999999995</v>
      </c>
      <c r="I71" s="38">
        <v>32.5</v>
      </c>
      <c r="J71" s="38">
        <v>33.049999999999997</v>
      </c>
      <c r="K71" s="31">
        <v>31.95</v>
      </c>
      <c r="L71" s="31">
        <v>30.3</v>
      </c>
      <c r="M71" s="31">
        <v>356.83384000000001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1105.1500000000001</v>
      </c>
      <c r="D72" s="38">
        <v>1111.0166666666667</v>
      </c>
      <c r="E72" s="38">
        <v>1097.0333333333333</v>
      </c>
      <c r="F72" s="38">
        <v>1088.9166666666667</v>
      </c>
      <c r="G72" s="38">
        <v>1074.9333333333334</v>
      </c>
      <c r="H72" s="38">
        <v>1119.1333333333332</v>
      </c>
      <c r="I72" s="38">
        <v>1133.1166666666663</v>
      </c>
      <c r="J72" s="38">
        <v>1141.2333333333331</v>
      </c>
      <c r="K72" s="31">
        <v>1125</v>
      </c>
      <c r="L72" s="31">
        <v>1102.9000000000001</v>
      </c>
      <c r="M72" s="31">
        <v>1.93103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122.05</v>
      </c>
      <c r="D73" s="38">
        <v>122.60000000000001</v>
      </c>
      <c r="E73" s="38">
        <v>121.00000000000001</v>
      </c>
      <c r="F73" s="38">
        <v>119.95</v>
      </c>
      <c r="G73" s="38">
        <v>118.35000000000001</v>
      </c>
      <c r="H73" s="38">
        <v>123.65000000000002</v>
      </c>
      <c r="I73" s="38">
        <v>125.25000000000001</v>
      </c>
      <c r="J73" s="38">
        <v>126.30000000000003</v>
      </c>
      <c r="K73" s="31">
        <v>124.2</v>
      </c>
      <c r="L73" s="31">
        <v>121.55</v>
      </c>
      <c r="M73" s="31">
        <v>75.954250000000002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1576.5</v>
      </c>
      <c r="D74" s="38">
        <v>1586.1666666666667</v>
      </c>
      <c r="E74" s="38">
        <v>1563.3333333333335</v>
      </c>
      <c r="F74" s="38">
        <v>1550.1666666666667</v>
      </c>
      <c r="G74" s="38">
        <v>1527.3333333333335</v>
      </c>
      <c r="H74" s="38">
        <v>1599.3333333333335</v>
      </c>
      <c r="I74" s="38">
        <v>1622.166666666667</v>
      </c>
      <c r="J74" s="38">
        <v>1635.3333333333335</v>
      </c>
      <c r="K74" s="31">
        <v>1609</v>
      </c>
      <c r="L74" s="31">
        <v>1573</v>
      </c>
      <c r="M74" s="31">
        <v>1.1794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670.45</v>
      </c>
      <c r="D75" s="38">
        <v>673.16666666666663</v>
      </c>
      <c r="E75" s="38">
        <v>666.33333333333326</v>
      </c>
      <c r="F75" s="38">
        <v>662.21666666666658</v>
      </c>
      <c r="G75" s="38">
        <v>655.38333333333321</v>
      </c>
      <c r="H75" s="38">
        <v>677.2833333333333</v>
      </c>
      <c r="I75" s="38">
        <v>684.11666666666656</v>
      </c>
      <c r="J75" s="38">
        <v>688.23333333333335</v>
      </c>
      <c r="K75" s="31">
        <v>680</v>
      </c>
      <c r="L75" s="31">
        <v>669.05</v>
      </c>
      <c r="M75" s="31">
        <v>2.7414100000000001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837.1</v>
      </c>
      <c r="D76" s="38">
        <v>838.9666666666667</v>
      </c>
      <c r="E76" s="38">
        <v>831.13333333333344</v>
      </c>
      <c r="F76" s="38">
        <v>825.16666666666674</v>
      </c>
      <c r="G76" s="38">
        <v>817.33333333333348</v>
      </c>
      <c r="H76" s="38">
        <v>844.93333333333339</v>
      </c>
      <c r="I76" s="38">
        <v>852.76666666666665</v>
      </c>
      <c r="J76" s="38">
        <v>858.73333333333335</v>
      </c>
      <c r="K76" s="31">
        <v>846.8</v>
      </c>
      <c r="L76" s="31">
        <v>833</v>
      </c>
      <c r="M76" s="31">
        <v>5.1194300000000004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865.15</v>
      </c>
      <c r="D77" s="38">
        <v>864.08333333333337</v>
      </c>
      <c r="E77" s="38">
        <v>854.36666666666679</v>
      </c>
      <c r="F77" s="38">
        <v>843.58333333333337</v>
      </c>
      <c r="G77" s="38">
        <v>833.86666666666679</v>
      </c>
      <c r="H77" s="38">
        <v>874.86666666666679</v>
      </c>
      <c r="I77" s="38">
        <v>884.58333333333326</v>
      </c>
      <c r="J77" s="38">
        <v>895.36666666666679</v>
      </c>
      <c r="K77" s="31">
        <v>873.8</v>
      </c>
      <c r="L77" s="31">
        <v>853.3</v>
      </c>
      <c r="M77" s="31">
        <v>73.974930000000001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86.9</v>
      </c>
      <c r="D78" s="38">
        <v>87.433333333333337</v>
      </c>
      <c r="E78" s="38">
        <v>86.116666666666674</v>
      </c>
      <c r="F78" s="38">
        <v>85.333333333333343</v>
      </c>
      <c r="G78" s="38">
        <v>84.01666666666668</v>
      </c>
      <c r="H78" s="38">
        <v>88.216666666666669</v>
      </c>
      <c r="I78" s="38">
        <v>89.533333333333331</v>
      </c>
      <c r="J78" s="38">
        <v>90.316666666666663</v>
      </c>
      <c r="K78" s="31">
        <v>88.75</v>
      </c>
      <c r="L78" s="31">
        <v>86.65</v>
      </c>
      <c r="M78" s="31">
        <v>160.87313</v>
      </c>
      <c r="N78" s="1"/>
      <c r="O78" s="1"/>
    </row>
    <row r="79" spans="1:15" ht="12.75" customHeight="1">
      <c r="A79" s="33">
        <v>69</v>
      </c>
      <c r="B79" s="58" t="s">
        <v>886</v>
      </c>
      <c r="C79" s="31">
        <v>408.9</v>
      </c>
      <c r="D79" s="38">
        <v>408.84999999999997</v>
      </c>
      <c r="E79" s="38">
        <v>403.34999999999991</v>
      </c>
      <c r="F79" s="38">
        <v>397.79999999999995</v>
      </c>
      <c r="G79" s="38">
        <v>392.2999999999999</v>
      </c>
      <c r="H79" s="38">
        <v>414.39999999999992</v>
      </c>
      <c r="I79" s="38">
        <v>419.90000000000003</v>
      </c>
      <c r="J79" s="38">
        <v>425.44999999999993</v>
      </c>
      <c r="K79" s="31">
        <v>414.35</v>
      </c>
      <c r="L79" s="31">
        <v>403.3</v>
      </c>
      <c r="M79" s="31">
        <v>2.9786800000000002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262.55</v>
      </c>
      <c r="D80" s="38">
        <v>264.2833333333333</v>
      </c>
      <c r="E80" s="38">
        <v>258.06666666666661</v>
      </c>
      <c r="F80" s="38">
        <v>253.58333333333331</v>
      </c>
      <c r="G80" s="38">
        <v>247.36666666666662</v>
      </c>
      <c r="H80" s="38">
        <v>268.76666666666659</v>
      </c>
      <c r="I80" s="38">
        <v>274.98333333333329</v>
      </c>
      <c r="J80" s="38">
        <v>279.46666666666658</v>
      </c>
      <c r="K80" s="31">
        <v>270.5</v>
      </c>
      <c r="L80" s="31">
        <v>259.8</v>
      </c>
      <c r="M80" s="31">
        <v>63.358699999999999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1214.3499999999999</v>
      </c>
      <c r="D81" s="38">
        <v>1226.9666666666665</v>
      </c>
      <c r="E81" s="38">
        <v>1195.9333333333329</v>
      </c>
      <c r="F81" s="38">
        <v>1177.5166666666664</v>
      </c>
      <c r="G81" s="38">
        <v>1146.4833333333329</v>
      </c>
      <c r="H81" s="38">
        <v>1245.383333333333</v>
      </c>
      <c r="I81" s="38">
        <v>1276.4166666666663</v>
      </c>
      <c r="J81" s="38">
        <v>1294.833333333333</v>
      </c>
      <c r="K81" s="31">
        <v>1258</v>
      </c>
      <c r="L81" s="31">
        <v>1208.55</v>
      </c>
      <c r="M81" s="31">
        <v>0.63183999999999996</v>
      </c>
      <c r="N81" s="1"/>
      <c r="O81" s="1"/>
    </row>
    <row r="82" spans="1:15" ht="12.75" customHeight="1">
      <c r="A82" s="33">
        <v>72</v>
      </c>
      <c r="B82" s="58" t="s">
        <v>887</v>
      </c>
      <c r="C82" s="31">
        <v>204</v>
      </c>
      <c r="D82" s="38">
        <v>206.51666666666665</v>
      </c>
      <c r="E82" s="38">
        <v>199.1333333333333</v>
      </c>
      <c r="F82" s="38">
        <v>194.26666666666665</v>
      </c>
      <c r="G82" s="38">
        <v>186.8833333333333</v>
      </c>
      <c r="H82" s="38">
        <v>211.3833333333333</v>
      </c>
      <c r="I82" s="38">
        <v>218.76666666666662</v>
      </c>
      <c r="J82" s="38">
        <v>223.6333333333333</v>
      </c>
      <c r="K82" s="31">
        <v>213.9</v>
      </c>
      <c r="L82" s="31">
        <v>201.65</v>
      </c>
      <c r="M82" s="31">
        <v>43.347070000000002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7281.45</v>
      </c>
      <c r="D83" s="38">
        <v>7290.4833333333336</v>
      </c>
      <c r="E83" s="38">
        <v>7235.9666666666672</v>
      </c>
      <c r="F83" s="38">
        <v>7190.4833333333336</v>
      </c>
      <c r="G83" s="38">
        <v>7135.9666666666672</v>
      </c>
      <c r="H83" s="38">
        <v>7335.9666666666672</v>
      </c>
      <c r="I83" s="38">
        <v>7390.4833333333336</v>
      </c>
      <c r="J83" s="38">
        <v>7435.9666666666672</v>
      </c>
      <c r="K83" s="31">
        <v>7345</v>
      </c>
      <c r="L83" s="31">
        <v>7245</v>
      </c>
      <c r="M83" s="31">
        <v>9.4329999999999997E-2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774.8</v>
      </c>
      <c r="D84" s="38">
        <v>771.26666666666677</v>
      </c>
      <c r="E84" s="38">
        <v>765.58333333333348</v>
      </c>
      <c r="F84" s="38">
        <v>756.36666666666667</v>
      </c>
      <c r="G84" s="38">
        <v>750.68333333333339</v>
      </c>
      <c r="H84" s="38">
        <v>780.48333333333358</v>
      </c>
      <c r="I84" s="38">
        <v>786.16666666666674</v>
      </c>
      <c r="J84" s="38">
        <v>795.38333333333367</v>
      </c>
      <c r="K84" s="31">
        <v>776.95</v>
      </c>
      <c r="L84" s="31">
        <v>762.05</v>
      </c>
      <c r="M84" s="31">
        <v>1.8730800000000001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501.65</v>
      </c>
      <c r="D85" s="38">
        <v>505.31666666666661</v>
      </c>
      <c r="E85" s="38">
        <v>496.98333333333323</v>
      </c>
      <c r="F85" s="38">
        <v>492.31666666666661</v>
      </c>
      <c r="G85" s="38">
        <v>483.98333333333323</v>
      </c>
      <c r="H85" s="38">
        <v>509.98333333333323</v>
      </c>
      <c r="I85" s="38">
        <v>518.31666666666661</v>
      </c>
      <c r="J85" s="38">
        <v>522.98333333333323</v>
      </c>
      <c r="K85" s="31">
        <v>513.65</v>
      </c>
      <c r="L85" s="31">
        <v>500.65</v>
      </c>
      <c r="M85" s="31">
        <v>1.8398600000000001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19053.599999999999</v>
      </c>
      <c r="D86" s="38">
        <v>19088.516666666666</v>
      </c>
      <c r="E86" s="38">
        <v>18897.083333333332</v>
      </c>
      <c r="F86" s="38">
        <v>18740.566666666666</v>
      </c>
      <c r="G86" s="38">
        <v>18549.133333333331</v>
      </c>
      <c r="H86" s="38">
        <v>19245.033333333333</v>
      </c>
      <c r="I86" s="38">
        <v>19436.466666666667</v>
      </c>
      <c r="J86" s="38">
        <v>19592.983333333334</v>
      </c>
      <c r="K86" s="31">
        <v>19279.95</v>
      </c>
      <c r="L86" s="31">
        <v>18932</v>
      </c>
      <c r="M86" s="31">
        <v>0.18104999999999999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376.65</v>
      </c>
      <c r="D87" s="38">
        <v>376.05</v>
      </c>
      <c r="E87" s="38">
        <v>373.75</v>
      </c>
      <c r="F87" s="38">
        <v>370.84999999999997</v>
      </c>
      <c r="G87" s="38">
        <v>368.54999999999995</v>
      </c>
      <c r="H87" s="38">
        <v>378.95000000000005</v>
      </c>
      <c r="I87" s="38">
        <v>381.25000000000011</v>
      </c>
      <c r="J87" s="38">
        <v>384.15000000000009</v>
      </c>
      <c r="K87" s="31">
        <v>378.35</v>
      </c>
      <c r="L87" s="31">
        <v>373.15</v>
      </c>
      <c r="M87" s="31">
        <v>26.951640000000001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566.25</v>
      </c>
      <c r="D88" s="38">
        <v>568.48333333333323</v>
      </c>
      <c r="E88" s="38">
        <v>560.91666666666652</v>
      </c>
      <c r="F88" s="38">
        <v>555.58333333333326</v>
      </c>
      <c r="G88" s="38">
        <v>548.01666666666654</v>
      </c>
      <c r="H88" s="38">
        <v>573.81666666666649</v>
      </c>
      <c r="I88" s="38">
        <v>581.38333333333333</v>
      </c>
      <c r="J88" s="38">
        <v>586.71666666666647</v>
      </c>
      <c r="K88" s="31">
        <v>576.04999999999995</v>
      </c>
      <c r="L88" s="31">
        <v>563.15</v>
      </c>
      <c r="M88" s="31">
        <v>0.71970999999999996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5010.1499999999996</v>
      </c>
      <c r="D89" s="38">
        <v>5002.5333333333328</v>
      </c>
      <c r="E89" s="38">
        <v>4980.1666666666661</v>
      </c>
      <c r="F89" s="38">
        <v>4950.1833333333334</v>
      </c>
      <c r="G89" s="38">
        <v>4927.8166666666666</v>
      </c>
      <c r="H89" s="38">
        <v>5032.5166666666655</v>
      </c>
      <c r="I89" s="38">
        <v>5054.8833333333323</v>
      </c>
      <c r="J89" s="38">
        <v>5084.866666666665</v>
      </c>
      <c r="K89" s="31">
        <v>5024.8999999999996</v>
      </c>
      <c r="L89" s="31">
        <v>4972.55</v>
      </c>
      <c r="M89" s="31">
        <v>1.2149300000000001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672.8</v>
      </c>
      <c r="D90" s="38">
        <v>673.26666666666665</v>
      </c>
      <c r="E90" s="38">
        <v>661.5333333333333</v>
      </c>
      <c r="F90" s="38">
        <v>650.26666666666665</v>
      </c>
      <c r="G90" s="38">
        <v>638.5333333333333</v>
      </c>
      <c r="H90" s="38">
        <v>684.5333333333333</v>
      </c>
      <c r="I90" s="38">
        <v>696.26666666666665</v>
      </c>
      <c r="J90" s="38">
        <v>707.5333333333333</v>
      </c>
      <c r="K90" s="31">
        <v>685</v>
      </c>
      <c r="L90" s="31">
        <v>662</v>
      </c>
      <c r="M90" s="31">
        <v>51.504339999999999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353.95</v>
      </c>
      <c r="D91" s="38">
        <v>353.84999999999997</v>
      </c>
      <c r="E91" s="38">
        <v>350.39999999999992</v>
      </c>
      <c r="F91" s="38">
        <v>346.84999999999997</v>
      </c>
      <c r="G91" s="38">
        <v>343.39999999999992</v>
      </c>
      <c r="H91" s="38">
        <v>357.39999999999992</v>
      </c>
      <c r="I91" s="38">
        <v>360.84999999999997</v>
      </c>
      <c r="J91" s="38">
        <v>364.39999999999992</v>
      </c>
      <c r="K91" s="31">
        <v>357.3</v>
      </c>
      <c r="L91" s="31">
        <v>350.3</v>
      </c>
      <c r="M91" s="31">
        <v>13.41376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307.89999999999998</v>
      </c>
      <c r="D92" s="38">
        <v>309.31666666666666</v>
      </c>
      <c r="E92" s="38">
        <v>306.08333333333331</v>
      </c>
      <c r="F92" s="38">
        <v>304.26666666666665</v>
      </c>
      <c r="G92" s="38">
        <v>301.0333333333333</v>
      </c>
      <c r="H92" s="38">
        <v>311.13333333333333</v>
      </c>
      <c r="I92" s="38">
        <v>314.36666666666667</v>
      </c>
      <c r="J92" s="38">
        <v>316.18333333333334</v>
      </c>
      <c r="K92" s="31">
        <v>312.55</v>
      </c>
      <c r="L92" s="31">
        <v>307.5</v>
      </c>
      <c r="M92" s="31">
        <v>4.77942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2289.6</v>
      </c>
      <c r="D93" s="38">
        <v>2303.2000000000003</v>
      </c>
      <c r="E93" s="38">
        <v>2261.4000000000005</v>
      </c>
      <c r="F93" s="38">
        <v>2233.2000000000003</v>
      </c>
      <c r="G93" s="38">
        <v>2191.4000000000005</v>
      </c>
      <c r="H93" s="38">
        <v>2331.4000000000005</v>
      </c>
      <c r="I93" s="38">
        <v>2373.2000000000007</v>
      </c>
      <c r="J93" s="38">
        <v>2401.4000000000005</v>
      </c>
      <c r="K93" s="31">
        <v>2345</v>
      </c>
      <c r="L93" s="31">
        <v>2275</v>
      </c>
      <c r="M93" s="31">
        <v>2.21638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321.64999999999998</v>
      </c>
      <c r="D94" s="38">
        <v>321.63333333333327</v>
      </c>
      <c r="E94" s="38">
        <v>317.56666666666655</v>
      </c>
      <c r="F94" s="38">
        <v>313.48333333333329</v>
      </c>
      <c r="G94" s="38">
        <v>309.41666666666657</v>
      </c>
      <c r="H94" s="38">
        <v>325.71666666666653</v>
      </c>
      <c r="I94" s="38">
        <v>329.78333333333325</v>
      </c>
      <c r="J94" s="38">
        <v>333.8666666666665</v>
      </c>
      <c r="K94" s="31">
        <v>325.7</v>
      </c>
      <c r="L94" s="31">
        <v>317.55</v>
      </c>
      <c r="M94" s="31">
        <v>140.42358999999999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797.9</v>
      </c>
      <c r="D95" s="38">
        <v>791.29999999999984</v>
      </c>
      <c r="E95" s="38">
        <v>780.04999999999973</v>
      </c>
      <c r="F95" s="38">
        <v>762.19999999999993</v>
      </c>
      <c r="G95" s="38">
        <v>750.94999999999982</v>
      </c>
      <c r="H95" s="38">
        <v>809.14999999999964</v>
      </c>
      <c r="I95" s="38">
        <v>820.39999999999986</v>
      </c>
      <c r="J95" s="38">
        <v>838.24999999999955</v>
      </c>
      <c r="K95" s="31">
        <v>802.55</v>
      </c>
      <c r="L95" s="31">
        <v>773.45</v>
      </c>
      <c r="M95" s="31">
        <v>14.72282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1200.1500000000001</v>
      </c>
      <c r="D96" s="38">
        <v>1206.3833333333334</v>
      </c>
      <c r="E96" s="38">
        <v>1186.7666666666669</v>
      </c>
      <c r="F96" s="38">
        <v>1173.3833333333334</v>
      </c>
      <c r="G96" s="38">
        <v>1153.7666666666669</v>
      </c>
      <c r="H96" s="38">
        <v>1219.7666666666669</v>
      </c>
      <c r="I96" s="38">
        <v>1239.3833333333332</v>
      </c>
      <c r="J96" s="38">
        <v>1252.7666666666669</v>
      </c>
      <c r="K96" s="31">
        <v>1226</v>
      </c>
      <c r="L96" s="31">
        <v>1193</v>
      </c>
      <c r="M96" s="31">
        <v>1.3974899999999999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123.55</v>
      </c>
      <c r="D97" s="38">
        <v>122.98333333333333</v>
      </c>
      <c r="E97" s="38">
        <v>121.26666666666667</v>
      </c>
      <c r="F97" s="38">
        <v>118.98333333333333</v>
      </c>
      <c r="G97" s="38">
        <v>117.26666666666667</v>
      </c>
      <c r="H97" s="38">
        <v>125.26666666666667</v>
      </c>
      <c r="I97" s="38">
        <v>126.98333333333333</v>
      </c>
      <c r="J97" s="38">
        <v>129.26666666666665</v>
      </c>
      <c r="K97" s="31">
        <v>124.7</v>
      </c>
      <c r="L97" s="31">
        <v>120.7</v>
      </c>
      <c r="M97" s="31">
        <v>13.73836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676.05</v>
      </c>
      <c r="D98" s="38">
        <v>672.94999999999993</v>
      </c>
      <c r="E98" s="38">
        <v>663.69999999999982</v>
      </c>
      <c r="F98" s="38">
        <v>651.34999999999991</v>
      </c>
      <c r="G98" s="38">
        <v>642.0999999999998</v>
      </c>
      <c r="H98" s="38">
        <v>685.29999999999984</v>
      </c>
      <c r="I98" s="38">
        <v>694.55000000000007</v>
      </c>
      <c r="J98" s="38">
        <v>706.89999999999986</v>
      </c>
      <c r="K98" s="31">
        <v>682.2</v>
      </c>
      <c r="L98" s="31">
        <v>660.6</v>
      </c>
      <c r="M98" s="31">
        <v>2.0294599999999998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1144.1500000000001</v>
      </c>
      <c r="D99" s="38">
        <v>1146.1833333333334</v>
      </c>
      <c r="E99" s="38">
        <v>1129.4166666666667</v>
      </c>
      <c r="F99" s="38">
        <v>1114.6833333333334</v>
      </c>
      <c r="G99" s="38">
        <v>1097.9166666666667</v>
      </c>
      <c r="H99" s="38">
        <v>1160.9166666666667</v>
      </c>
      <c r="I99" s="38">
        <v>1177.6833333333332</v>
      </c>
      <c r="J99" s="38">
        <v>1192.4166666666667</v>
      </c>
      <c r="K99" s="31">
        <v>1162.95</v>
      </c>
      <c r="L99" s="31">
        <v>1131.45</v>
      </c>
      <c r="M99" s="31">
        <v>8.0849899999999995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2039.95</v>
      </c>
      <c r="D100" s="38">
        <v>2050.7833333333333</v>
      </c>
      <c r="E100" s="38">
        <v>2014.2666666666664</v>
      </c>
      <c r="F100" s="38">
        <v>1988.583333333333</v>
      </c>
      <c r="G100" s="38">
        <v>1952.0666666666662</v>
      </c>
      <c r="H100" s="38">
        <v>2076.4666666666667</v>
      </c>
      <c r="I100" s="38">
        <v>2112.983333333334</v>
      </c>
      <c r="J100" s="38">
        <v>2138.666666666667</v>
      </c>
      <c r="K100" s="31">
        <v>2087.3000000000002</v>
      </c>
      <c r="L100" s="31">
        <v>2025.1</v>
      </c>
      <c r="M100" s="31">
        <v>1.24027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30.6</v>
      </c>
      <c r="D101" s="38">
        <v>30.2</v>
      </c>
      <c r="E101" s="38">
        <v>29.4</v>
      </c>
      <c r="F101" s="38">
        <v>28.2</v>
      </c>
      <c r="G101" s="38">
        <v>27.4</v>
      </c>
      <c r="H101" s="38">
        <v>31.4</v>
      </c>
      <c r="I101" s="38">
        <v>32.200000000000003</v>
      </c>
      <c r="J101" s="38">
        <v>33.4</v>
      </c>
      <c r="K101" s="31">
        <v>31</v>
      </c>
      <c r="L101" s="31">
        <v>29</v>
      </c>
      <c r="M101" s="31">
        <v>338.54897999999997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670.1</v>
      </c>
      <c r="D102" s="38">
        <v>671.5333333333333</v>
      </c>
      <c r="E102" s="38">
        <v>656.06666666666661</v>
      </c>
      <c r="F102" s="38">
        <v>642.0333333333333</v>
      </c>
      <c r="G102" s="38">
        <v>626.56666666666661</v>
      </c>
      <c r="H102" s="38">
        <v>685.56666666666661</v>
      </c>
      <c r="I102" s="38">
        <v>701.0333333333333</v>
      </c>
      <c r="J102" s="38">
        <v>715.06666666666661</v>
      </c>
      <c r="K102" s="31">
        <v>687</v>
      </c>
      <c r="L102" s="31">
        <v>657.5</v>
      </c>
      <c r="M102" s="31">
        <v>1.56656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878.3</v>
      </c>
      <c r="D103" s="38">
        <v>868.63333333333333</v>
      </c>
      <c r="E103" s="38">
        <v>857.26666666666665</v>
      </c>
      <c r="F103" s="38">
        <v>836.23333333333335</v>
      </c>
      <c r="G103" s="38">
        <v>824.86666666666667</v>
      </c>
      <c r="H103" s="38">
        <v>889.66666666666663</v>
      </c>
      <c r="I103" s="38">
        <v>901.03333333333319</v>
      </c>
      <c r="J103" s="38">
        <v>922.06666666666661</v>
      </c>
      <c r="K103" s="31">
        <v>880</v>
      </c>
      <c r="L103" s="31">
        <v>847.6</v>
      </c>
      <c r="M103" s="31">
        <v>5.2032299999999996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7675.75</v>
      </c>
      <c r="D104" s="38">
        <v>7696.6500000000005</v>
      </c>
      <c r="E104" s="38">
        <v>7618.3000000000011</v>
      </c>
      <c r="F104" s="38">
        <v>7560.85</v>
      </c>
      <c r="G104" s="38">
        <v>7482.5000000000009</v>
      </c>
      <c r="H104" s="38">
        <v>7754.1000000000013</v>
      </c>
      <c r="I104" s="38">
        <v>7832.4500000000016</v>
      </c>
      <c r="J104" s="38">
        <v>7889.9000000000015</v>
      </c>
      <c r="K104" s="31">
        <v>7775</v>
      </c>
      <c r="L104" s="31">
        <v>7639.2</v>
      </c>
      <c r="M104" s="31">
        <v>0.14338000000000001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72.95</v>
      </c>
      <c r="D105" s="38">
        <v>72.983333333333334</v>
      </c>
      <c r="E105" s="38">
        <v>72.466666666666669</v>
      </c>
      <c r="F105" s="38">
        <v>71.983333333333334</v>
      </c>
      <c r="G105" s="38">
        <v>71.466666666666669</v>
      </c>
      <c r="H105" s="38">
        <v>73.466666666666669</v>
      </c>
      <c r="I105" s="38">
        <v>73.983333333333348</v>
      </c>
      <c r="J105" s="38">
        <v>74.466666666666669</v>
      </c>
      <c r="K105" s="31">
        <v>73.5</v>
      </c>
      <c r="L105" s="31">
        <v>72.5</v>
      </c>
      <c r="M105" s="31">
        <v>18.461739999999999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764.9</v>
      </c>
      <c r="D106" s="38">
        <v>762.63333333333333</v>
      </c>
      <c r="E106" s="38">
        <v>752.26666666666665</v>
      </c>
      <c r="F106" s="38">
        <v>739.63333333333333</v>
      </c>
      <c r="G106" s="38">
        <v>729.26666666666665</v>
      </c>
      <c r="H106" s="38">
        <v>775.26666666666665</v>
      </c>
      <c r="I106" s="38">
        <v>785.63333333333321</v>
      </c>
      <c r="J106" s="38">
        <v>798.26666666666665</v>
      </c>
      <c r="K106" s="31">
        <v>773</v>
      </c>
      <c r="L106" s="31">
        <v>750</v>
      </c>
      <c r="M106" s="31">
        <v>2.0521099999999999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379.05</v>
      </c>
      <c r="D107" s="38">
        <v>378.7</v>
      </c>
      <c r="E107" s="38">
        <v>375.59999999999997</v>
      </c>
      <c r="F107" s="38">
        <v>372.15</v>
      </c>
      <c r="G107" s="38">
        <v>369.04999999999995</v>
      </c>
      <c r="H107" s="38">
        <v>382.15</v>
      </c>
      <c r="I107" s="38">
        <v>385.25</v>
      </c>
      <c r="J107" s="38">
        <v>388.7</v>
      </c>
      <c r="K107" s="31">
        <v>381.8</v>
      </c>
      <c r="L107" s="31">
        <v>375.25</v>
      </c>
      <c r="M107" s="31">
        <v>5.5708599999999997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434.25</v>
      </c>
      <c r="D108" s="38">
        <v>437.09999999999997</v>
      </c>
      <c r="E108" s="38">
        <v>428.39999999999992</v>
      </c>
      <c r="F108" s="38">
        <v>422.54999999999995</v>
      </c>
      <c r="G108" s="38">
        <v>413.84999999999991</v>
      </c>
      <c r="H108" s="38">
        <v>442.94999999999993</v>
      </c>
      <c r="I108" s="38">
        <v>451.65</v>
      </c>
      <c r="J108" s="38">
        <v>457.49999999999994</v>
      </c>
      <c r="K108" s="31">
        <v>445.8</v>
      </c>
      <c r="L108" s="31">
        <v>431.25</v>
      </c>
      <c r="M108" s="31">
        <v>2.10982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272.2</v>
      </c>
      <c r="D109" s="38">
        <v>273.14999999999998</v>
      </c>
      <c r="E109" s="38">
        <v>269.94999999999993</v>
      </c>
      <c r="F109" s="38">
        <v>267.69999999999993</v>
      </c>
      <c r="G109" s="38">
        <v>264.49999999999989</v>
      </c>
      <c r="H109" s="38">
        <v>275.39999999999998</v>
      </c>
      <c r="I109" s="38">
        <v>278.60000000000002</v>
      </c>
      <c r="J109" s="38">
        <v>280.85000000000002</v>
      </c>
      <c r="K109" s="31">
        <v>276.35000000000002</v>
      </c>
      <c r="L109" s="31">
        <v>270.89999999999998</v>
      </c>
      <c r="M109" s="31">
        <v>7.9425999999999997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443.05</v>
      </c>
      <c r="D110" s="38">
        <v>445.18333333333334</v>
      </c>
      <c r="E110" s="38">
        <v>439.06666666666666</v>
      </c>
      <c r="F110" s="38">
        <v>435.08333333333331</v>
      </c>
      <c r="G110" s="38">
        <v>428.96666666666664</v>
      </c>
      <c r="H110" s="38">
        <v>449.16666666666669</v>
      </c>
      <c r="I110" s="38">
        <v>455.28333333333336</v>
      </c>
      <c r="J110" s="38">
        <v>459.26666666666671</v>
      </c>
      <c r="K110" s="31">
        <v>451.3</v>
      </c>
      <c r="L110" s="31">
        <v>441.2</v>
      </c>
      <c r="M110" s="31">
        <v>0.37014000000000002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1187.25</v>
      </c>
      <c r="D111" s="38">
        <v>1188.1833333333334</v>
      </c>
      <c r="E111" s="38">
        <v>1161.7666666666669</v>
      </c>
      <c r="F111" s="38">
        <v>1136.2833333333335</v>
      </c>
      <c r="G111" s="38">
        <v>1109.866666666667</v>
      </c>
      <c r="H111" s="38">
        <v>1213.6666666666667</v>
      </c>
      <c r="I111" s="38">
        <v>1240.0833333333333</v>
      </c>
      <c r="J111" s="38">
        <v>1265.5666666666666</v>
      </c>
      <c r="K111" s="31">
        <v>1214.5999999999999</v>
      </c>
      <c r="L111" s="31">
        <v>1162.7</v>
      </c>
      <c r="M111" s="31">
        <v>23.3322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946.3</v>
      </c>
      <c r="D112" s="38">
        <v>939.76666666666677</v>
      </c>
      <c r="E112" s="38">
        <v>914.53333333333353</v>
      </c>
      <c r="F112" s="38">
        <v>882.76666666666677</v>
      </c>
      <c r="G112" s="38">
        <v>857.53333333333353</v>
      </c>
      <c r="H112" s="38">
        <v>971.53333333333353</v>
      </c>
      <c r="I112" s="38">
        <v>996.76666666666688</v>
      </c>
      <c r="J112" s="38">
        <v>1028.5333333333335</v>
      </c>
      <c r="K112" s="31">
        <v>965</v>
      </c>
      <c r="L112" s="31">
        <v>908</v>
      </c>
      <c r="M112" s="31">
        <v>2.4792000000000001</v>
      </c>
      <c r="N112" s="1"/>
      <c r="O112" s="1"/>
    </row>
    <row r="113" spans="1:15" ht="12.75" customHeight="1">
      <c r="A113" s="33">
        <v>103</v>
      </c>
      <c r="B113" s="58" t="s">
        <v>881</v>
      </c>
      <c r="C113" s="31">
        <v>525.9</v>
      </c>
      <c r="D113" s="38">
        <v>525.93333333333339</v>
      </c>
      <c r="E113" s="38">
        <v>516.36666666666679</v>
      </c>
      <c r="F113" s="38">
        <v>506.83333333333337</v>
      </c>
      <c r="G113" s="38">
        <v>497.26666666666677</v>
      </c>
      <c r="H113" s="38">
        <v>535.46666666666681</v>
      </c>
      <c r="I113" s="38">
        <v>545.03333333333342</v>
      </c>
      <c r="J113" s="38">
        <v>554.56666666666683</v>
      </c>
      <c r="K113" s="31">
        <v>535.5</v>
      </c>
      <c r="L113" s="31">
        <v>516.4</v>
      </c>
      <c r="M113" s="31">
        <v>8.9656800000000008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1011.85</v>
      </c>
      <c r="D114" s="38">
        <v>1008.1166666666667</v>
      </c>
      <c r="E114" s="38">
        <v>1000.2333333333333</v>
      </c>
      <c r="F114" s="38">
        <v>988.61666666666667</v>
      </c>
      <c r="G114" s="38">
        <v>980.73333333333335</v>
      </c>
      <c r="H114" s="38">
        <v>1019.7333333333333</v>
      </c>
      <c r="I114" s="38">
        <v>1027.6166666666668</v>
      </c>
      <c r="J114" s="38">
        <v>1039.2333333333333</v>
      </c>
      <c r="K114" s="31">
        <v>1016</v>
      </c>
      <c r="L114" s="31">
        <v>996.5</v>
      </c>
      <c r="M114" s="31">
        <v>11.12255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1387.65</v>
      </c>
      <c r="D115" s="38">
        <v>1393.1166666666668</v>
      </c>
      <c r="E115" s="38">
        <v>1377.5333333333335</v>
      </c>
      <c r="F115" s="38">
        <v>1367.4166666666667</v>
      </c>
      <c r="G115" s="38">
        <v>1351.8333333333335</v>
      </c>
      <c r="H115" s="38">
        <v>1403.2333333333336</v>
      </c>
      <c r="I115" s="38">
        <v>1418.8166666666666</v>
      </c>
      <c r="J115" s="38">
        <v>1428.9333333333336</v>
      </c>
      <c r="K115" s="31">
        <v>1408.7</v>
      </c>
      <c r="L115" s="31">
        <v>1383</v>
      </c>
      <c r="M115" s="31">
        <v>0.53264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231.8</v>
      </c>
      <c r="D116" s="38">
        <v>231.63333333333335</v>
      </c>
      <c r="E116" s="38">
        <v>230.4666666666667</v>
      </c>
      <c r="F116" s="38">
        <v>229.13333333333335</v>
      </c>
      <c r="G116" s="38">
        <v>227.9666666666667</v>
      </c>
      <c r="H116" s="38">
        <v>232.9666666666667</v>
      </c>
      <c r="I116" s="38">
        <v>234.13333333333338</v>
      </c>
      <c r="J116" s="38">
        <v>235.4666666666667</v>
      </c>
      <c r="K116" s="31">
        <v>232.8</v>
      </c>
      <c r="L116" s="31">
        <v>230.3</v>
      </c>
      <c r="M116" s="31">
        <v>36.62791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559.6</v>
      </c>
      <c r="D117" s="38">
        <v>561.73333333333335</v>
      </c>
      <c r="E117" s="38">
        <v>553.66666666666674</v>
      </c>
      <c r="F117" s="38">
        <v>547.73333333333335</v>
      </c>
      <c r="G117" s="38">
        <v>539.66666666666674</v>
      </c>
      <c r="H117" s="38">
        <v>567.66666666666674</v>
      </c>
      <c r="I117" s="38">
        <v>575.73333333333335</v>
      </c>
      <c r="J117" s="38">
        <v>581.66666666666674</v>
      </c>
      <c r="K117" s="31">
        <v>569.79999999999995</v>
      </c>
      <c r="L117" s="31">
        <v>555.79999999999995</v>
      </c>
      <c r="M117" s="31">
        <v>5.5575599999999996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4708.6000000000004</v>
      </c>
      <c r="D118" s="38">
        <v>4707.8666666666659</v>
      </c>
      <c r="E118" s="38">
        <v>4666.7833333333319</v>
      </c>
      <c r="F118" s="38">
        <v>4624.9666666666662</v>
      </c>
      <c r="G118" s="38">
        <v>4583.8833333333323</v>
      </c>
      <c r="H118" s="38">
        <v>4749.6833333333316</v>
      </c>
      <c r="I118" s="38">
        <v>4790.7666666666655</v>
      </c>
      <c r="J118" s="38">
        <v>4832.5833333333312</v>
      </c>
      <c r="K118" s="31">
        <v>4748.95</v>
      </c>
      <c r="L118" s="31">
        <v>4666.05</v>
      </c>
      <c r="M118" s="31">
        <v>1.44784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1705.4</v>
      </c>
      <c r="D119" s="38">
        <v>1694.8</v>
      </c>
      <c r="E119" s="38">
        <v>1670.6</v>
      </c>
      <c r="F119" s="38">
        <v>1635.8</v>
      </c>
      <c r="G119" s="38">
        <v>1611.6</v>
      </c>
      <c r="H119" s="38">
        <v>1729.6</v>
      </c>
      <c r="I119" s="38">
        <v>1753.8000000000002</v>
      </c>
      <c r="J119" s="38">
        <v>1788.6</v>
      </c>
      <c r="K119" s="31">
        <v>1719</v>
      </c>
      <c r="L119" s="31">
        <v>1660</v>
      </c>
      <c r="M119" s="31">
        <v>2.8005200000000001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664.7</v>
      </c>
      <c r="D120" s="38">
        <v>662.33333333333337</v>
      </c>
      <c r="E120" s="38">
        <v>658.16666666666674</v>
      </c>
      <c r="F120" s="38">
        <v>651.63333333333333</v>
      </c>
      <c r="G120" s="38">
        <v>647.4666666666667</v>
      </c>
      <c r="H120" s="38">
        <v>668.86666666666679</v>
      </c>
      <c r="I120" s="38">
        <v>673.03333333333353</v>
      </c>
      <c r="J120" s="38">
        <v>679.56666666666683</v>
      </c>
      <c r="K120" s="31">
        <v>666.5</v>
      </c>
      <c r="L120" s="31">
        <v>655.8</v>
      </c>
      <c r="M120" s="31">
        <v>10.51281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956.9</v>
      </c>
      <c r="D121" s="38">
        <v>959.9666666666667</v>
      </c>
      <c r="E121" s="38">
        <v>949.93333333333339</v>
      </c>
      <c r="F121" s="38">
        <v>942.9666666666667</v>
      </c>
      <c r="G121" s="38">
        <v>932.93333333333339</v>
      </c>
      <c r="H121" s="38">
        <v>966.93333333333339</v>
      </c>
      <c r="I121" s="38">
        <v>976.9666666666667</v>
      </c>
      <c r="J121" s="38">
        <v>983.93333333333339</v>
      </c>
      <c r="K121" s="31">
        <v>970</v>
      </c>
      <c r="L121" s="31">
        <v>953</v>
      </c>
      <c r="M121" s="31">
        <v>4.0649600000000001</v>
      </c>
      <c r="N121" s="1"/>
      <c r="O121" s="1"/>
    </row>
    <row r="122" spans="1:15" ht="12.75" customHeight="1">
      <c r="A122" s="33">
        <v>112</v>
      </c>
      <c r="B122" s="58" t="s">
        <v>888</v>
      </c>
      <c r="C122" s="31">
        <v>4029</v>
      </c>
      <c r="D122" s="38">
        <v>4019</v>
      </c>
      <c r="E122" s="38">
        <v>3978</v>
      </c>
      <c r="F122" s="38">
        <v>3927</v>
      </c>
      <c r="G122" s="38">
        <v>3886</v>
      </c>
      <c r="H122" s="38">
        <v>4070</v>
      </c>
      <c r="I122" s="38">
        <v>4111</v>
      </c>
      <c r="J122" s="38">
        <v>4162</v>
      </c>
      <c r="K122" s="31">
        <v>4060</v>
      </c>
      <c r="L122" s="31">
        <v>3968</v>
      </c>
      <c r="M122" s="31">
        <v>0.25858999999999999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1251.4000000000001</v>
      </c>
      <c r="D123" s="38">
        <v>1271.4833333333333</v>
      </c>
      <c r="E123" s="38">
        <v>1227.9666666666667</v>
      </c>
      <c r="F123" s="38">
        <v>1204.5333333333333</v>
      </c>
      <c r="G123" s="38">
        <v>1161.0166666666667</v>
      </c>
      <c r="H123" s="38">
        <v>1294.9166666666667</v>
      </c>
      <c r="I123" s="38">
        <v>1338.4333333333336</v>
      </c>
      <c r="J123" s="38">
        <v>1361.8666666666668</v>
      </c>
      <c r="K123" s="31">
        <v>1315</v>
      </c>
      <c r="L123" s="31">
        <v>1248.05</v>
      </c>
      <c r="M123" s="31">
        <v>14.383839999999999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3896.85</v>
      </c>
      <c r="D124" s="38">
        <v>3889.75</v>
      </c>
      <c r="E124" s="38">
        <v>3875.65</v>
      </c>
      <c r="F124" s="38">
        <v>3854.4500000000003</v>
      </c>
      <c r="G124" s="38">
        <v>3840.3500000000004</v>
      </c>
      <c r="H124" s="38">
        <v>3910.95</v>
      </c>
      <c r="I124" s="38">
        <v>3925.05</v>
      </c>
      <c r="J124" s="38">
        <v>3946.2499999999995</v>
      </c>
      <c r="K124" s="31">
        <v>3903.85</v>
      </c>
      <c r="L124" s="31">
        <v>3868.55</v>
      </c>
      <c r="M124" s="31">
        <v>0.11063000000000001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286.75</v>
      </c>
      <c r="D125" s="38">
        <v>288.06666666666666</v>
      </c>
      <c r="E125" s="38">
        <v>284.68333333333334</v>
      </c>
      <c r="F125" s="38">
        <v>282.61666666666667</v>
      </c>
      <c r="G125" s="38">
        <v>279.23333333333335</v>
      </c>
      <c r="H125" s="38">
        <v>290.13333333333333</v>
      </c>
      <c r="I125" s="38">
        <v>293.51666666666665</v>
      </c>
      <c r="J125" s="38">
        <v>295.58333333333331</v>
      </c>
      <c r="K125" s="31">
        <v>291.45</v>
      </c>
      <c r="L125" s="31">
        <v>286</v>
      </c>
      <c r="M125" s="31">
        <v>33.116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290.75</v>
      </c>
      <c r="D126" s="38">
        <v>291.51666666666665</v>
      </c>
      <c r="E126" s="38">
        <v>288.13333333333333</v>
      </c>
      <c r="F126" s="38">
        <v>285.51666666666665</v>
      </c>
      <c r="G126" s="38">
        <v>282.13333333333333</v>
      </c>
      <c r="H126" s="38">
        <v>294.13333333333333</v>
      </c>
      <c r="I126" s="38">
        <v>297.51666666666665</v>
      </c>
      <c r="J126" s="38">
        <v>300.13333333333333</v>
      </c>
      <c r="K126" s="31">
        <v>294.89999999999998</v>
      </c>
      <c r="L126" s="31">
        <v>288.89999999999998</v>
      </c>
      <c r="M126" s="31">
        <v>3.84551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127.6</v>
      </c>
      <c r="D127" s="38">
        <v>127.61666666666667</v>
      </c>
      <c r="E127" s="38">
        <v>125.98333333333335</v>
      </c>
      <c r="F127" s="38">
        <v>124.36666666666667</v>
      </c>
      <c r="G127" s="38">
        <v>122.73333333333335</v>
      </c>
      <c r="H127" s="38">
        <v>129.23333333333335</v>
      </c>
      <c r="I127" s="38">
        <v>130.86666666666667</v>
      </c>
      <c r="J127" s="38">
        <v>132.48333333333335</v>
      </c>
      <c r="K127" s="31">
        <v>129.25</v>
      </c>
      <c r="L127" s="31">
        <v>126</v>
      </c>
      <c r="M127" s="31">
        <v>51.446069999999999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1856.65</v>
      </c>
      <c r="D128" s="38">
        <v>1879.4666666666665</v>
      </c>
      <c r="E128" s="38">
        <v>1828.9333333333329</v>
      </c>
      <c r="F128" s="38">
        <v>1801.2166666666665</v>
      </c>
      <c r="G128" s="38">
        <v>1750.6833333333329</v>
      </c>
      <c r="H128" s="38">
        <v>1907.1833333333329</v>
      </c>
      <c r="I128" s="38">
        <v>1957.7166666666662</v>
      </c>
      <c r="J128" s="38">
        <v>1985.4333333333329</v>
      </c>
      <c r="K128" s="31">
        <v>1930</v>
      </c>
      <c r="L128" s="31">
        <v>1851.75</v>
      </c>
      <c r="M128" s="31">
        <v>7.2189800000000002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1512.55</v>
      </c>
      <c r="D129" s="38">
        <v>1510.5166666666667</v>
      </c>
      <c r="E129" s="38">
        <v>1496.0333333333333</v>
      </c>
      <c r="F129" s="38">
        <v>1479.5166666666667</v>
      </c>
      <c r="G129" s="38">
        <v>1465.0333333333333</v>
      </c>
      <c r="H129" s="38">
        <v>1527.0333333333333</v>
      </c>
      <c r="I129" s="38">
        <v>1541.5166666666664</v>
      </c>
      <c r="J129" s="38">
        <v>1558.0333333333333</v>
      </c>
      <c r="K129" s="31">
        <v>1525</v>
      </c>
      <c r="L129" s="31">
        <v>1494</v>
      </c>
      <c r="M129" s="31">
        <v>1.7640499999999999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579.65</v>
      </c>
      <c r="D130" s="38">
        <v>581.05000000000007</v>
      </c>
      <c r="E130" s="38">
        <v>576.00000000000011</v>
      </c>
      <c r="F130" s="38">
        <v>572.35</v>
      </c>
      <c r="G130" s="38">
        <v>567.30000000000007</v>
      </c>
      <c r="H130" s="38">
        <v>584.70000000000016</v>
      </c>
      <c r="I130" s="38">
        <v>589.75000000000011</v>
      </c>
      <c r="J130" s="38">
        <v>593.4000000000002</v>
      </c>
      <c r="K130" s="31">
        <v>586.1</v>
      </c>
      <c r="L130" s="31">
        <v>577.4</v>
      </c>
      <c r="M130" s="31">
        <v>7.3070899999999996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2185.4499999999998</v>
      </c>
      <c r="D131" s="38">
        <v>2194.15</v>
      </c>
      <c r="E131" s="38">
        <v>2170.3000000000002</v>
      </c>
      <c r="F131" s="38">
        <v>2155.15</v>
      </c>
      <c r="G131" s="38">
        <v>2131.3000000000002</v>
      </c>
      <c r="H131" s="38">
        <v>2209.3000000000002</v>
      </c>
      <c r="I131" s="38">
        <v>2233.1499999999996</v>
      </c>
      <c r="J131" s="38">
        <v>2248.3000000000002</v>
      </c>
      <c r="K131" s="31">
        <v>2218</v>
      </c>
      <c r="L131" s="31">
        <v>2179</v>
      </c>
      <c r="M131" s="31">
        <v>1.2389300000000001</v>
      </c>
      <c r="N131" s="1"/>
      <c r="O131" s="1"/>
    </row>
    <row r="132" spans="1:15" ht="12.75" customHeight="1">
      <c r="A132" s="33">
        <v>122</v>
      </c>
      <c r="B132" s="58" t="s">
        <v>889</v>
      </c>
      <c r="C132" s="31">
        <v>1875.55</v>
      </c>
      <c r="D132" s="38">
        <v>1876</v>
      </c>
      <c r="E132" s="38">
        <v>1852.05</v>
      </c>
      <c r="F132" s="38">
        <v>1828.55</v>
      </c>
      <c r="G132" s="38">
        <v>1804.6</v>
      </c>
      <c r="H132" s="38">
        <v>1899.5</v>
      </c>
      <c r="I132" s="38">
        <v>1923.4499999999998</v>
      </c>
      <c r="J132" s="38">
        <v>1946.95</v>
      </c>
      <c r="K132" s="31">
        <v>1899.95</v>
      </c>
      <c r="L132" s="31">
        <v>1852.5</v>
      </c>
      <c r="M132" s="31">
        <v>0.84975000000000001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881.95</v>
      </c>
      <c r="D133" s="38">
        <v>885.7166666666667</v>
      </c>
      <c r="E133" s="38">
        <v>876.23333333333335</v>
      </c>
      <c r="F133" s="38">
        <v>870.51666666666665</v>
      </c>
      <c r="G133" s="38">
        <v>861.0333333333333</v>
      </c>
      <c r="H133" s="38">
        <v>891.43333333333339</v>
      </c>
      <c r="I133" s="38">
        <v>900.91666666666674</v>
      </c>
      <c r="J133" s="38">
        <v>906.63333333333344</v>
      </c>
      <c r="K133" s="31">
        <v>895.2</v>
      </c>
      <c r="L133" s="31">
        <v>880</v>
      </c>
      <c r="M133" s="31">
        <v>0.32261000000000001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569.35</v>
      </c>
      <c r="D134" s="38">
        <v>571.26666666666677</v>
      </c>
      <c r="E134" s="38">
        <v>565.58333333333348</v>
      </c>
      <c r="F134" s="38">
        <v>561.81666666666672</v>
      </c>
      <c r="G134" s="38">
        <v>556.13333333333344</v>
      </c>
      <c r="H134" s="38">
        <v>575.03333333333353</v>
      </c>
      <c r="I134" s="38">
        <v>580.7166666666667</v>
      </c>
      <c r="J134" s="38">
        <v>584.48333333333358</v>
      </c>
      <c r="K134" s="31">
        <v>576.95000000000005</v>
      </c>
      <c r="L134" s="31">
        <v>567.5</v>
      </c>
      <c r="M134" s="31">
        <v>4.3509700000000002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2171.15</v>
      </c>
      <c r="D135" s="38">
        <v>2170.4666666666667</v>
      </c>
      <c r="E135" s="38">
        <v>2156.6833333333334</v>
      </c>
      <c r="F135" s="38">
        <v>2142.2166666666667</v>
      </c>
      <c r="G135" s="38">
        <v>2128.4333333333334</v>
      </c>
      <c r="H135" s="38">
        <v>2184.9333333333334</v>
      </c>
      <c r="I135" s="38">
        <v>2198.7166666666672</v>
      </c>
      <c r="J135" s="38">
        <v>2213.1833333333334</v>
      </c>
      <c r="K135" s="31">
        <v>2184.25</v>
      </c>
      <c r="L135" s="31">
        <v>2156</v>
      </c>
      <c r="M135" s="31">
        <v>2.9104899999999998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393.6</v>
      </c>
      <c r="D136" s="38">
        <v>394.63333333333338</v>
      </c>
      <c r="E136" s="38">
        <v>389.51666666666677</v>
      </c>
      <c r="F136" s="38">
        <v>385.43333333333339</v>
      </c>
      <c r="G136" s="38">
        <v>380.31666666666678</v>
      </c>
      <c r="H136" s="38">
        <v>398.71666666666675</v>
      </c>
      <c r="I136" s="38">
        <v>403.83333333333343</v>
      </c>
      <c r="J136" s="38">
        <v>407.91666666666674</v>
      </c>
      <c r="K136" s="31">
        <v>399.75</v>
      </c>
      <c r="L136" s="31">
        <v>390.55</v>
      </c>
      <c r="M136" s="31">
        <v>25.106359999999999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249.5</v>
      </c>
      <c r="D137" s="38">
        <v>251.56666666666669</v>
      </c>
      <c r="E137" s="38">
        <v>246.43333333333339</v>
      </c>
      <c r="F137" s="38">
        <v>243.3666666666667</v>
      </c>
      <c r="G137" s="38">
        <v>238.23333333333341</v>
      </c>
      <c r="H137" s="38">
        <v>254.63333333333338</v>
      </c>
      <c r="I137" s="38">
        <v>259.76666666666665</v>
      </c>
      <c r="J137" s="38">
        <v>262.83333333333337</v>
      </c>
      <c r="K137" s="31">
        <v>256.7</v>
      </c>
      <c r="L137" s="31">
        <v>248.5</v>
      </c>
      <c r="M137" s="31">
        <v>41.499980000000001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188</v>
      </c>
      <c r="D138" s="38">
        <v>188.73333333333335</v>
      </c>
      <c r="E138" s="38">
        <v>186.4666666666667</v>
      </c>
      <c r="F138" s="38">
        <v>184.93333333333334</v>
      </c>
      <c r="G138" s="38">
        <v>182.66666666666669</v>
      </c>
      <c r="H138" s="38">
        <v>190.26666666666671</v>
      </c>
      <c r="I138" s="38">
        <v>192.53333333333336</v>
      </c>
      <c r="J138" s="38">
        <v>194.06666666666672</v>
      </c>
      <c r="K138" s="31">
        <v>191</v>
      </c>
      <c r="L138" s="31">
        <v>187.2</v>
      </c>
      <c r="M138" s="31">
        <v>8.0145499999999998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3550.1</v>
      </c>
      <c r="D139" s="38">
        <v>3563.3833333333337</v>
      </c>
      <c r="E139" s="38">
        <v>3526.7666666666673</v>
      </c>
      <c r="F139" s="38">
        <v>3503.4333333333338</v>
      </c>
      <c r="G139" s="38">
        <v>3466.8166666666675</v>
      </c>
      <c r="H139" s="38">
        <v>3586.7166666666672</v>
      </c>
      <c r="I139" s="38">
        <v>3623.333333333333</v>
      </c>
      <c r="J139" s="38">
        <v>3646.666666666667</v>
      </c>
      <c r="K139" s="31">
        <v>3600</v>
      </c>
      <c r="L139" s="31">
        <v>3540.05</v>
      </c>
      <c r="M139" s="31">
        <v>2.4803299999999999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4358.1499999999996</v>
      </c>
      <c r="D140" s="38">
        <v>4372.05</v>
      </c>
      <c r="E140" s="38">
        <v>4334.1000000000004</v>
      </c>
      <c r="F140" s="38">
        <v>4310.05</v>
      </c>
      <c r="G140" s="38">
        <v>4272.1000000000004</v>
      </c>
      <c r="H140" s="38">
        <v>4396.1000000000004</v>
      </c>
      <c r="I140" s="38">
        <v>4434.0499999999993</v>
      </c>
      <c r="J140" s="38">
        <v>4458.1000000000004</v>
      </c>
      <c r="K140" s="31">
        <v>4410</v>
      </c>
      <c r="L140" s="31">
        <v>4348</v>
      </c>
      <c r="M140" s="31">
        <v>1.8894599999999999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489.8</v>
      </c>
      <c r="D141" s="38">
        <v>491.83333333333331</v>
      </c>
      <c r="E141" s="38">
        <v>486.46666666666664</v>
      </c>
      <c r="F141" s="38">
        <v>483.13333333333333</v>
      </c>
      <c r="G141" s="38">
        <v>477.76666666666665</v>
      </c>
      <c r="H141" s="38">
        <v>495.16666666666663</v>
      </c>
      <c r="I141" s="38">
        <v>500.5333333333333</v>
      </c>
      <c r="J141" s="38">
        <v>503.86666666666662</v>
      </c>
      <c r="K141" s="31">
        <v>497.2</v>
      </c>
      <c r="L141" s="31">
        <v>488.5</v>
      </c>
      <c r="M141" s="31">
        <v>25.353169999999999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3857.2</v>
      </c>
      <c r="D142" s="38">
        <v>3877.1333333333332</v>
      </c>
      <c r="E142" s="38">
        <v>3824.3166666666666</v>
      </c>
      <c r="F142" s="38">
        <v>3791.4333333333334</v>
      </c>
      <c r="G142" s="38">
        <v>3738.6166666666668</v>
      </c>
      <c r="H142" s="38">
        <v>3910.0166666666664</v>
      </c>
      <c r="I142" s="38">
        <v>3962.833333333333</v>
      </c>
      <c r="J142" s="38">
        <v>3995.7166666666662</v>
      </c>
      <c r="K142" s="31">
        <v>3929.95</v>
      </c>
      <c r="L142" s="31">
        <v>3844.25</v>
      </c>
      <c r="M142" s="31">
        <v>5.5447800000000003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5188.3999999999996</v>
      </c>
      <c r="D143" s="38">
        <v>5159.4000000000005</v>
      </c>
      <c r="E143" s="38">
        <v>5114.0500000000011</v>
      </c>
      <c r="F143" s="38">
        <v>5039.7000000000007</v>
      </c>
      <c r="G143" s="38">
        <v>4994.3500000000013</v>
      </c>
      <c r="H143" s="38">
        <v>5233.7500000000009</v>
      </c>
      <c r="I143" s="38">
        <v>5279.1000000000013</v>
      </c>
      <c r="J143" s="38">
        <v>5353.4500000000007</v>
      </c>
      <c r="K143" s="31">
        <v>5204.75</v>
      </c>
      <c r="L143" s="31">
        <v>5085.05</v>
      </c>
      <c r="M143" s="31">
        <v>3.7266699999999999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41.6</v>
      </c>
      <c r="D144" s="38">
        <v>41.883333333333333</v>
      </c>
      <c r="E144" s="38">
        <v>40.816666666666663</v>
      </c>
      <c r="F144" s="38">
        <v>40.033333333333331</v>
      </c>
      <c r="G144" s="38">
        <v>38.966666666666661</v>
      </c>
      <c r="H144" s="38">
        <v>42.666666666666664</v>
      </c>
      <c r="I144" s="38">
        <v>43.733333333333341</v>
      </c>
      <c r="J144" s="38">
        <v>44.516666666666666</v>
      </c>
      <c r="K144" s="31">
        <v>42.95</v>
      </c>
      <c r="L144" s="31">
        <v>41.1</v>
      </c>
      <c r="M144" s="31">
        <v>184.12988000000001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1641.2</v>
      </c>
      <c r="D145" s="38">
        <v>1642.1166666666668</v>
      </c>
      <c r="E145" s="38">
        <v>1624.1833333333336</v>
      </c>
      <c r="F145" s="38">
        <v>1607.1666666666667</v>
      </c>
      <c r="G145" s="38">
        <v>1589.2333333333336</v>
      </c>
      <c r="H145" s="38">
        <v>1659.1333333333337</v>
      </c>
      <c r="I145" s="38">
        <v>1677.0666666666671</v>
      </c>
      <c r="J145" s="38">
        <v>1694.0833333333337</v>
      </c>
      <c r="K145" s="31">
        <v>1660.05</v>
      </c>
      <c r="L145" s="31">
        <v>1625.1</v>
      </c>
      <c r="M145" s="31">
        <v>0.48000999999999999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3401.8</v>
      </c>
      <c r="D146" s="38">
        <v>3449.2333333333336</v>
      </c>
      <c r="E146" s="38">
        <v>3339.6166666666672</v>
      </c>
      <c r="F146" s="38">
        <v>3277.4333333333338</v>
      </c>
      <c r="G146" s="38">
        <v>3167.8166666666675</v>
      </c>
      <c r="H146" s="38">
        <v>3511.416666666667</v>
      </c>
      <c r="I146" s="38">
        <v>3621.0333333333338</v>
      </c>
      <c r="J146" s="38">
        <v>3683.2166666666667</v>
      </c>
      <c r="K146" s="31">
        <v>3558.85</v>
      </c>
      <c r="L146" s="31">
        <v>3387.05</v>
      </c>
      <c r="M146" s="31">
        <v>41.180190000000003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463.75</v>
      </c>
      <c r="D147" s="38">
        <v>463.76666666666671</v>
      </c>
      <c r="E147" s="38">
        <v>459.08333333333343</v>
      </c>
      <c r="F147" s="38">
        <v>454.41666666666674</v>
      </c>
      <c r="G147" s="38">
        <v>449.73333333333346</v>
      </c>
      <c r="H147" s="38">
        <v>468.43333333333339</v>
      </c>
      <c r="I147" s="38">
        <v>473.11666666666667</v>
      </c>
      <c r="J147" s="38">
        <v>477.78333333333336</v>
      </c>
      <c r="K147" s="31">
        <v>468.45</v>
      </c>
      <c r="L147" s="31">
        <v>459.1</v>
      </c>
      <c r="M147" s="31">
        <v>3.2873100000000002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209.55</v>
      </c>
      <c r="D148" s="38">
        <v>209.73333333333335</v>
      </c>
      <c r="E148" s="38">
        <v>207.4666666666667</v>
      </c>
      <c r="F148" s="38">
        <v>205.38333333333335</v>
      </c>
      <c r="G148" s="38">
        <v>203.1166666666667</v>
      </c>
      <c r="H148" s="38">
        <v>211.81666666666669</v>
      </c>
      <c r="I148" s="38">
        <v>214.08333333333334</v>
      </c>
      <c r="J148" s="38">
        <v>216.16666666666669</v>
      </c>
      <c r="K148" s="31">
        <v>212</v>
      </c>
      <c r="L148" s="31">
        <v>207.65</v>
      </c>
      <c r="M148" s="31">
        <v>4.7183900000000003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539</v>
      </c>
      <c r="D149" s="38">
        <v>540.58333333333337</v>
      </c>
      <c r="E149" s="38">
        <v>536.4666666666667</v>
      </c>
      <c r="F149" s="38">
        <v>533.93333333333328</v>
      </c>
      <c r="G149" s="38">
        <v>529.81666666666661</v>
      </c>
      <c r="H149" s="38">
        <v>543.11666666666679</v>
      </c>
      <c r="I149" s="38">
        <v>547.23333333333335</v>
      </c>
      <c r="J149" s="38">
        <v>549.76666666666688</v>
      </c>
      <c r="K149" s="31">
        <v>544.70000000000005</v>
      </c>
      <c r="L149" s="31">
        <v>538.04999999999995</v>
      </c>
      <c r="M149" s="31">
        <v>1.22254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423.95</v>
      </c>
      <c r="D150" s="38">
        <v>427.34999999999997</v>
      </c>
      <c r="E150" s="38">
        <v>416.79999999999995</v>
      </c>
      <c r="F150" s="38">
        <v>409.65</v>
      </c>
      <c r="G150" s="38">
        <v>399.09999999999997</v>
      </c>
      <c r="H150" s="38">
        <v>434.49999999999994</v>
      </c>
      <c r="I150" s="38">
        <v>445.05</v>
      </c>
      <c r="J150" s="38">
        <v>452.19999999999993</v>
      </c>
      <c r="K150" s="31">
        <v>437.9</v>
      </c>
      <c r="L150" s="31">
        <v>420.2</v>
      </c>
      <c r="M150" s="31">
        <v>4.7042099999999998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1654.65</v>
      </c>
      <c r="D151" s="38">
        <v>1663.3500000000001</v>
      </c>
      <c r="E151" s="38">
        <v>1591.7000000000003</v>
      </c>
      <c r="F151" s="38">
        <v>1528.7500000000002</v>
      </c>
      <c r="G151" s="38">
        <v>1457.1000000000004</v>
      </c>
      <c r="H151" s="38">
        <v>1726.3000000000002</v>
      </c>
      <c r="I151" s="38">
        <v>1797.9500000000003</v>
      </c>
      <c r="J151" s="38">
        <v>1860.9</v>
      </c>
      <c r="K151" s="31">
        <v>1735</v>
      </c>
      <c r="L151" s="31">
        <v>1600.4</v>
      </c>
      <c r="M151" s="31">
        <v>5.0493199999999998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113.6</v>
      </c>
      <c r="D152" s="38">
        <v>114.09999999999998</v>
      </c>
      <c r="E152" s="38">
        <v>112.34999999999997</v>
      </c>
      <c r="F152" s="38">
        <v>111.09999999999998</v>
      </c>
      <c r="G152" s="38">
        <v>109.34999999999997</v>
      </c>
      <c r="H152" s="38">
        <v>115.34999999999997</v>
      </c>
      <c r="I152" s="38">
        <v>117.1</v>
      </c>
      <c r="J152" s="38">
        <v>118.34999999999997</v>
      </c>
      <c r="K152" s="31">
        <v>115.85</v>
      </c>
      <c r="L152" s="31">
        <v>112.85</v>
      </c>
      <c r="M152" s="31">
        <v>15.53195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213.3</v>
      </c>
      <c r="D153" s="38">
        <v>214.36666666666667</v>
      </c>
      <c r="E153" s="38">
        <v>210.93333333333334</v>
      </c>
      <c r="F153" s="38">
        <v>208.56666666666666</v>
      </c>
      <c r="G153" s="38">
        <v>205.13333333333333</v>
      </c>
      <c r="H153" s="38">
        <v>216.73333333333335</v>
      </c>
      <c r="I153" s="38">
        <v>220.16666666666669</v>
      </c>
      <c r="J153" s="38">
        <v>222.53333333333336</v>
      </c>
      <c r="K153" s="31">
        <v>217.8</v>
      </c>
      <c r="L153" s="31">
        <v>212</v>
      </c>
      <c r="M153" s="31">
        <v>7.9622299999999999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91.25</v>
      </c>
      <c r="D154" s="38">
        <v>91.183333333333323</v>
      </c>
      <c r="E154" s="38">
        <v>90.416666666666643</v>
      </c>
      <c r="F154" s="38">
        <v>89.583333333333314</v>
      </c>
      <c r="G154" s="38">
        <v>88.816666666666634</v>
      </c>
      <c r="H154" s="38">
        <v>92.016666666666652</v>
      </c>
      <c r="I154" s="38">
        <v>92.783333333333331</v>
      </c>
      <c r="J154" s="38">
        <v>93.61666666666666</v>
      </c>
      <c r="K154" s="31">
        <v>91.95</v>
      </c>
      <c r="L154" s="31">
        <v>90.35</v>
      </c>
      <c r="M154" s="31">
        <v>56.619070000000001</v>
      </c>
      <c r="N154" s="1"/>
      <c r="O154" s="1"/>
    </row>
    <row r="155" spans="1:15" ht="12.75" customHeight="1">
      <c r="A155" s="33">
        <v>145</v>
      </c>
      <c r="B155" s="58" t="s">
        <v>890</v>
      </c>
      <c r="C155" s="31">
        <v>689.5</v>
      </c>
      <c r="D155" s="38">
        <v>690.5333333333333</v>
      </c>
      <c r="E155" s="38">
        <v>682.06666666666661</v>
      </c>
      <c r="F155" s="38">
        <v>674.63333333333333</v>
      </c>
      <c r="G155" s="38">
        <v>666.16666666666663</v>
      </c>
      <c r="H155" s="38">
        <v>697.96666666666658</v>
      </c>
      <c r="I155" s="38">
        <v>706.43333333333328</v>
      </c>
      <c r="J155" s="38">
        <v>713.86666666666656</v>
      </c>
      <c r="K155" s="31">
        <v>699</v>
      </c>
      <c r="L155" s="31">
        <v>683.1</v>
      </c>
      <c r="M155" s="31">
        <v>0.39526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2211.4499999999998</v>
      </c>
      <c r="D156" s="38">
        <v>2218.1</v>
      </c>
      <c r="E156" s="38">
        <v>2187.1999999999998</v>
      </c>
      <c r="F156" s="38">
        <v>2162.9499999999998</v>
      </c>
      <c r="G156" s="38">
        <v>2132.0499999999997</v>
      </c>
      <c r="H156" s="38">
        <v>2242.35</v>
      </c>
      <c r="I156" s="38">
        <v>2273.2500000000005</v>
      </c>
      <c r="J156" s="38">
        <v>2297.5</v>
      </c>
      <c r="K156" s="31">
        <v>2249</v>
      </c>
      <c r="L156" s="31">
        <v>2193.85</v>
      </c>
      <c r="M156" s="31">
        <v>2.47478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239.45</v>
      </c>
      <c r="D157" s="38">
        <v>238.88333333333333</v>
      </c>
      <c r="E157" s="38">
        <v>236.66666666666666</v>
      </c>
      <c r="F157" s="38">
        <v>233.88333333333333</v>
      </c>
      <c r="G157" s="38">
        <v>231.66666666666666</v>
      </c>
      <c r="H157" s="38">
        <v>241.66666666666666</v>
      </c>
      <c r="I157" s="38">
        <v>243.88333333333335</v>
      </c>
      <c r="J157" s="38">
        <v>246.66666666666666</v>
      </c>
      <c r="K157" s="31">
        <v>241.1</v>
      </c>
      <c r="L157" s="31">
        <v>236.1</v>
      </c>
      <c r="M157" s="31">
        <v>25.10455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471.8</v>
      </c>
      <c r="D158" s="38">
        <v>468.01666666666671</v>
      </c>
      <c r="E158" s="38">
        <v>459.13333333333344</v>
      </c>
      <c r="F158" s="38">
        <v>446.46666666666675</v>
      </c>
      <c r="G158" s="38">
        <v>437.58333333333348</v>
      </c>
      <c r="H158" s="38">
        <v>480.68333333333339</v>
      </c>
      <c r="I158" s="38">
        <v>489.56666666666672</v>
      </c>
      <c r="J158" s="38">
        <v>502.23333333333335</v>
      </c>
      <c r="K158" s="31">
        <v>476.9</v>
      </c>
      <c r="L158" s="31">
        <v>455.35</v>
      </c>
      <c r="M158" s="31">
        <v>34.682499999999997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332.85</v>
      </c>
      <c r="D159" s="38">
        <v>326.25</v>
      </c>
      <c r="E159" s="38">
        <v>317.60000000000002</v>
      </c>
      <c r="F159" s="38">
        <v>302.35000000000002</v>
      </c>
      <c r="G159" s="38">
        <v>293.70000000000005</v>
      </c>
      <c r="H159" s="38">
        <v>341.5</v>
      </c>
      <c r="I159" s="38">
        <v>350.15</v>
      </c>
      <c r="J159" s="38">
        <v>365.4</v>
      </c>
      <c r="K159" s="31">
        <v>334.9</v>
      </c>
      <c r="L159" s="31">
        <v>311</v>
      </c>
      <c r="M159" s="31">
        <v>29.961459999999999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132</v>
      </c>
      <c r="D160" s="38">
        <v>130.98333333333335</v>
      </c>
      <c r="E160" s="38">
        <v>128.66666666666669</v>
      </c>
      <c r="F160" s="38">
        <v>125.33333333333334</v>
      </c>
      <c r="G160" s="38">
        <v>123.01666666666668</v>
      </c>
      <c r="H160" s="38">
        <v>134.31666666666669</v>
      </c>
      <c r="I160" s="38">
        <v>136.63333333333335</v>
      </c>
      <c r="J160" s="38">
        <v>139.9666666666667</v>
      </c>
      <c r="K160" s="31">
        <v>133.30000000000001</v>
      </c>
      <c r="L160" s="31">
        <v>127.65</v>
      </c>
      <c r="M160" s="31">
        <v>411.28680000000003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839.15</v>
      </c>
      <c r="D161" s="38">
        <v>847.4</v>
      </c>
      <c r="E161" s="38">
        <v>826.75</v>
      </c>
      <c r="F161" s="38">
        <v>814.35</v>
      </c>
      <c r="G161" s="38">
        <v>793.7</v>
      </c>
      <c r="H161" s="38">
        <v>859.8</v>
      </c>
      <c r="I161" s="38">
        <v>880.44999999999982</v>
      </c>
      <c r="J161" s="38">
        <v>892.84999999999991</v>
      </c>
      <c r="K161" s="31">
        <v>868.05</v>
      </c>
      <c r="L161" s="31">
        <v>835</v>
      </c>
      <c r="M161" s="31">
        <v>3.2316500000000001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4882.6499999999996</v>
      </c>
      <c r="D162" s="38">
        <v>4878.25</v>
      </c>
      <c r="E162" s="38">
        <v>4842.5</v>
      </c>
      <c r="F162" s="38">
        <v>4802.3500000000004</v>
      </c>
      <c r="G162" s="38">
        <v>4766.6000000000004</v>
      </c>
      <c r="H162" s="38">
        <v>4918.3999999999996</v>
      </c>
      <c r="I162" s="38">
        <v>4954.1499999999996</v>
      </c>
      <c r="J162" s="38">
        <v>4994.2999999999993</v>
      </c>
      <c r="K162" s="31">
        <v>4914</v>
      </c>
      <c r="L162" s="31">
        <v>4838.1000000000004</v>
      </c>
      <c r="M162" s="31">
        <v>0.17796000000000001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174.85</v>
      </c>
      <c r="D163" s="38">
        <v>174.43333333333331</v>
      </c>
      <c r="E163" s="38">
        <v>173.06666666666661</v>
      </c>
      <c r="F163" s="38">
        <v>171.2833333333333</v>
      </c>
      <c r="G163" s="38">
        <v>169.9166666666666</v>
      </c>
      <c r="H163" s="38">
        <v>176.21666666666661</v>
      </c>
      <c r="I163" s="38">
        <v>177.58333333333334</v>
      </c>
      <c r="J163" s="38">
        <v>179.36666666666662</v>
      </c>
      <c r="K163" s="31">
        <v>175.8</v>
      </c>
      <c r="L163" s="31">
        <v>172.65</v>
      </c>
      <c r="M163" s="31">
        <v>3.7431899999999998</v>
      </c>
      <c r="N163" s="1"/>
      <c r="O163" s="1"/>
    </row>
    <row r="164" spans="1:15" ht="12.75" customHeight="1">
      <c r="A164" s="33">
        <v>154</v>
      </c>
      <c r="B164" s="58" t="s">
        <v>891</v>
      </c>
      <c r="C164" s="31">
        <v>652.29999999999995</v>
      </c>
      <c r="D164" s="38">
        <v>659.74999999999989</v>
      </c>
      <c r="E164" s="38">
        <v>634.5999999999998</v>
      </c>
      <c r="F164" s="38">
        <v>616.89999999999986</v>
      </c>
      <c r="G164" s="38">
        <v>591.74999999999977</v>
      </c>
      <c r="H164" s="38">
        <v>677.44999999999982</v>
      </c>
      <c r="I164" s="38">
        <v>702.59999999999991</v>
      </c>
      <c r="J164" s="38">
        <v>720.29999999999984</v>
      </c>
      <c r="K164" s="31">
        <v>684.9</v>
      </c>
      <c r="L164" s="31">
        <v>642.04999999999995</v>
      </c>
      <c r="M164" s="31">
        <v>2.4049700000000001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2999.45</v>
      </c>
      <c r="D165" s="38">
        <v>2996.2166666666667</v>
      </c>
      <c r="E165" s="38">
        <v>2983.2333333333336</v>
      </c>
      <c r="F165" s="38">
        <v>2967.0166666666669</v>
      </c>
      <c r="G165" s="38">
        <v>2954.0333333333338</v>
      </c>
      <c r="H165" s="38">
        <v>3012.4333333333334</v>
      </c>
      <c r="I165" s="38">
        <v>3025.4166666666661</v>
      </c>
      <c r="J165" s="38">
        <v>3041.6333333333332</v>
      </c>
      <c r="K165" s="31">
        <v>3009.2</v>
      </c>
      <c r="L165" s="31">
        <v>2980</v>
      </c>
      <c r="M165" s="31">
        <v>1.3741300000000001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314.60000000000002</v>
      </c>
      <c r="D166" s="38">
        <v>313.86666666666662</v>
      </c>
      <c r="E166" s="38">
        <v>312.03333333333325</v>
      </c>
      <c r="F166" s="38">
        <v>309.46666666666664</v>
      </c>
      <c r="G166" s="38">
        <v>307.63333333333327</v>
      </c>
      <c r="H166" s="38">
        <v>316.43333333333322</v>
      </c>
      <c r="I166" s="38">
        <v>318.26666666666659</v>
      </c>
      <c r="J166" s="38">
        <v>320.8333333333332</v>
      </c>
      <c r="K166" s="31">
        <v>315.7</v>
      </c>
      <c r="L166" s="31">
        <v>311.3</v>
      </c>
      <c r="M166" s="31">
        <v>12.878590000000001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129.30000000000001</v>
      </c>
      <c r="D167" s="38">
        <v>129.56666666666669</v>
      </c>
      <c r="E167" s="38">
        <v>128.23333333333338</v>
      </c>
      <c r="F167" s="38">
        <v>127.16666666666669</v>
      </c>
      <c r="G167" s="38">
        <v>125.83333333333337</v>
      </c>
      <c r="H167" s="38">
        <v>130.63333333333338</v>
      </c>
      <c r="I167" s="38">
        <v>131.9666666666667</v>
      </c>
      <c r="J167" s="38">
        <v>133.03333333333339</v>
      </c>
      <c r="K167" s="31">
        <v>130.9</v>
      </c>
      <c r="L167" s="31">
        <v>128.5</v>
      </c>
      <c r="M167" s="31">
        <v>8.3778100000000002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243.05</v>
      </c>
      <c r="D168" s="38">
        <v>242.86666666666667</v>
      </c>
      <c r="E168" s="38">
        <v>240.83333333333334</v>
      </c>
      <c r="F168" s="38">
        <v>238.61666666666667</v>
      </c>
      <c r="G168" s="38">
        <v>236.58333333333334</v>
      </c>
      <c r="H168" s="38">
        <v>245.08333333333334</v>
      </c>
      <c r="I168" s="38">
        <v>247.11666666666665</v>
      </c>
      <c r="J168" s="38">
        <v>249.33333333333334</v>
      </c>
      <c r="K168" s="31">
        <v>244.9</v>
      </c>
      <c r="L168" s="31">
        <v>240.65</v>
      </c>
      <c r="M168" s="31">
        <v>1.8754299999999999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106.55</v>
      </c>
      <c r="D169" s="38">
        <v>106.53333333333335</v>
      </c>
      <c r="E169" s="38">
        <v>105.91666666666669</v>
      </c>
      <c r="F169" s="38">
        <v>105.28333333333335</v>
      </c>
      <c r="G169" s="38">
        <v>104.66666666666669</v>
      </c>
      <c r="H169" s="38">
        <v>107.16666666666669</v>
      </c>
      <c r="I169" s="38">
        <v>107.78333333333333</v>
      </c>
      <c r="J169" s="38">
        <v>108.41666666666669</v>
      </c>
      <c r="K169" s="31">
        <v>107.15</v>
      </c>
      <c r="L169" s="31">
        <v>105.9</v>
      </c>
      <c r="M169" s="31">
        <v>92.929159999999996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2649.6</v>
      </c>
      <c r="D170" s="38">
        <v>2657.8666666666663</v>
      </c>
      <c r="E170" s="38">
        <v>2627.7833333333328</v>
      </c>
      <c r="F170" s="38">
        <v>2605.9666666666667</v>
      </c>
      <c r="G170" s="38">
        <v>2575.8833333333332</v>
      </c>
      <c r="H170" s="38">
        <v>2679.6833333333325</v>
      </c>
      <c r="I170" s="38">
        <v>2709.7666666666655</v>
      </c>
      <c r="J170" s="38">
        <v>2731.5833333333321</v>
      </c>
      <c r="K170" s="31">
        <v>2687.95</v>
      </c>
      <c r="L170" s="31">
        <v>2636.05</v>
      </c>
      <c r="M170" s="31">
        <v>0.24299000000000001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3151.05</v>
      </c>
      <c r="D171" s="38">
        <v>3138.1333333333337</v>
      </c>
      <c r="E171" s="38">
        <v>3117.9666666666672</v>
      </c>
      <c r="F171" s="38">
        <v>3084.8833333333337</v>
      </c>
      <c r="G171" s="38">
        <v>3064.7166666666672</v>
      </c>
      <c r="H171" s="38">
        <v>3171.2166666666672</v>
      </c>
      <c r="I171" s="38">
        <v>3191.3833333333341</v>
      </c>
      <c r="J171" s="38">
        <v>3224.4666666666672</v>
      </c>
      <c r="K171" s="31">
        <v>3158.3</v>
      </c>
      <c r="L171" s="31">
        <v>3105.05</v>
      </c>
      <c r="M171" s="31">
        <v>6.991E-2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725.75</v>
      </c>
      <c r="D172" s="38">
        <v>726.69999999999993</v>
      </c>
      <c r="E172" s="38">
        <v>717.09999999999991</v>
      </c>
      <c r="F172" s="38">
        <v>708.44999999999993</v>
      </c>
      <c r="G172" s="38">
        <v>698.84999999999991</v>
      </c>
      <c r="H172" s="38">
        <v>735.34999999999991</v>
      </c>
      <c r="I172" s="38">
        <v>744.95</v>
      </c>
      <c r="J172" s="38">
        <v>753.59999999999991</v>
      </c>
      <c r="K172" s="31">
        <v>736.3</v>
      </c>
      <c r="L172" s="31">
        <v>718.05</v>
      </c>
      <c r="M172" s="31">
        <v>1.6652899999999999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183.95</v>
      </c>
      <c r="D173" s="38">
        <v>184.16666666666666</v>
      </c>
      <c r="E173" s="38">
        <v>182.18333333333331</v>
      </c>
      <c r="F173" s="38">
        <v>180.41666666666666</v>
      </c>
      <c r="G173" s="38">
        <v>178.43333333333331</v>
      </c>
      <c r="H173" s="38">
        <v>185.93333333333331</v>
      </c>
      <c r="I173" s="38">
        <v>187.91666666666666</v>
      </c>
      <c r="J173" s="38">
        <v>189.68333333333331</v>
      </c>
      <c r="K173" s="31">
        <v>186.15</v>
      </c>
      <c r="L173" s="31">
        <v>182.4</v>
      </c>
      <c r="M173" s="31">
        <v>2.4074599999999999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1051.8</v>
      </c>
      <c r="D174" s="38">
        <v>1055.9166666666667</v>
      </c>
      <c r="E174" s="38">
        <v>1040.8833333333334</v>
      </c>
      <c r="F174" s="38">
        <v>1029.9666666666667</v>
      </c>
      <c r="G174" s="38">
        <v>1014.9333333333334</v>
      </c>
      <c r="H174" s="38">
        <v>1066.8333333333335</v>
      </c>
      <c r="I174" s="38">
        <v>1081.8666666666668</v>
      </c>
      <c r="J174" s="38">
        <v>1092.7833333333335</v>
      </c>
      <c r="K174" s="31">
        <v>1070.95</v>
      </c>
      <c r="L174" s="31">
        <v>1045</v>
      </c>
      <c r="M174" s="31">
        <v>3.26952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1420.8</v>
      </c>
      <c r="D175" s="38">
        <v>1416.2666666666667</v>
      </c>
      <c r="E175" s="38">
        <v>1407.5333333333333</v>
      </c>
      <c r="F175" s="38">
        <v>1394.2666666666667</v>
      </c>
      <c r="G175" s="38">
        <v>1385.5333333333333</v>
      </c>
      <c r="H175" s="38">
        <v>1429.5333333333333</v>
      </c>
      <c r="I175" s="38">
        <v>1438.2666666666664</v>
      </c>
      <c r="J175" s="38">
        <v>1451.5333333333333</v>
      </c>
      <c r="K175" s="31">
        <v>1425</v>
      </c>
      <c r="L175" s="31">
        <v>1403</v>
      </c>
      <c r="M175" s="31">
        <v>0.31251000000000001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649.65</v>
      </c>
      <c r="D176" s="38">
        <v>653.38333333333333</v>
      </c>
      <c r="E176" s="38">
        <v>643.91666666666663</v>
      </c>
      <c r="F176" s="38">
        <v>638.18333333333328</v>
      </c>
      <c r="G176" s="38">
        <v>628.71666666666658</v>
      </c>
      <c r="H176" s="38">
        <v>659.11666666666667</v>
      </c>
      <c r="I176" s="38">
        <v>668.58333333333337</v>
      </c>
      <c r="J176" s="38">
        <v>674.31666666666672</v>
      </c>
      <c r="K176" s="31">
        <v>662.85</v>
      </c>
      <c r="L176" s="31">
        <v>647.65</v>
      </c>
      <c r="M176" s="31">
        <v>10.935750000000001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1475.35</v>
      </c>
      <c r="D177" s="38">
        <v>1485.6499999999999</v>
      </c>
      <c r="E177" s="38">
        <v>1461.7999999999997</v>
      </c>
      <c r="F177" s="38">
        <v>1448.2499999999998</v>
      </c>
      <c r="G177" s="38">
        <v>1424.3999999999996</v>
      </c>
      <c r="H177" s="38">
        <v>1499.1999999999998</v>
      </c>
      <c r="I177" s="38">
        <v>1523.0499999999997</v>
      </c>
      <c r="J177" s="38">
        <v>1536.6</v>
      </c>
      <c r="K177" s="31">
        <v>1509.5</v>
      </c>
      <c r="L177" s="31">
        <v>1472.1</v>
      </c>
      <c r="M177" s="31">
        <v>0.72831000000000001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43.55</v>
      </c>
      <c r="D178" s="38">
        <v>43.666666666666664</v>
      </c>
      <c r="E178" s="38">
        <v>43.033333333333331</v>
      </c>
      <c r="F178" s="38">
        <v>42.516666666666666</v>
      </c>
      <c r="G178" s="38">
        <v>41.883333333333333</v>
      </c>
      <c r="H178" s="38">
        <v>44.18333333333333</v>
      </c>
      <c r="I178" s="38">
        <v>44.81666666666667</v>
      </c>
      <c r="J178" s="38">
        <v>45.333333333333329</v>
      </c>
      <c r="K178" s="31">
        <v>44.3</v>
      </c>
      <c r="L178" s="31">
        <v>43.15</v>
      </c>
      <c r="M178" s="31">
        <v>138.14959999999999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593.79999999999995</v>
      </c>
      <c r="D179" s="38">
        <v>596.01666666666677</v>
      </c>
      <c r="E179" s="38">
        <v>588.18333333333351</v>
      </c>
      <c r="F179" s="38">
        <v>582.56666666666672</v>
      </c>
      <c r="G179" s="38">
        <v>574.73333333333346</v>
      </c>
      <c r="H179" s="38">
        <v>601.63333333333355</v>
      </c>
      <c r="I179" s="38">
        <v>609.46666666666681</v>
      </c>
      <c r="J179" s="38">
        <v>615.0833333333336</v>
      </c>
      <c r="K179" s="31">
        <v>603.85</v>
      </c>
      <c r="L179" s="31">
        <v>590.4</v>
      </c>
      <c r="M179" s="31">
        <v>7.0331200000000003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1129.3</v>
      </c>
      <c r="D180" s="38">
        <v>1136.1000000000001</v>
      </c>
      <c r="E180" s="38">
        <v>1119.2000000000003</v>
      </c>
      <c r="F180" s="38">
        <v>1109.1000000000001</v>
      </c>
      <c r="G180" s="38">
        <v>1092.2000000000003</v>
      </c>
      <c r="H180" s="38">
        <v>1146.2000000000003</v>
      </c>
      <c r="I180" s="38">
        <v>1163.1000000000004</v>
      </c>
      <c r="J180" s="38">
        <v>1173.2000000000003</v>
      </c>
      <c r="K180" s="31">
        <v>1153</v>
      </c>
      <c r="L180" s="31">
        <v>1126</v>
      </c>
      <c r="M180" s="31">
        <v>0.57113999999999998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1706.95</v>
      </c>
      <c r="D181" s="38">
        <v>1710.9833333333333</v>
      </c>
      <c r="E181" s="38">
        <v>1695.9666666666667</v>
      </c>
      <c r="F181" s="38">
        <v>1684.9833333333333</v>
      </c>
      <c r="G181" s="38">
        <v>1669.9666666666667</v>
      </c>
      <c r="H181" s="38">
        <v>1721.9666666666667</v>
      </c>
      <c r="I181" s="38">
        <v>1736.9833333333336</v>
      </c>
      <c r="J181" s="38">
        <v>1747.9666666666667</v>
      </c>
      <c r="K181" s="31">
        <v>1726</v>
      </c>
      <c r="L181" s="31">
        <v>1700</v>
      </c>
      <c r="M181" s="31">
        <v>0.41188000000000002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466.2</v>
      </c>
      <c r="D182" s="38">
        <v>470.34999999999997</v>
      </c>
      <c r="E182" s="38">
        <v>460.99999999999994</v>
      </c>
      <c r="F182" s="38">
        <v>455.79999999999995</v>
      </c>
      <c r="G182" s="38">
        <v>446.44999999999993</v>
      </c>
      <c r="H182" s="38">
        <v>475.54999999999995</v>
      </c>
      <c r="I182" s="38">
        <v>484.9</v>
      </c>
      <c r="J182" s="38">
        <v>490.09999999999997</v>
      </c>
      <c r="K182" s="31">
        <v>479.7</v>
      </c>
      <c r="L182" s="31">
        <v>465.15</v>
      </c>
      <c r="M182" s="31">
        <v>1.1807099999999999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1061.9000000000001</v>
      </c>
      <c r="D183" s="38">
        <v>1061.6666666666667</v>
      </c>
      <c r="E183" s="38">
        <v>1052.3833333333334</v>
      </c>
      <c r="F183" s="38">
        <v>1042.8666666666668</v>
      </c>
      <c r="G183" s="38">
        <v>1033.5833333333335</v>
      </c>
      <c r="H183" s="38">
        <v>1071.1833333333334</v>
      </c>
      <c r="I183" s="38">
        <v>1080.4666666666667</v>
      </c>
      <c r="J183" s="38">
        <v>1089.9833333333333</v>
      </c>
      <c r="K183" s="31">
        <v>1070.95</v>
      </c>
      <c r="L183" s="31">
        <v>1052.1500000000001</v>
      </c>
      <c r="M183" s="31">
        <v>9.1436100000000007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508.75</v>
      </c>
      <c r="D184" s="38">
        <v>509.43333333333334</v>
      </c>
      <c r="E184" s="38">
        <v>505.31666666666672</v>
      </c>
      <c r="F184" s="38">
        <v>501.88333333333338</v>
      </c>
      <c r="G184" s="38">
        <v>497.76666666666677</v>
      </c>
      <c r="H184" s="38">
        <v>512.86666666666667</v>
      </c>
      <c r="I184" s="38">
        <v>516.98333333333335</v>
      </c>
      <c r="J184" s="38">
        <v>520.41666666666663</v>
      </c>
      <c r="K184" s="31">
        <v>513.54999999999995</v>
      </c>
      <c r="L184" s="31">
        <v>506</v>
      </c>
      <c r="M184" s="31">
        <v>1.2930900000000001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1560.8</v>
      </c>
      <c r="D185" s="38">
        <v>1564.8666666666668</v>
      </c>
      <c r="E185" s="38">
        <v>1543.9333333333336</v>
      </c>
      <c r="F185" s="38">
        <v>1527.0666666666668</v>
      </c>
      <c r="G185" s="38">
        <v>1506.1333333333337</v>
      </c>
      <c r="H185" s="38">
        <v>1581.7333333333336</v>
      </c>
      <c r="I185" s="38">
        <v>1602.666666666667</v>
      </c>
      <c r="J185" s="38">
        <v>1619.5333333333335</v>
      </c>
      <c r="K185" s="31">
        <v>1585.8</v>
      </c>
      <c r="L185" s="31">
        <v>1548</v>
      </c>
      <c r="M185" s="31">
        <v>6.0121000000000002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120.5</v>
      </c>
      <c r="D186" s="38">
        <v>120.61666666666667</v>
      </c>
      <c r="E186" s="38">
        <v>118.53333333333335</v>
      </c>
      <c r="F186" s="38">
        <v>116.56666666666668</v>
      </c>
      <c r="G186" s="38">
        <v>114.48333333333335</v>
      </c>
      <c r="H186" s="38">
        <v>122.58333333333334</v>
      </c>
      <c r="I186" s="38">
        <v>124.66666666666666</v>
      </c>
      <c r="J186" s="38">
        <v>126.63333333333334</v>
      </c>
      <c r="K186" s="31">
        <v>122.7</v>
      </c>
      <c r="L186" s="31">
        <v>118.65</v>
      </c>
      <c r="M186" s="31">
        <v>14.47578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295.64999999999998</v>
      </c>
      <c r="D187" s="38">
        <v>296.5</v>
      </c>
      <c r="E187" s="38">
        <v>293.35000000000002</v>
      </c>
      <c r="F187" s="38">
        <v>291.05</v>
      </c>
      <c r="G187" s="38">
        <v>287.90000000000003</v>
      </c>
      <c r="H187" s="38">
        <v>298.8</v>
      </c>
      <c r="I187" s="38">
        <v>301.95</v>
      </c>
      <c r="J187" s="38">
        <v>304.25</v>
      </c>
      <c r="K187" s="31">
        <v>299.64999999999998</v>
      </c>
      <c r="L187" s="31">
        <v>294.2</v>
      </c>
      <c r="M187" s="31">
        <v>13.87147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394.45</v>
      </c>
      <c r="D188" s="38">
        <v>396.75</v>
      </c>
      <c r="E188" s="38">
        <v>390.7</v>
      </c>
      <c r="F188" s="38">
        <v>386.95</v>
      </c>
      <c r="G188" s="38">
        <v>380.9</v>
      </c>
      <c r="H188" s="38">
        <v>400.5</v>
      </c>
      <c r="I188" s="38">
        <v>406.54999999999995</v>
      </c>
      <c r="J188" s="38">
        <v>410.3</v>
      </c>
      <c r="K188" s="31">
        <v>402.8</v>
      </c>
      <c r="L188" s="31">
        <v>393</v>
      </c>
      <c r="M188" s="31">
        <v>4.5939500000000004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1769.55</v>
      </c>
      <c r="D189" s="38">
        <v>1777.75</v>
      </c>
      <c r="E189" s="38">
        <v>1750.5</v>
      </c>
      <c r="F189" s="38">
        <v>1731.45</v>
      </c>
      <c r="G189" s="38">
        <v>1704.2</v>
      </c>
      <c r="H189" s="38">
        <v>1796.8</v>
      </c>
      <c r="I189" s="38">
        <v>1824.05</v>
      </c>
      <c r="J189" s="38">
        <v>1843.1</v>
      </c>
      <c r="K189" s="31">
        <v>1805</v>
      </c>
      <c r="L189" s="31">
        <v>1758.7</v>
      </c>
      <c r="M189" s="31">
        <v>6.6855500000000001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338.95</v>
      </c>
      <c r="D190" s="38">
        <v>336.48333333333335</v>
      </c>
      <c r="E190" s="38">
        <v>332.9666666666667</v>
      </c>
      <c r="F190" s="38">
        <v>326.98333333333335</v>
      </c>
      <c r="G190" s="38">
        <v>323.4666666666667</v>
      </c>
      <c r="H190" s="38">
        <v>342.4666666666667</v>
      </c>
      <c r="I190" s="38">
        <v>345.98333333333335</v>
      </c>
      <c r="J190" s="38">
        <v>351.9666666666667</v>
      </c>
      <c r="K190" s="31">
        <v>340</v>
      </c>
      <c r="L190" s="31">
        <v>330.5</v>
      </c>
      <c r="M190" s="31">
        <v>3.4861200000000001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2228.6</v>
      </c>
      <c r="D191" s="38">
        <v>2232.1833333333329</v>
      </c>
      <c r="E191" s="38">
        <v>2201.4166666666661</v>
      </c>
      <c r="F191" s="38">
        <v>2174.2333333333331</v>
      </c>
      <c r="G191" s="38">
        <v>2143.4666666666662</v>
      </c>
      <c r="H191" s="38">
        <v>2259.3666666666659</v>
      </c>
      <c r="I191" s="38">
        <v>2290.1333333333332</v>
      </c>
      <c r="J191" s="38">
        <v>2317.3166666666657</v>
      </c>
      <c r="K191" s="31">
        <v>2262.9499999999998</v>
      </c>
      <c r="L191" s="31">
        <v>2205</v>
      </c>
      <c r="M191" s="31">
        <v>0.36836999999999998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1289.6500000000001</v>
      </c>
      <c r="D192" s="38">
        <v>1285.5333333333333</v>
      </c>
      <c r="E192" s="38">
        <v>1272.2666666666667</v>
      </c>
      <c r="F192" s="38">
        <v>1254.8833333333334</v>
      </c>
      <c r="G192" s="38">
        <v>1241.6166666666668</v>
      </c>
      <c r="H192" s="38">
        <v>1302.9166666666665</v>
      </c>
      <c r="I192" s="38">
        <v>1316.1833333333329</v>
      </c>
      <c r="J192" s="38">
        <v>1333.5666666666664</v>
      </c>
      <c r="K192" s="31">
        <v>1298.8</v>
      </c>
      <c r="L192" s="31">
        <v>1268.1500000000001</v>
      </c>
      <c r="M192" s="31">
        <v>0.68408000000000002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162.44999999999999</v>
      </c>
      <c r="D193" s="38">
        <v>163.16666666666666</v>
      </c>
      <c r="E193" s="38">
        <v>160.98333333333332</v>
      </c>
      <c r="F193" s="38">
        <v>159.51666666666665</v>
      </c>
      <c r="G193" s="38">
        <v>157.33333333333331</v>
      </c>
      <c r="H193" s="38">
        <v>164.63333333333333</v>
      </c>
      <c r="I193" s="38">
        <v>166.81666666666666</v>
      </c>
      <c r="J193" s="38">
        <v>168.28333333333333</v>
      </c>
      <c r="K193" s="31">
        <v>165.35</v>
      </c>
      <c r="L193" s="31">
        <v>161.69999999999999</v>
      </c>
      <c r="M193" s="31">
        <v>13.10328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289.2</v>
      </c>
      <c r="D194" s="38">
        <v>291.11666666666667</v>
      </c>
      <c r="E194" s="38">
        <v>286.23333333333335</v>
      </c>
      <c r="F194" s="38">
        <v>283.26666666666665</v>
      </c>
      <c r="G194" s="38">
        <v>278.38333333333333</v>
      </c>
      <c r="H194" s="38">
        <v>294.08333333333337</v>
      </c>
      <c r="I194" s="38">
        <v>298.9666666666667</v>
      </c>
      <c r="J194" s="38">
        <v>301.93333333333339</v>
      </c>
      <c r="K194" s="31">
        <v>296</v>
      </c>
      <c r="L194" s="31">
        <v>288.14999999999998</v>
      </c>
      <c r="M194" s="31">
        <v>4.3260699999999996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674.65</v>
      </c>
      <c r="D195" s="38">
        <v>676.8</v>
      </c>
      <c r="E195" s="38">
        <v>670.55</v>
      </c>
      <c r="F195" s="38">
        <v>666.45</v>
      </c>
      <c r="G195" s="38">
        <v>660.2</v>
      </c>
      <c r="H195" s="38">
        <v>680.89999999999986</v>
      </c>
      <c r="I195" s="38">
        <v>687.14999999999986</v>
      </c>
      <c r="J195" s="38">
        <v>691.24999999999977</v>
      </c>
      <c r="K195" s="31">
        <v>683.05</v>
      </c>
      <c r="L195" s="31">
        <v>672.7</v>
      </c>
      <c r="M195" s="31">
        <v>0.54359000000000002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472.75</v>
      </c>
      <c r="D196" s="38">
        <v>473.8</v>
      </c>
      <c r="E196" s="38">
        <v>468.3</v>
      </c>
      <c r="F196" s="38">
        <v>463.85</v>
      </c>
      <c r="G196" s="38">
        <v>458.35</v>
      </c>
      <c r="H196" s="38">
        <v>478.25</v>
      </c>
      <c r="I196" s="38">
        <v>483.75</v>
      </c>
      <c r="J196" s="38">
        <v>488.2</v>
      </c>
      <c r="K196" s="31">
        <v>479.3</v>
      </c>
      <c r="L196" s="31">
        <v>469.35</v>
      </c>
      <c r="M196" s="31">
        <v>9.4905299999999997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3722.1</v>
      </c>
      <c r="D197" s="38">
        <v>3740.7000000000003</v>
      </c>
      <c r="E197" s="38">
        <v>3696.4000000000005</v>
      </c>
      <c r="F197" s="38">
        <v>3670.7000000000003</v>
      </c>
      <c r="G197" s="38">
        <v>3626.4000000000005</v>
      </c>
      <c r="H197" s="38">
        <v>3766.4000000000005</v>
      </c>
      <c r="I197" s="38">
        <v>3810.7000000000007</v>
      </c>
      <c r="J197" s="38">
        <v>3836.4000000000005</v>
      </c>
      <c r="K197" s="31">
        <v>3785</v>
      </c>
      <c r="L197" s="31">
        <v>3715</v>
      </c>
      <c r="M197" s="31">
        <v>7.0723399999999996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987.65</v>
      </c>
      <c r="D198" s="38">
        <v>991.26666666666677</v>
      </c>
      <c r="E198" s="38">
        <v>970.53333333333353</v>
      </c>
      <c r="F198" s="38">
        <v>953.41666666666674</v>
      </c>
      <c r="G198" s="38">
        <v>932.68333333333351</v>
      </c>
      <c r="H198" s="38">
        <v>1008.3833333333336</v>
      </c>
      <c r="I198" s="38">
        <v>1029.1166666666668</v>
      </c>
      <c r="J198" s="38">
        <v>1046.2333333333336</v>
      </c>
      <c r="K198" s="31">
        <v>1012</v>
      </c>
      <c r="L198" s="31">
        <v>974.15</v>
      </c>
      <c r="M198" s="31">
        <v>6.5370799999999996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1277.55</v>
      </c>
      <c r="D199" s="38">
        <v>1283.0166666666667</v>
      </c>
      <c r="E199" s="38">
        <v>1268.5333333333333</v>
      </c>
      <c r="F199" s="38">
        <v>1259.5166666666667</v>
      </c>
      <c r="G199" s="38">
        <v>1245.0333333333333</v>
      </c>
      <c r="H199" s="38">
        <v>1292.0333333333333</v>
      </c>
      <c r="I199" s="38">
        <v>1306.5166666666664</v>
      </c>
      <c r="J199" s="38">
        <v>1315.5333333333333</v>
      </c>
      <c r="K199" s="31">
        <v>1297.5</v>
      </c>
      <c r="L199" s="31">
        <v>1274</v>
      </c>
      <c r="M199" s="31">
        <v>6.35541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1190.5999999999999</v>
      </c>
      <c r="D200" s="38">
        <v>1187.3833333333332</v>
      </c>
      <c r="E200" s="38">
        <v>1181.7666666666664</v>
      </c>
      <c r="F200" s="38">
        <v>1172.9333333333332</v>
      </c>
      <c r="G200" s="38">
        <v>1167.3166666666664</v>
      </c>
      <c r="H200" s="38">
        <v>1196.2166666666665</v>
      </c>
      <c r="I200" s="38">
        <v>1201.8333333333333</v>
      </c>
      <c r="J200" s="38">
        <v>1210.6666666666665</v>
      </c>
      <c r="K200" s="31">
        <v>1193</v>
      </c>
      <c r="L200" s="31">
        <v>1178.55</v>
      </c>
      <c r="M200" s="31">
        <v>10.94468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2884.85</v>
      </c>
      <c r="D201" s="38">
        <v>2887.8833333333332</v>
      </c>
      <c r="E201" s="38">
        <v>2859.7166666666662</v>
      </c>
      <c r="F201" s="38">
        <v>2834.583333333333</v>
      </c>
      <c r="G201" s="38">
        <v>2806.4166666666661</v>
      </c>
      <c r="H201" s="38">
        <v>2913.0166666666664</v>
      </c>
      <c r="I201" s="38">
        <v>2941.1833333333334</v>
      </c>
      <c r="J201" s="38">
        <v>2966.3166666666666</v>
      </c>
      <c r="K201" s="31">
        <v>2916.05</v>
      </c>
      <c r="L201" s="31">
        <v>2862.75</v>
      </c>
      <c r="M201" s="31">
        <v>66.454499999999996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2291.35</v>
      </c>
      <c r="D202" s="38">
        <v>2290.3833333333332</v>
      </c>
      <c r="E202" s="38">
        <v>2265.9666666666662</v>
      </c>
      <c r="F202" s="38">
        <v>2240.583333333333</v>
      </c>
      <c r="G202" s="38">
        <v>2216.1666666666661</v>
      </c>
      <c r="H202" s="38">
        <v>2315.7666666666664</v>
      </c>
      <c r="I202" s="38">
        <v>2340.1833333333334</v>
      </c>
      <c r="J202" s="38">
        <v>2365.5666666666666</v>
      </c>
      <c r="K202" s="31">
        <v>2314.8000000000002</v>
      </c>
      <c r="L202" s="31">
        <v>2265</v>
      </c>
      <c r="M202" s="31">
        <v>6.50265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1728.2</v>
      </c>
      <c r="D203" s="38">
        <v>1729.6666666666667</v>
      </c>
      <c r="E203" s="38">
        <v>1712.3333333333335</v>
      </c>
      <c r="F203" s="38">
        <v>1696.4666666666667</v>
      </c>
      <c r="G203" s="38">
        <v>1679.1333333333334</v>
      </c>
      <c r="H203" s="38">
        <v>1745.5333333333335</v>
      </c>
      <c r="I203" s="38">
        <v>1762.866666666667</v>
      </c>
      <c r="J203" s="38">
        <v>1778.7333333333336</v>
      </c>
      <c r="K203" s="31">
        <v>1747</v>
      </c>
      <c r="L203" s="31">
        <v>1713.8</v>
      </c>
      <c r="M203" s="31">
        <v>193.97594000000001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647</v>
      </c>
      <c r="D204" s="38">
        <v>649.61666666666667</v>
      </c>
      <c r="E204" s="38">
        <v>641.98333333333335</v>
      </c>
      <c r="F204" s="38">
        <v>636.9666666666667</v>
      </c>
      <c r="G204" s="38">
        <v>629.33333333333337</v>
      </c>
      <c r="H204" s="38">
        <v>654.63333333333333</v>
      </c>
      <c r="I204" s="38">
        <v>662.26666666666677</v>
      </c>
      <c r="J204" s="38">
        <v>667.2833333333333</v>
      </c>
      <c r="K204" s="31">
        <v>657.25</v>
      </c>
      <c r="L204" s="31">
        <v>644.6</v>
      </c>
      <c r="M204" s="31">
        <v>33.409820000000003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1580.1</v>
      </c>
      <c r="D205" s="38">
        <v>1595.8666666666668</v>
      </c>
      <c r="E205" s="38">
        <v>1548.7333333333336</v>
      </c>
      <c r="F205" s="38">
        <v>1517.3666666666668</v>
      </c>
      <c r="G205" s="38">
        <v>1470.2333333333336</v>
      </c>
      <c r="H205" s="38">
        <v>1627.2333333333336</v>
      </c>
      <c r="I205" s="38">
        <v>1674.3666666666668</v>
      </c>
      <c r="J205" s="38">
        <v>1705.7333333333336</v>
      </c>
      <c r="K205" s="31">
        <v>1643</v>
      </c>
      <c r="L205" s="31">
        <v>1564.5</v>
      </c>
      <c r="M205" s="31">
        <v>1.58944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3029.8</v>
      </c>
      <c r="D206" s="38">
        <v>2995.1333333333337</v>
      </c>
      <c r="E206" s="38">
        <v>2950.3666666666672</v>
      </c>
      <c r="F206" s="38">
        <v>2870.9333333333334</v>
      </c>
      <c r="G206" s="38">
        <v>2826.166666666667</v>
      </c>
      <c r="H206" s="38">
        <v>3074.5666666666675</v>
      </c>
      <c r="I206" s="38">
        <v>3119.3333333333339</v>
      </c>
      <c r="J206" s="38">
        <v>3198.7666666666678</v>
      </c>
      <c r="K206" s="31">
        <v>3039.9</v>
      </c>
      <c r="L206" s="31">
        <v>2915.7</v>
      </c>
      <c r="M206" s="31">
        <v>21.77103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67.599999999999994</v>
      </c>
      <c r="D207" s="38">
        <v>68.05</v>
      </c>
      <c r="E207" s="38">
        <v>66.949999999999989</v>
      </c>
      <c r="F207" s="38">
        <v>66.3</v>
      </c>
      <c r="G207" s="38">
        <v>65.199999999999989</v>
      </c>
      <c r="H207" s="38">
        <v>68.699999999999989</v>
      </c>
      <c r="I207" s="38">
        <v>69.799999999999983</v>
      </c>
      <c r="J207" s="38">
        <v>70.449999999999989</v>
      </c>
      <c r="K207" s="31">
        <v>69.150000000000006</v>
      </c>
      <c r="L207" s="31">
        <v>67.400000000000006</v>
      </c>
      <c r="M207" s="31">
        <v>42.440829999999998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1076.3499999999999</v>
      </c>
      <c r="D208" s="38">
        <v>1077.3499999999999</v>
      </c>
      <c r="E208" s="38">
        <v>1072.0999999999999</v>
      </c>
      <c r="F208" s="38">
        <v>1067.8499999999999</v>
      </c>
      <c r="G208" s="38">
        <v>1062.5999999999999</v>
      </c>
      <c r="H208" s="38">
        <v>1081.5999999999999</v>
      </c>
      <c r="I208" s="38">
        <v>1086.8499999999999</v>
      </c>
      <c r="J208" s="38">
        <v>1091.0999999999999</v>
      </c>
      <c r="K208" s="31">
        <v>1082.5999999999999</v>
      </c>
      <c r="L208" s="31">
        <v>1073.0999999999999</v>
      </c>
      <c r="M208" s="31">
        <v>8.9980000000000004E-2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310.14999999999998</v>
      </c>
      <c r="D209" s="38">
        <v>311.38333333333333</v>
      </c>
      <c r="E209" s="38">
        <v>306.76666666666665</v>
      </c>
      <c r="F209" s="38">
        <v>303.38333333333333</v>
      </c>
      <c r="G209" s="38">
        <v>298.76666666666665</v>
      </c>
      <c r="H209" s="38">
        <v>314.76666666666665</v>
      </c>
      <c r="I209" s="38">
        <v>319.38333333333333</v>
      </c>
      <c r="J209" s="38">
        <v>322.76666666666665</v>
      </c>
      <c r="K209" s="31">
        <v>316</v>
      </c>
      <c r="L209" s="31">
        <v>308</v>
      </c>
      <c r="M209" s="31">
        <v>1.8264400000000001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425.8</v>
      </c>
      <c r="D210" s="38">
        <v>425.9666666666667</v>
      </c>
      <c r="E210" s="38">
        <v>422.98333333333341</v>
      </c>
      <c r="F210" s="38">
        <v>420.16666666666669</v>
      </c>
      <c r="G210" s="38">
        <v>417.18333333333339</v>
      </c>
      <c r="H210" s="38">
        <v>428.78333333333342</v>
      </c>
      <c r="I210" s="38">
        <v>431.76666666666677</v>
      </c>
      <c r="J210" s="38">
        <v>434.58333333333343</v>
      </c>
      <c r="K210" s="31">
        <v>428.95</v>
      </c>
      <c r="L210" s="31">
        <v>423.15</v>
      </c>
      <c r="M210" s="31">
        <v>27.219639999999998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117.15</v>
      </c>
      <c r="D211" s="38">
        <v>117.56666666666668</v>
      </c>
      <c r="E211" s="38">
        <v>116.23333333333335</v>
      </c>
      <c r="F211" s="38">
        <v>115.31666666666668</v>
      </c>
      <c r="G211" s="38">
        <v>113.98333333333335</v>
      </c>
      <c r="H211" s="38">
        <v>118.48333333333335</v>
      </c>
      <c r="I211" s="38">
        <v>119.81666666666669</v>
      </c>
      <c r="J211" s="38">
        <v>120.73333333333335</v>
      </c>
      <c r="K211" s="31">
        <v>118.9</v>
      </c>
      <c r="L211" s="31">
        <v>116.65</v>
      </c>
      <c r="M211" s="31">
        <v>40.064120000000003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279.10000000000002</v>
      </c>
      <c r="D212" s="38">
        <v>280.58333333333331</v>
      </c>
      <c r="E212" s="38">
        <v>275.16666666666663</v>
      </c>
      <c r="F212" s="38">
        <v>271.23333333333329</v>
      </c>
      <c r="G212" s="38">
        <v>265.81666666666661</v>
      </c>
      <c r="H212" s="38">
        <v>284.51666666666665</v>
      </c>
      <c r="I212" s="38">
        <v>289.93333333333328</v>
      </c>
      <c r="J212" s="38">
        <v>293.86666666666667</v>
      </c>
      <c r="K212" s="31">
        <v>286</v>
      </c>
      <c r="L212" s="31">
        <v>276.64999999999998</v>
      </c>
      <c r="M212" s="31">
        <v>36.304650000000002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2700</v>
      </c>
      <c r="D213" s="38">
        <v>2693.9</v>
      </c>
      <c r="E213" s="38">
        <v>2681.1000000000004</v>
      </c>
      <c r="F213" s="38">
        <v>2662.2000000000003</v>
      </c>
      <c r="G213" s="38">
        <v>2649.4000000000005</v>
      </c>
      <c r="H213" s="38">
        <v>2712.8</v>
      </c>
      <c r="I213" s="38">
        <v>2725.6000000000004</v>
      </c>
      <c r="J213" s="38">
        <v>2744.5</v>
      </c>
      <c r="K213" s="31">
        <v>2706.7</v>
      </c>
      <c r="L213" s="31">
        <v>2675</v>
      </c>
      <c r="M213" s="31">
        <v>7.2190700000000003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310.75</v>
      </c>
      <c r="D214" s="38">
        <v>311.2</v>
      </c>
      <c r="E214" s="38">
        <v>309.54999999999995</v>
      </c>
      <c r="F214" s="38">
        <v>308.34999999999997</v>
      </c>
      <c r="G214" s="38">
        <v>306.69999999999993</v>
      </c>
      <c r="H214" s="38">
        <v>312.39999999999998</v>
      </c>
      <c r="I214" s="38">
        <v>314.04999999999995</v>
      </c>
      <c r="J214" s="38">
        <v>315.25</v>
      </c>
      <c r="K214" s="31">
        <v>312.85000000000002</v>
      </c>
      <c r="L214" s="31">
        <v>310</v>
      </c>
      <c r="M214" s="31">
        <v>3.8887499999999999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673.95</v>
      </c>
      <c r="D215" s="38">
        <v>674.88333333333333</v>
      </c>
      <c r="E215" s="38">
        <v>664.76666666666665</v>
      </c>
      <c r="F215" s="38">
        <v>655.58333333333337</v>
      </c>
      <c r="G215" s="38">
        <v>645.4666666666667</v>
      </c>
      <c r="H215" s="38">
        <v>684.06666666666661</v>
      </c>
      <c r="I215" s="38">
        <v>694.18333333333317</v>
      </c>
      <c r="J215" s="38">
        <v>703.36666666666656</v>
      </c>
      <c r="K215" s="31">
        <v>685</v>
      </c>
      <c r="L215" s="31">
        <v>665.7</v>
      </c>
      <c r="M215" s="31">
        <v>0.88197000000000003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809.95</v>
      </c>
      <c r="D216" s="38">
        <v>805.63333333333333</v>
      </c>
      <c r="E216" s="38">
        <v>796.51666666666665</v>
      </c>
      <c r="F216" s="38">
        <v>783.08333333333337</v>
      </c>
      <c r="G216" s="38">
        <v>773.9666666666667</v>
      </c>
      <c r="H216" s="38">
        <v>819.06666666666661</v>
      </c>
      <c r="I216" s="38">
        <v>828.18333333333317</v>
      </c>
      <c r="J216" s="38">
        <v>841.61666666666656</v>
      </c>
      <c r="K216" s="31">
        <v>814.75</v>
      </c>
      <c r="L216" s="31">
        <v>792.2</v>
      </c>
      <c r="M216" s="31">
        <v>2.9828899999999998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42580.55</v>
      </c>
      <c r="D217" s="38">
        <v>42409.933333333334</v>
      </c>
      <c r="E217" s="38">
        <v>42119.866666666669</v>
      </c>
      <c r="F217" s="38">
        <v>41659.183333333334</v>
      </c>
      <c r="G217" s="38">
        <v>41369.116666666669</v>
      </c>
      <c r="H217" s="38">
        <v>42870.616666666669</v>
      </c>
      <c r="I217" s="38">
        <v>43160.683333333334</v>
      </c>
      <c r="J217" s="38">
        <v>43621.366666666669</v>
      </c>
      <c r="K217" s="31">
        <v>42700</v>
      </c>
      <c r="L217" s="31">
        <v>41949.25</v>
      </c>
      <c r="M217" s="31">
        <v>5.509E-2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57.8</v>
      </c>
      <c r="D218" s="38">
        <v>57.866666666666667</v>
      </c>
      <c r="E218" s="38">
        <v>57.283333333333331</v>
      </c>
      <c r="F218" s="38">
        <v>56.766666666666666</v>
      </c>
      <c r="G218" s="38">
        <v>56.18333333333333</v>
      </c>
      <c r="H218" s="38">
        <v>58.383333333333333</v>
      </c>
      <c r="I218" s="38">
        <v>58.966666666666661</v>
      </c>
      <c r="J218" s="38">
        <v>59.483333333333334</v>
      </c>
      <c r="K218" s="31">
        <v>58.45</v>
      </c>
      <c r="L218" s="31">
        <v>57.35</v>
      </c>
      <c r="M218" s="31">
        <v>44.06241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59.95</v>
      </c>
      <c r="D219" s="38">
        <v>60.316666666666663</v>
      </c>
      <c r="E219" s="38">
        <v>59.333333333333329</v>
      </c>
      <c r="F219" s="38">
        <v>58.716666666666669</v>
      </c>
      <c r="G219" s="38">
        <v>57.733333333333334</v>
      </c>
      <c r="H219" s="38">
        <v>60.933333333333323</v>
      </c>
      <c r="I219" s="38">
        <v>61.916666666666657</v>
      </c>
      <c r="J219" s="38">
        <v>62.533333333333317</v>
      </c>
      <c r="K219" s="31">
        <v>61.3</v>
      </c>
      <c r="L219" s="31">
        <v>59.7</v>
      </c>
      <c r="M219" s="31">
        <v>49.195619999999998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126.2</v>
      </c>
      <c r="D220" s="38">
        <v>126.13333333333333</v>
      </c>
      <c r="E220" s="38">
        <v>124.16666666666666</v>
      </c>
      <c r="F220" s="38">
        <v>122.13333333333333</v>
      </c>
      <c r="G220" s="38">
        <v>120.16666666666666</v>
      </c>
      <c r="H220" s="38">
        <v>128.16666666666666</v>
      </c>
      <c r="I220" s="38">
        <v>130.13333333333333</v>
      </c>
      <c r="J220" s="38">
        <v>132.16666666666666</v>
      </c>
      <c r="K220" s="31">
        <v>128.1</v>
      </c>
      <c r="L220" s="31">
        <v>124.1</v>
      </c>
      <c r="M220" s="31">
        <v>112.98562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944.7</v>
      </c>
      <c r="D221" s="38">
        <v>946</v>
      </c>
      <c r="E221" s="38">
        <v>940.7</v>
      </c>
      <c r="F221" s="38">
        <v>936.7</v>
      </c>
      <c r="G221" s="38">
        <v>931.40000000000009</v>
      </c>
      <c r="H221" s="38">
        <v>950</v>
      </c>
      <c r="I221" s="38">
        <v>955.3</v>
      </c>
      <c r="J221" s="38">
        <v>959.3</v>
      </c>
      <c r="K221" s="31">
        <v>951.3</v>
      </c>
      <c r="L221" s="31">
        <v>942</v>
      </c>
      <c r="M221" s="31">
        <v>140.41699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1315.05</v>
      </c>
      <c r="D222" s="38">
        <v>1321.45</v>
      </c>
      <c r="E222" s="38">
        <v>1300.25</v>
      </c>
      <c r="F222" s="38">
        <v>1285.45</v>
      </c>
      <c r="G222" s="38">
        <v>1264.25</v>
      </c>
      <c r="H222" s="38">
        <v>1336.25</v>
      </c>
      <c r="I222" s="38">
        <v>1357.4500000000003</v>
      </c>
      <c r="J222" s="38">
        <v>1372.25</v>
      </c>
      <c r="K222" s="31">
        <v>1342.65</v>
      </c>
      <c r="L222" s="31">
        <v>1306.6500000000001</v>
      </c>
      <c r="M222" s="31">
        <v>6.6239299999999997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565.6</v>
      </c>
      <c r="D223" s="38">
        <v>569.1</v>
      </c>
      <c r="E223" s="38">
        <v>559.25</v>
      </c>
      <c r="F223" s="38">
        <v>552.9</v>
      </c>
      <c r="G223" s="38">
        <v>543.04999999999995</v>
      </c>
      <c r="H223" s="38">
        <v>575.45000000000005</v>
      </c>
      <c r="I223" s="38">
        <v>585.30000000000018</v>
      </c>
      <c r="J223" s="38">
        <v>591.65000000000009</v>
      </c>
      <c r="K223" s="31">
        <v>578.95000000000005</v>
      </c>
      <c r="L223" s="31">
        <v>562.75</v>
      </c>
      <c r="M223" s="31">
        <v>9.7760400000000001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56.8</v>
      </c>
      <c r="D224" s="38">
        <v>56.699999999999996</v>
      </c>
      <c r="E224" s="38">
        <v>55.899999999999991</v>
      </c>
      <c r="F224" s="38">
        <v>54.999999999999993</v>
      </c>
      <c r="G224" s="38">
        <v>54.199999999999989</v>
      </c>
      <c r="H224" s="38">
        <v>57.599999999999994</v>
      </c>
      <c r="I224" s="38">
        <v>58.399999999999991</v>
      </c>
      <c r="J224" s="38">
        <v>59.3</v>
      </c>
      <c r="K224" s="31">
        <v>57.5</v>
      </c>
      <c r="L224" s="31">
        <v>55.8</v>
      </c>
      <c r="M224" s="31">
        <v>114.69029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7.45</v>
      </c>
      <c r="D225" s="38">
        <v>7.5</v>
      </c>
      <c r="E225" s="38">
        <v>7.35</v>
      </c>
      <c r="F225" s="38">
        <v>7.25</v>
      </c>
      <c r="G225" s="38">
        <v>7.1</v>
      </c>
      <c r="H225" s="38">
        <v>7.6</v>
      </c>
      <c r="I225" s="38">
        <v>7.75</v>
      </c>
      <c r="J225" s="38">
        <v>7.85</v>
      </c>
      <c r="K225" s="31">
        <v>7.65</v>
      </c>
      <c r="L225" s="31">
        <v>7.4</v>
      </c>
      <c r="M225" s="31">
        <v>1149.8875700000001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111.2</v>
      </c>
      <c r="D226" s="38">
        <v>111.56666666666666</v>
      </c>
      <c r="E226" s="38">
        <v>107.43333333333332</v>
      </c>
      <c r="F226" s="38">
        <v>103.66666666666666</v>
      </c>
      <c r="G226" s="38">
        <v>99.533333333333317</v>
      </c>
      <c r="H226" s="38">
        <v>115.33333333333333</v>
      </c>
      <c r="I226" s="38">
        <v>119.46666666666665</v>
      </c>
      <c r="J226" s="38">
        <v>123.23333333333333</v>
      </c>
      <c r="K226" s="31">
        <v>115.7</v>
      </c>
      <c r="L226" s="31">
        <v>107.8</v>
      </c>
      <c r="M226" s="31">
        <v>960.46779000000004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78.650000000000006</v>
      </c>
      <c r="D227" s="38">
        <v>79.066666666666663</v>
      </c>
      <c r="E227" s="38">
        <v>76.633333333333326</v>
      </c>
      <c r="F227" s="38">
        <v>74.61666666666666</v>
      </c>
      <c r="G227" s="38">
        <v>72.183333333333323</v>
      </c>
      <c r="H227" s="38">
        <v>81.083333333333329</v>
      </c>
      <c r="I227" s="38">
        <v>83.516666666666666</v>
      </c>
      <c r="J227" s="38">
        <v>85.533333333333331</v>
      </c>
      <c r="K227" s="31">
        <v>81.5</v>
      </c>
      <c r="L227" s="31">
        <v>77.05</v>
      </c>
      <c r="M227" s="31">
        <v>1236.4583299999999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124.65</v>
      </c>
      <c r="D228" s="38">
        <v>125.61666666666667</v>
      </c>
      <c r="E228" s="38">
        <v>123.23333333333335</v>
      </c>
      <c r="F228" s="38">
        <v>121.81666666666668</v>
      </c>
      <c r="G228" s="38">
        <v>119.43333333333335</v>
      </c>
      <c r="H228" s="38">
        <v>127.03333333333335</v>
      </c>
      <c r="I228" s="38">
        <v>129.41666666666669</v>
      </c>
      <c r="J228" s="38">
        <v>130.83333333333334</v>
      </c>
      <c r="K228" s="31">
        <v>128</v>
      </c>
      <c r="L228" s="31">
        <v>124.2</v>
      </c>
      <c r="M228" s="31">
        <v>83.036559999999994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824.6</v>
      </c>
      <c r="D229" s="38">
        <v>824.19999999999993</v>
      </c>
      <c r="E229" s="38">
        <v>814.39999999999986</v>
      </c>
      <c r="F229" s="38">
        <v>804.19999999999993</v>
      </c>
      <c r="G229" s="38">
        <v>794.39999999999986</v>
      </c>
      <c r="H229" s="38">
        <v>834.39999999999986</v>
      </c>
      <c r="I229" s="38">
        <v>844.19999999999982</v>
      </c>
      <c r="J229" s="38">
        <v>854.39999999999986</v>
      </c>
      <c r="K229" s="31">
        <v>834</v>
      </c>
      <c r="L229" s="31">
        <v>814</v>
      </c>
      <c r="M229" s="31">
        <v>0.27655999999999997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478</v>
      </c>
      <c r="D230" s="38">
        <v>480.7166666666667</v>
      </c>
      <c r="E230" s="38">
        <v>473.93333333333339</v>
      </c>
      <c r="F230" s="38">
        <v>469.86666666666667</v>
      </c>
      <c r="G230" s="38">
        <v>463.08333333333337</v>
      </c>
      <c r="H230" s="38">
        <v>484.78333333333342</v>
      </c>
      <c r="I230" s="38">
        <v>491.56666666666672</v>
      </c>
      <c r="J230" s="38">
        <v>495.63333333333344</v>
      </c>
      <c r="K230" s="31">
        <v>487.5</v>
      </c>
      <c r="L230" s="31">
        <v>476.65</v>
      </c>
      <c r="M230" s="31">
        <v>6.1237399999999997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504.7</v>
      </c>
      <c r="D231" s="38">
        <v>505.38333333333327</v>
      </c>
      <c r="E231" s="38">
        <v>499.86666666666656</v>
      </c>
      <c r="F231" s="38">
        <v>495.0333333333333</v>
      </c>
      <c r="G231" s="38">
        <v>489.51666666666659</v>
      </c>
      <c r="H231" s="38">
        <v>510.21666666666653</v>
      </c>
      <c r="I231" s="38">
        <v>515.73333333333335</v>
      </c>
      <c r="J231" s="38">
        <v>520.56666666666649</v>
      </c>
      <c r="K231" s="31">
        <v>510.9</v>
      </c>
      <c r="L231" s="31">
        <v>500.55</v>
      </c>
      <c r="M231" s="31">
        <v>13.56934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380.75</v>
      </c>
      <c r="D232" s="38">
        <v>384.81666666666666</v>
      </c>
      <c r="E232" s="38">
        <v>375.93333333333334</v>
      </c>
      <c r="F232" s="38">
        <v>371.11666666666667</v>
      </c>
      <c r="G232" s="38">
        <v>362.23333333333335</v>
      </c>
      <c r="H232" s="38">
        <v>389.63333333333333</v>
      </c>
      <c r="I232" s="38">
        <v>398.51666666666665</v>
      </c>
      <c r="J232" s="38">
        <v>403.33333333333331</v>
      </c>
      <c r="K232" s="31">
        <v>393.7</v>
      </c>
      <c r="L232" s="31">
        <v>380</v>
      </c>
      <c r="M232" s="31">
        <v>23.555949999999999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212.05</v>
      </c>
      <c r="D233" s="38">
        <v>212.91666666666666</v>
      </c>
      <c r="E233" s="38">
        <v>208.93333333333331</v>
      </c>
      <c r="F233" s="38">
        <v>205.81666666666666</v>
      </c>
      <c r="G233" s="38">
        <v>201.83333333333331</v>
      </c>
      <c r="H233" s="38">
        <v>216.0333333333333</v>
      </c>
      <c r="I233" s="38">
        <v>220.01666666666665</v>
      </c>
      <c r="J233" s="38">
        <v>223.1333333333333</v>
      </c>
      <c r="K233" s="31">
        <v>216.9</v>
      </c>
      <c r="L233" s="31">
        <v>209.8</v>
      </c>
      <c r="M233" s="31">
        <v>37.65652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2795.1</v>
      </c>
      <c r="D234" s="38">
        <v>2782.2666666666664</v>
      </c>
      <c r="E234" s="38">
        <v>2763.5333333333328</v>
      </c>
      <c r="F234" s="38">
        <v>2731.9666666666662</v>
      </c>
      <c r="G234" s="38">
        <v>2713.2333333333327</v>
      </c>
      <c r="H234" s="38">
        <v>2813.833333333333</v>
      </c>
      <c r="I234" s="38">
        <v>2832.5666666666666</v>
      </c>
      <c r="J234" s="38">
        <v>2864.1333333333332</v>
      </c>
      <c r="K234" s="31">
        <v>2801</v>
      </c>
      <c r="L234" s="31">
        <v>2750.7</v>
      </c>
      <c r="M234" s="31">
        <v>1.48163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300.3</v>
      </c>
      <c r="D235" s="38">
        <v>301.13333333333333</v>
      </c>
      <c r="E235" s="38">
        <v>295.76666666666665</v>
      </c>
      <c r="F235" s="38">
        <v>291.23333333333335</v>
      </c>
      <c r="G235" s="38">
        <v>285.86666666666667</v>
      </c>
      <c r="H235" s="38">
        <v>305.66666666666663</v>
      </c>
      <c r="I235" s="38">
        <v>311.0333333333333</v>
      </c>
      <c r="J235" s="38">
        <v>315.56666666666661</v>
      </c>
      <c r="K235" s="31">
        <v>306.5</v>
      </c>
      <c r="L235" s="31">
        <v>296.60000000000002</v>
      </c>
      <c r="M235" s="31">
        <v>25.125150000000001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2593.6999999999998</v>
      </c>
      <c r="D236" s="38">
        <v>2607.4</v>
      </c>
      <c r="E236" s="38">
        <v>2571.5</v>
      </c>
      <c r="F236" s="38">
        <v>2549.2999999999997</v>
      </c>
      <c r="G236" s="38">
        <v>2513.3999999999996</v>
      </c>
      <c r="H236" s="38">
        <v>2629.6000000000004</v>
      </c>
      <c r="I236" s="38">
        <v>2665.5000000000009</v>
      </c>
      <c r="J236" s="38">
        <v>2687.7000000000007</v>
      </c>
      <c r="K236" s="31">
        <v>2643.3</v>
      </c>
      <c r="L236" s="31">
        <v>2585.1999999999998</v>
      </c>
      <c r="M236" s="31">
        <v>6.0246500000000003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1436.25</v>
      </c>
      <c r="D237" s="38">
        <v>1440.8666666666668</v>
      </c>
      <c r="E237" s="38">
        <v>1426.7333333333336</v>
      </c>
      <c r="F237" s="38">
        <v>1417.2166666666667</v>
      </c>
      <c r="G237" s="38">
        <v>1403.0833333333335</v>
      </c>
      <c r="H237" s="38">
        <v>1450.3833333333337</v>
      </c>
      <c r="I237" s="38">
        <v>1464.5166666666669</v>
      </c>
      <c r="J237" s="38">
        <v>1474.0333333333338</v>
      </c>
      <c r="K237" s="31">
        <v>1455</v>
      </c>
      <c r="L237" s="31">
        <v>1431.35</v>
      </c>
      <c r="M237" s="31">
        <v>0.32484000000000002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1367.35</v>
      </c>
      <c r="D238" s="38">
        <v>1374.8833333333332</v>
      </c>
      <c r="E238" s="38">
        <v>1355.7666666666664</v>
      </c>
      <c r="F238" s="38">
        <v>1344.1833333333332</v>
      </c>
      <c r="G238" s="38">
        <v>1325.0666666666664</v>
      </c>
      <c r="H238" s="38">
        <v>1386.4666666666665</v>
      </c>
      <c r="I238" s="38">
        <v>1405.5833333333333</v>
      </c>
      <c r="J238" s="38">
        <v>1417.1666666666665</v>
      </c>
      <c r="K238" s="31">
        <v>1394</v>
      </c>
      <c r="L238" s="31">
        <v>1363.3</v>
      </c>
      <c r="M238" s="31">
        <v>22.620470000000001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162.35</v>
      </c>
      <c r="D239" s="38">
        <v>163.5</v>
      </c>
      <c r="E239" s="38">
        <v>160.6</v>
      </c>
      <c r="F239" s="38">
        <v>158.85</v>
      </c>
      <c r="G239" s="38">
        <v>155.94999999999999</v>
      </c>
      <c r="H239" s="38">
        <v>165.25</v>
      </c>
      <c r="I239" s="38">
        <v>168.14999999999998</v>
      </c>
      <c r="J239" s="38">
        <v>169.9</v>
      </c>
      <c r="K239" s="31">
        <v>166.4</v>
      </c>
      <c r="L239" s="31">
        <v>161.75</v>
      </c>
      <c r="M239" s="31">
        <v>52.102760000000004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15.9</v>
      </c>
      <c r="D240" s="38">
        <v>16.083333333333332</v>
      </c>
      <c r="E240" s="38">
        <v>15.666666666666664</v>
      </c>
      <c r="F240" s="38">
        <v>15.433333333333332</v>
      </c>
      <c r="G240" s="38">
        <v>15.016666666666664</v>
      </c>
      <c r="H240" s="38">
        <v>16.316666666666663</v>
      </c>
      <c r="I240" s="38">
        <v>16.733333333333327</v>
      </c>
      <c r="J240" s="38">
        <v>16.966666666666665</v>
      </c>
      <c r="K240" s="31">
        <v>16.5</v>
      </c>
      <c r="L240" s="31">
        <v>15.85</v>
      </c>
      <c r="M240" s="31">
        <v>195.45262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1345.15</v>
      </c>
      <c r="D241" s="38">
        <v>1340.8500000000001</v>
      </c>
      <c r="E241" s="38">
        <v>1335.7000000000003</v>
      </c>
      <c r="F241" s="38">
        <v>1326.2500000000002</v>
      </c>
      <c r="G241" s="38">
        <v>1321.1000000000004</v>
      </c>
      <c r="H241" s="38">
        <v>1350.3000000000002</v>
      </c>
      <c r="I241" s="38">
        <v>1355.4500000000003</v>
      </c>
      <c r="J241" s="38">
        <v>1364.9</v>
      </c>
      <c r="K241" s="31">
        <v>1346</v>
      </c>
      <c r="L241" s="31">
        <v>1331.4</v>
      </c>
      <c r="M241" s="31">
        <v>57.97775</v>
      </c>
      <c r="N241" s="1"/>
      <c r="O241" s="1"/>
    </row>
    <row r="242" spans="1:15" ht="12.75" customHeight="1">
      <c r="A242" s="33">
        <v>232</v>
      </c>
      <c r="B242" s="58" t="s">
        <v>892</v>
      </c>
      <c r="C242" s="31">
        <v>2776.55</v>
      </c>
      <c r="D242" s="38">
        <v>2783.9</v>
      </c>
      <c r="E242" s="38">
        <v>2752.8</v>
      </c>
      <c r="F242" s="38">
        <v>2729.05</v>
      </c>
      <c r="G242" s="38">
        <v>2697.9500000000003</v>
      </c>
      <c r="H242" s="38">
        <v>2807.65</v>
      </c>
      <c r="I242" s="38">
        <v>2838.7499999999995</v>
      </c>
      <c r="J242" s="38">
        <v>2862.5</v>
      </c>
      <c r="K242" s="31">
        <v>2815</v>
      </c>
      <c r="L242" s="31">
        <v>2760.15</v>
      </c>
      <c r="M242" s="31">
        <v>0.18004999999999999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610.1</v>
      </c>
      <c r="D243" s="38">
        <v>614.73333333333346</v>
      </c>
      <c r="E243" s="38">
        <v>603.51666666666688</v>
      </c>
      <c r="F243" s="38">
        <v>596.93333333333339</v>
      </c>
      <c r="G243" s="38">
        <v>585.71666666666681</v>
      </c>
      <c r="H243" s="38">
        <v>621.31666666666695</v>
      </c>
      <c r="I243" s="38">
        <v>632.53333333333342</v>
      </c>
      <c r="J243" s="38">
        <v>639.11666666666702</v>
      </c>
      <c r="K243" s="31">
        <v>625.95000000000005</v>
      </c>
      <c r="L243" s="31">
        <v>608.15</v>
      </c>
      <c r="M243" s="31">
        <v>3.56393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25.75</v>
      </c>
      <c r="D244" s="38">
        <v>25.466666666666669</v>
      </c>
      <c r="E244" s="38">
        <v>24.783333333333339</v>
      </c>
      <c r="F244" s="38">
        <v>23.81666666666667</v>
      </c>
      <c r="G244" s="38">
        <v>23.13333333333334</v>
      </c>
      <c r="H244" s="38">
        <v>26.433333333333337</v>
      </c>
      <c r="I244" s="38">
        <v>27.116666666666667</v>
      </c>
      <c r="J244" s="38">
        <v>28.083333333333336</v>
      </c>
      <c r="K244" s="31">
        <v>26.15</v>
      </c>
      <c r="L244" s="31">
        <v>24.5</v>
      </c>
      <c r="M244" s="31">
        <v>317.99027000000001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94.65</v>
      </c>
      <c r="D245" s="38">
        <v>95.133333333333326</v>
      </c>
      <c r="E245" s="38">
        <v>93.866666666666646</v>
      </c>
      <c r="F245" s="38">
        <v>93.083333333333314</v>
      </c>
      <c r="G245" s="38">
        <v>91.816666666666634</v>
      </c>
      <c r="H245" s="38">
        <v>95.916666666666657</v>
      </c>
      <c r="I245" s="38">
        <v>97.183333333333337</v>
      </c>
      <c r="J245" s="38">
        <v>97.966666666666669</v>
      </c>
      <c r="K245" s="31">
        <v>96.4</v>
      </c>
      <c r="L245" s="31">
        <v>94.35</v>
      </c>
      <c r="M245" s="31">
        <v>119.18401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746.05</v>
      </c>
      <c r="D246" s="38">
        <v>748.58333333333337</v>
      </c>
      <c r="E246" s="38">
        <v>741.4666666666667</v>
      </c>
      <c r="F246" s="38">
        <v>736.88333333333333</v>
      </c>
      <c r="G246" s="38">
        <v>729.76666666666665</v>
      </c>
      <c r="H246" s="38">
        <v>753.16666666666674</v>
      </c>
      <c r="I246" s="38">
        <v>760.2833333333333</v>
      </c>
      <c r="J246" s="38">
        <v>764.86666666666679</v>
      </c>
      <c r="K246" s="31">
        <v>755.7</v>
      </c>
      <c r="L246" s="31">
        <v>744</v>
      </c>
      <c r="M246" s="31">
        <v>2.70282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26.9</v>
      </c>
      <c r="D247" s="38">
        <v>26.933333333333334</v>
      </c>
      <c r="E247" s="38">
        <v>26.616666666666667</v>
      </c>
      <c r="F247" s="38">
        <v>26.333333333333332</v>
      </c>
      <c r="G247" s="38">
        <v>26.016666666666666</v>
      </c>
      <c r="H247" s="38">
        <v>27.216666666666669</v>
      </c>
      <c r="I247" s="38">
        <v>27.533333333333339</v>
      </c>
      <c r="J247" s="38">
        <v>27.81666666666667</v>
      </c>
      <c r="K247" s="31">
        <v>27.25</v>
      </c>
      <c r="L247" s="31">
        <v>26.65</v>
      </c>
      <c r="M247" s="31">
        <v>54.529420000000002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628.70000000000005</v>
      </c>
      <c r="D248" s="38">
        <v>630.83333333333337</v>
      </c>
      <c r="E248" s="38">
        <v>624.91666666666674</v>
      </c>
      <c r="F248" s="38">
        <v>621.13333333333333</v>
      </c>
      <c r="G248" s="38">
        <v>615.2166666666667</v>
      </c>
      <c r="H248" s="38">
        <v>634.61666666666679</v>
      </c>
      <c r="I248" s="38">
        <v>640.53333333333353</v>
      </c>
      <c r="J248" s="38">
        <v>644.31666666666683</v>
      </c>
      <c r="K248" s="31">
        <v>636.75</v>
      </c>
      <c r="L248" s="31">
        <v>627.04999999999995</v>
      </c>
      <c r="M248" s="31">
        <v>9.3918099999999995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33.1</v>
      </c>
      <c r="D249" s="38">
        <v>33</v>
      </c>
      <c r="E249" s="38">
        <v>32.700000000000003</v>
      </c>
      <c r="F249" s="38">
        <v>32.300000000000004</v>
      </c>
      <c r="G249" s="38">
        <v>32.000000000000007</v>
      </c>
      <c r="H249" s="38">
        <v>33.4</v>
      </c>
      <c r="I249" s="38">
        <v>33.699999999999996</v>
      </c>
      <c r="J249" s="38">
        <v>34.099999999999994</v>
      </c>
      <c r="K249" s="31">
        <v>33.299999999999997</v>
      </c>
      <c r="L249" s="31">
        <v>32.6</v>
      </c>
      <c r="M249" s="31">
        <v>294.46899999999999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606.5</v>
      </c>
      <c r="D250" s="38">
        <v>607.48333333333335</v>
      </c>
      <c r="E250" s="38">
        <v>603.01666666666665</v>
      </c>
      <c r="F250" s="38">
        <v>599.5333333333333</v>
      </c>
      <c r="G250" s="38">
        <v>595.06666666666661</v>
      </c>
      <c r="H250" s="38">
        <v>610.9666666666667</v>
      </c>
      <c r="I250" s="38">
        <v>615.43333333333339</v>
      </c>
      <c r="J250" s="38">
        <v>618.91666666666674</v>
      </c>
      <c r="K250" s="31">
        <v>611.95000000000005</v>
      </c>
      <c r="L250" s="31">
        <v>604</v>
      </c>
      <c r="M250" s="31">
        <v>4.5964400000000003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466.35</v>
      </c>
      <c r="D251" s="38">
        <v>464.7166666666667</v>
      </c>
      <c r="E251" s="38">
        <v>461.43333333333339</v>
      </c>
      <c r="F251" s="38">
        <v>456.51666666666671</v>
      </c>
      <c r="G251" s="38">
        <v>453.23333333333341</v>
      </c>
      <c r="H251" s="38">
        <v>469.63333333333338</v>
      </c>
      <c r="I251" s="38">
        <v>472.91666666666669</v>
      </c>
      <c r="J251" s="38">
        <v>477.83333333333337</v>
      </c>
      <c r="K251" s="31">
        <v>468</v>
      </c>
      <c r="L251" s="31">
        <v>459.8</v>
      </c>
      <c r="M251" s="31">
        <v>77.250810000000001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107.25</v>
      </c>
      <c r="D252" s="38">
        <v>107.56666666666668</v>
      </c>
      <c r="E252" s="38">
        <v>106.33333333333336</v>
      </c>
      <c r="F252" s="38">
        <v>105.41666666666669</v>
      </c>
      <c r="G252" s="38">
        <v>104.18333333333337</v>
      </c>
      <c r="H252" s="38">
        <v>108.48333333333335</v>
      </c>
      <c r="I252" s="38">
        <v>109.71666666666667</v>
      </c>
      <c r="J252" s="38">
        <v>110.63333333333334</v>
      </c>
      <c r="K252" s="31">
        <v>108.8</v>
      </c>
      <c r="L252" s="31">
        <v>106.65</v>
      </c>
      <c r="M252" s="31">
        <v>2.0635500000000002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103</v>
      </c>
      <c r="D253" s="38">
        <v>103.18333333333334</v>
      </c>
      <c r="E253" s="38">
        <v>102.06666666666668</v>
      </c>
      <c r="F253" s="38">
        <v>101.13333333333334</v>
      </c>
      <c r="G253" s="38">
        <v>100.01666666666668</v>
      </c>
      <c r="H253" s="38">
        <v>104.11666666666667</v>
      </c>
      <c r="I253" s="38">
        <v>105.23333333333335</v>
      </c>
      <c r="J253" s="38">
        <v>106.16666666666667</v>
      </c>
      <c r="K253" s="31">
        <v>104.3</v>
      </c>
      <c r="L253" s="31">
        <v>102.25</v>
      </c>
      <c r="M253" s="31">
        <v>12.890499999999999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2351.4</v>
      </c>
      <c r="D254" s="38">
        <v>2361.7000000000003</v>
      </c>
      <c r="E254" s="38">
        <v>2329.7000000000007</v>
      </c>
      <c r="F254" s="38">
        <v>2308.0000000000005</v>
      </c>
      <c r="G254" s="38">
        <v>2276.0000000000009</v>
      </c>
      <c r="H254" s="38">
        <v>2383.4000000000005</v>
      </c>
      <c r="I254" s="38">
        <v>2415.3999999999996</v>
      </c>
      <c r="J254" s="38">
        <v>2437.1000000000004</v>
      </c>
      <c r="K254" s="31">
        <v>2393.6999999999998</v>
      </c>
      <c r="L254" s="31">
        <v>2340</v>
      </c>
      <c r="M254" s="31">
        <v>0.55596000000000001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1464.15</v>
      </c>
      <c r="D255" s="38">
        <v>1441.2333333333333</v>
      </c>
      <c r="E255" s="38">
        <v>1398.4666666666667</v>
      </c>
      <c r="F255" s="38">
        <v>1332.7833333333333</v>
      </c>
      <c r="G255" s="38">
        <v>1290.0166666666667</v>
      </c>
      <c r="H255" s="38">
        <v>1506.9166666666667</v>
      </c>
      <c r="I255" s="38">
        <v>1549.6833333333336</v>
      </c>
      <c r="J255" s="38">
        <v>1615.3666666666668</v>
      </c>
      <c r="K255" s="31">
        <v>1484</v>
      </c>
      <c r="L255" s="31">
        <v>1375.55</v>
      </c>
      <c r="M255" s="31">
        <v>18.90645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609.1</v>
      </c>
      <c r="D256" s="38">
        <v>604.76666666666677</v>
      </c>
      <c r="E256" s="38">
        <v>595.33333333333348</v>
      </c>
      <c r="F256" s="38">
        <v>581.56666666666672</v>
      </c>
      <c r="G256" s="38">
        <v>572.13333333333344</v>
      </c>
      <c r="H256" s="38">
        <v>618.53333333333353</v>
      </c>
      <c r="I256" s="38">
        <v>627.9666666666667</v>
      </c>
      <c r="J256" s="38">
        <v>641.73333333333358</v>
      </c>
      <c r="K256" s="31">
        <v>614.20000000000005</v>
      </c>
      <c r="L256" s="31">
        <v>591</v>
      </c>
      <c r="M256" s="31">
        <v>37.306159999999998</v>
      </c>
      <c r="N256" s="1"/>
      <c r="O256" s="1"/>
    </row>
    <row r="257" spans="1:15" ht="12.75" customHeight="1">
      <c r="A257" s="33">
        <v>247</v>
      </c>
      <c r="B257" s="58" t="s">
        <v>893</v>
      </c>
      <c r="C257" s="31">
        <v>307.60000000000002</v>
      </c>
      <c r="D257" s="38">
        <v>309.00000000000006</v>
      </c>
      <c r="E257" s="38">
        <v>304.7000000000001</v>
      </c>
      <c r="F257" s="38">
        <v>301.80000000000007</v>
      </c>
      <c r="G257" s="38">
        <v>297.50000000000011</v>
      </c>
      <c r="H257" s="38">
        <v>311.90000000000009</v>
      </c>
      <c r="I257" s="38">
        <v>316.20000000000005</v>
      </c>
      <c r="J257" s="38">
        <v>319.10000000000008</v>
      </c>
      <c r="K257" s="31">
        <v>313.3</v>
      </c>
      <c r="L257" s="31">
        <v>306.10000000000002</v>
      </c>
      <c r="M257" s="31">
        <v>0.73224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3330.2</v>
      </c>
      <c r="D258" s="38">
        <v>3342.15</v>
      </c>
      <c r="E258" s="38">
        <v>3300.3</v>
      </c>
      <c r="F258" s="38">
        <v>3270.4</v>
      </c>
      <c r="G258" s="38">
        <v>3228.55</v>
      </c>
      <c r="H258" s="38">
        <v>3372.05</v>
      </c>
      <c r="I258" s="38">
        <v>3413.8999999999996</v>
      </c>
      <c r="J258" s="38">
        <v>3443.8</v>
      </c>
      <c r="K258" s="31">
        <v>3384</v>
      </c>
      <c r="L258" s="31">
        <v>3312.25</v>
      </c>
      <c r="M258" s="31">
        <v>0.29375000000000001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696.55</v>
      </c>
      <c r="D259" s="38">
        <v>700.16666666666663</v>
      </c>
      <c r="E259" s="38">
        <v>689.38333333333321</v>
      </c>
      <c r="F259" s="38">
        <v>682.21666666666658</v>
      </c>
      <c r="G259" s="38">
        <v>671.43333333333317</v>
      </c>
      <c r="H259" s="38">
        <v>707.33333333333326</v>
      </c>
      <c r="I259" s="38">
        <v>718.11666666666679</v>
      </c>
      <c r="J259" s="38">
        <v>725.2833333333333</v>
      </c>
      <c r="K259" s="31">
        <v>710.95</v>
      </c>
      <c r="L259" s="31">
        <v>693</v>
      </c>
      <c r="M259" s="31">
        <v>1.9088700000000001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315.14999999999998</v>
      </c>
      <c r="D260" s="38">
        <v>316.76666666666665</v>
      </c>
      <c r="E260" s="38">
        <v>312.83333333333331</v>
      </c>
      <c r="F260" s="38">
        <v>310.51666666666665</v>
      </c>
      <c r="G260" s="38">
        <v>306.58333333333331</v>
      </c>
      <c r="H260" s="38">
        <v>319.08333333333331</v>
      </c>
      <c r="I260" s="38">
        <v>323.01666666666671</v>
      </c>
      <c r="J260" s="38">
        <v>325.33333333333331</v>
      </c>
      <c r="K260" s="31">
        <v>320.7</v>
      </c>
      <c r="L260" s="31">
        <v>314.45</v>
      </c>
      <c r="M260" s="31">
        <v>5.1619799999999998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74.150000000000006</v>
      </c>
      <c r="D261" s="38">
        <v>74.45</v>
      </c>
      <c r="E261" s="38">
        <v>73.400000000000006</v>
      </c>
      <c r="F261" s="38">
        <v>72.650000000000006</v>
      </c>
      <c r="G261" s="38">
        <v>71.600000000000009</v>
      </c>
      <c r="H261" s="38">
        <v>75.2</v>
      </c>
      <c r="I261" s="38">
        <v>76.249999999999986</v>
      </c>
      <c r="J261" s="38">
        <v>77</v>
      </c>
      <c r="K261" s="31">
        <v>75.5</v>
      </c>
      <c r="L261" s="31">
        <v>73.7</v>
      </c>
      <c r="M261" s="31">
        <v>14.196899999999999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342.15</v>
      </c>
      <c r="D262" s="38">
        <v>340.55</v>
      </c>
      <c r="E262" s="38">
        <v>336.70000000000005</v>
      </c>
      <c r="F262" s="38">
        <v>331.25000000000006</v>
      </c>
      <c r="G262" s="38">
        <v>327.40000000000009</v>
      </c>
      <c r="H262" s="38">
        <v>346</v>
      </c>
      <c r="I262" s="38">
        <v>349.85</v>
      </c>
      <c r="J262" s="38">
        <v>355.29999999999995</v>
      </c>
      <c r="K262" s="31">
        <v>344.4</v>
      </c>
      <c r="L262" s="31">
        <v>335.1</v>
      </c>
      <c r="M262" s="31">
        <v>3.0970900000000001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294.3</v>
      </c>
      <c r="D263" s="38">
        <v>294.39999999999998</v>
      </c>
      <c r="E263" s="38">
        <v>289.79999999999995</v>
      </c>
      <c r="F263" s="38">
        <v>285.29999999999995</v>
      </c>
      <c r="G263" s="38">
        <v>280.69999999999993</v>
      </c>
      <c r="H263" s="38">
        <v>298.89999999999998</v>
      </c>
      <c r="I263" s="38">
        <v>303.5</v>
      </c>
      <c r="J263" s="38">
        <v>308</v>
      </c>
      <c r="K263" s="31">
        <v>299</v>
      </c>
      <c r="L263" s="31">
        <v>289.89999999999998</v>
      </c>
      <c r="M263" s="31">
        <v>74.312979999999996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796.65</v>
      </c>
      <c r="D264" s="38">
        <v>796.23333333333323</v>
      </c>
      <c r="E264" s="38">
        <v>789.71666666666647</v>
      </c>
      <c r="F264" s="38">
        <v>782.78333333333319</v>
      </c>
      <c r="G264" s="38">
        <v>776.26666666666642</v>
      </c>
      <c r="H264" s="38">
        <v>803.16666666666652</v>
      </c>
      <c r="I264" s="38">
        <v>809.68333333333317</v>
      </c>
      <c r="J264" s="38">
        <v>816.61666666666656</v>
      </c>
      <c r="K264" s="31">
        <v>802.75</v>
      </c>
      <c r="L264" s="31">
        <v>789.3</v>
      </c>
      <c r="M264" s="31">
        <v>24.731059999999999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499.9</v>
      </c>
      <c r="D265" s="38">
        <v>502.81666666666661</v>
      </c>
      <c r="E265" s="38">
        <v>495.68333333333322</v>
      </c>
      <c r="F265" s="38">
        <v>491.46666666666664</v>
      </c>
      <c r="G265" s="38">
        <v>484.33333333333326</v>
      </c>
      <c r="H265" s="38">
        <v>507.03333333333319</v>
      </c>
      <c r="I265" s="38">
        <v>514.16666666666663</v>
      </c>
      <c r="J265" s="38">
        <v>518.38333333333321</v>
      </c>
      <c r="K265" s="31">
        <v>509.95</v>
      </c>
      <c r="L265" s="31">
        <v>498.6</v>
      </c>
      <c r="M265" s="31">
        <v>43.74241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420.7</v>
      </c>
      <c r="D266" s="38">
        <v>422.5333333333333</v>
      </c>
      <c r="E266" s="38">
        <v>418.16666666666663</v>
      </c>
      <c r="F266" s="38">
        <v>415.63333333333333</v>
      </c>
      <c r="G266" s="38">
        <v>411.26666666666665</v>
      </c>
      <c r="H266" s="38">
        <v>425.06666666666661</v>
      </c>
      <c r="I266" s="38">
        <v>429.43333333333328</v>
      </c>
      <c r="J266" s="38">
        <v>431.96666666666658</v>
      </c>
      <c r="K266" s="31">
        <v>426.9</v>
      </c>
      <c r="L266" s="31">
        <v>420</v>
      </c>
      <c r="M266" s="31">
        <v>1.8327100000000001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394.1</v>
      </c>
      <c r="D267" s="38">
        <v>396.7</v>
      </c>
      <c r="E267" s="38">
        <v>388.4</v>
      </c>
      <c r="F267" s="38">
        <v>382.7</v>
      </c>
      <c r="G267" s="38">
        <v>374.4</v>
      </c>
      <c r="H267" s="38">
        <v>402.4</v>
      </c>
      <c r="I267" s="38">
        <v>410.70000000000005</v>
      </c>
      <c r="J267" s="38">
        <v>416.4</v>
      </c>
      <c r="K267" s="31">
        <v>405</v>
      </c>
      <c r="L267" s="31">
        <v>391</v>
      </c>
      <c r="M267" s="31">
        <v>0.93428999999999995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735.75</v>
      </c>
      <c r="D268" s="38">
        <v>737.56666666666661</v>
      </c>
      <c r="E268" s="38">
        <v>731.18333333333317</v>
      </c>
      <c r="F268" s="38">
        <v>726.61666666666656</v>
      </c>
      <c r="G268" s="38">
        <v>720.23333333333312</v>
      </c>
      <c r="H268" s="38">
        <v>742.13333333333321</v>
      </c>
      <c r="I268" s="38">
        <v>748.51666666666665</v>
      </c>
      <c r="J268" s="38">
        <v>753.08333333333326</v>
      </c>
      <c r="K268" s="31">
        <v>743.95</v>
      </c>
      <c r="L268" s="31">
        <v>733</v>
      </c>
      <c r="M268" s="31">
        <v>0.82532000000000005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231.6</v>
      </c>
      <c r="D269" s="38">
        <v>230.76666666666665</v>
      </c>
      <c r="E269" s="38">
        <v>220.2833333333333</v>
      </c>
      <c r="F269" s="38">
        <v>208.96666666666664</v>
      </c>
      <c r="G269" s="38">
        <v>198.48333333333329</v>
      </c>
      <c r="H269" s="38">
        <v>242.08333333333331</v>
      </c>
      <c r="I269" s="38">
        <v>252.56666666666666</v>
      </c>
      <c r="J269" s="38">
        <v>263.88333333333333</v>
      </c>
      <c r="K269" s="31">
        <v>241.25</v>
      </c>
      <c r="L269" s="31">
        <v>219.45</v>
      </c>
      <c r="M269" s="31">
        <v>27.458130000000001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1255.2</v>
      </c>
      <c r="D270" s="38">
        <v>1254.8666666666668</v>
      </c>
      <c r="E270" s="38">
        <v>1245.8333333333335</v>
      </c>
      <c r="F270" s="38">
        <v>1236.4666666666667</v>
      </c>
      <c r="G270" s="38">
        <v>1227.4333333333334</v>
      </c>
      <c r="H270" s="38">
        <v>1264.2333333333336</v>
      </c>
      <c r="I270" s="38">
        <v>1273.2666666666669</v>
      </c>
      <c r="J270" s="38">
        <v>1282.6333333333337</v>
      </c>
      <c r="K270" s="31">
        <v>1263.9000000000001</v>
      </c>
      <c r="L270" s="31">
        <v>1245.5</v>
      </c>
      <c r="M270" s="31">
        <v>1.3253299999999999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147.05000000000001</v>
      </c>
      <c r="D271" s="38">
        <v>146.01666666666668</v>
      </c>
      <c r="E271" s="38">
        <v>141.53333333333336</v>
      </c>
      <c r="F271" s="38">
        <v>136.01666666666668</v>
      </c>
      <c r="G271" s="38">
        <v>131.53333333333336</v>
      </c>
      <c r="H271" s="38">
        <v>151.53333333333336</v>
      </c>
      <c r="I271" s="38">
        <v>156.01666666666665</v>
      </c>
      <c r="J271" s="38">
        <v>161.53333333333336</v>
      </c>
      <c r="K271" s="31">
        <v>150.5</v>
      </c>
      <c r="L271" s="31">
        <v>140.5</v>
      </c>
      <c r="M271" s="31">
        <v>78.293850000000006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319.10000000000002</v>
      </c>
      <c r="D272" s="38">
        <v>322.9666666666667</v>
      </c>
      <c r="E272" s="38">
        <v>311.93333333333339</v>
      </c>
      <c r="F272" s="38">
        <v>304.76666666666671</v>
      </c>
      <c r="G272" s="38">
        <v>293.73333333333341</v>
      </c>
      <c r="H272" s="38">
        <v>330.13333333333338</v>
      </c>
      <c r="I272" s="38">
        <v>341.16666666666669</v>
      </c>
      <c r="J272" s="38">
        <v>348.33333333333337</v>
      </c>
      <c r="K272" s="31">
        <v>334</v>
      </c>
      <c r="L272" s="31">
        <v>315.8</v>
      </c>
      <c r="M272" s="31">
        <v>19.00048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128.4</v>
      </c>
      <c r="D273" s="38">
        <v>128.6</v>
      </c>
      <c r="E273" s="38">
        <v>126.75</v>
      </c>
      <c r="F273" s="38">
        <v>125.10000000000001</v>
      </c>
      <c r="G273" s="38">
        <v>123.25000000000001</v>
      </c>
      <c r="H273" s="38">
        <v>130.25</v>
      </c>
      <c r="I273" s="38">
        <v>132.09999999999997</v>
      </c>
      <c r="J273" s="38">
        <v>133.74999999999997</v>
      </c>
      <c r="K273" s="31">
        <v>130.44999999999999</v>
      </c>
      <c r="L273" s="31">
        <v>126.95</v>
      </c>
      <c r="M273" s="31">
        <v>40.64423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575</v>
      </c>
      <c r="D274" s="38">
        <v>570.86666666666667</v>
      </c>
      <c r="E274" s="38">
        <v>557.73333333333335</v>
      </c>
      <c r="F274" s="38">
        <v>540.4666666666667</v>
      </c>
      <c r="G274" s="38">
        <v>527.33333333333337</v>
      </c>
      <c r="H274" s="38">
        <v>588.13333333333333</v>
      </c>
      <c r="I274" s="38">
        <v>601.26666666666677</v>
      </c>
      <c r="J274" s="38">
        <v>618.5333333333333</v>
      </c>
      <c r="K274" s="31">
        <v>584</v>
      </c>
      <c r="L274" s="31">
        <v>553.6</v>
      </c>
      <c r="M274" s="31">
        <v>18.572340000000001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2329.4499999999998</v>
      </c>
      <c r="D275" s="38">
        <v>2330.6166666666668</v>
      </c>
      <c r="E275" s="38">
        <v>2302.2333333333336</v>
      </c>
      <c r="F275" s="38">
        <v>2275.0166666666669</v>
      </c>
      <c r="G275" s="38">
        <v>2246.6333333333337</v>
      </c>
      <c r="H275" s="38">
        <v>2357.8333333333335</v>
      </c>
      <c r="I275" s="38">
        <v>2386.2166666666667</v>
      </c>
      <c r="J275" s="38">
        <v>2413.4333333333334</v>
      </c>
      <c r="K275" s="31">
        <v>2359</v>
      </c>
      <c r="L275" s="31">
        <v>2303.4</v>
      </c>
      <c r="M275" s="31">
        <v>1.5628</v>
      </c>
      <c r="N275" s="1"/>
      <c r="O275" s="1"/>
    </row>
    <row r="276" spans="1:15" ht="12.75" customHeight="1">
      <c r="A276" s="33">
        <v>266</v>
      </c>
      <c r="B276" s="58" t="s">
        <v>894</v>
      </c>
      <c r="C276" s="31">
        <v>2760.4</v>
      </c>
      <c r="D276" s="38">
        <v>2763.8833333333332</v>
      </c>
      <c r="E276" s="38">
        <v>2727.7666666666664</v>
      </c>
      <c r="F276" s="38">
        <v>2695.1333333333332</v>
      </c>
      <c r="G276" s="38">
        <v>2659.0166666666664</v>
      </c>
      <c r="H276" s="38">
        <v>2796.5166666666664</v>
      </c>
      <c r="I276" s="38">
        <v>2832.6333333333332</v>
      </c>
      <c r="J276" s="38">
        <v>2865.2666666666664</v>
      </c>
      <c r="K276" s="31">
        <v>2800</v>
      </c>
      <c r="L276" s="31">
        <v>2731.25</v>
      </c>
      <c r="M276" s="31">
        <v>7.1440000000000003E-2</v>
      </c>
      <c r="N276" s="1"/>
      <c r="O276" s="1"/>
    </row>
    <row r="277" spans="1:15" ht="12.75" customHeight="1">
      <c r="A277" s="33">
        <v>267</v>
      </c>
      <c r="B277" s="58" t="s">
        <v>895</v>
      </c>
      <c r="C277" s="31">
        <v>365.65</v>
      </c>
      <c r="D277" s="38">
        <v>366.40000000000003</v>
      </c>
      <c r="E277" s="38">
        <v>359.80000000000007</v>
      </c>
      <c r="F277" s="38">
        <v>353.95000000000005</v>
      </c>
      <c r="G277" s="38">
        <v>347.35000000000008</v>
      </c>
      <c r="H277" s="38">
        <v>372.25000000000006</v>
      </c>
      <c r="I277" s="38">
        <v>378.85000000000008</v>
      </c>
      <c r="J277" s="38">
        <v>384.70000000000005</v>
      </c>
      <c r="K277" s="31">
        <v>373</v>
      </c>
      <c r="L277" s="31">
        <v>360.55</v>
      </c>
      <c r="M277" s="31">
        <v>2.1800899999999999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1756.05</v>
      </c>
      <c r="D278" s="38">
        <v>1758.8333333333333</v>
      </c>
      <c r="E278" s="38">
        <v>1742.7166666666665</v>
      </c>
      <c r="F278" s="38">
        <v>1729.3833333333332</v>
      </c>
      <c r="G278" s="38">
        <v>1713.2666666666664</v>
      </c>
      <c r="H278" s="38">
        <v>1772.1666666666665</v>
      </c>
      <c r="I278" s="38">
        <v>1788.2833333333333</v>
      </c>
      <c r="J278" s="38">
        <v>1801.6166666666666</v>
      </c>
      <c r="K278" s="31">
        <v>1774.95</v>
      </c>
      <c r="L278" s="31">
        <v>1745.5</v>
      </c>
      <c r="M278" s="31">
        <v>0.83631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247.25</v>
      </c>
      <c r="D279" s="38">
        <v>246.08333333333334</v>
      </c>
      <c r="E279" s="38">
        <v>244.16666666666669</v>
      </c>
      <c r="F279" s="38">
        <v>241.08333333333334</v>
      </c>
      <c r="G279" s="38">
        <v>239.16666666666669</v>
      </c>
      <c r="H279" s="38">
        <v>249.16666666666669</v>
      </c>
      <c r="I279" s="38">
        <v>251.08333333333337</v>
      </c>
      <c r="J279" s="38">
        <v>254.16666666666669</v>
      </c>
      <c r="K279" s="31">
        <v>248</v>
      </c>
      <c r="L279" s="31">
        <v>243</v>
      </c>
      <c r="M279" s="31">
        <v>2.9212099999999999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1861.7</v>
      </c>
      <c r="D280" s="38">
        <v>1855.3666666666668</v>
      </c>
      <c r="E280" s="38">
        <v>1842.3833333333337</v>
      </c>
      <c r="F280" s="38">
        <v>1823.0666666666668</v>
      </c>
      <c r="G280" s="38">
        <v>1810.0833333333337</v>
      </c>
      <c r="H280" s="38">
        <v>1874.6833333333336</v>
      </c>
      <c r="I280" s="38">
        <v>1887.6666666666667</v>
      </c>
      <c r="J280" s="38">
        <v>1906.9833333333336</v>
      </c>
      <c r="K280" s="31">
        <v>1868.35</v>
      </c>
      <c r="L280" s="31">
        <v>1836.05</v>
      </c>
      <c r="M280" s="31">
        <v>65.755870000000002</v>
      </c>
      <c r="N280" s="1"/>
      <c r="O280" s="1"/>
    </row>
    <row r="281" spans="1:15" ht="12.75" customHeight="1">
      <c r="A281" s="33">
        <v>271</v>
      </c>
      <c r="B281" s="58" t="s">
        <v>877</v>
      </c>
      <c r="C281" s="31">
        <v>552.79999999999995</v>
      </c>
      <c r="D281" s="38">
        <v>556.93333333333328</v>
      </c>
      <c r="E281" s="38">
        <v>545.86666666666656</v>
      </c>
      <c r="F281" s="38">
        <v>538.93333333333328</v>
      </c>
      <c r="G281" s="38">
        <v>527.86666666666656</v>
      </c>
      <c r="H281" s="38">
        <v>563.86666666666656</v>
      </c>
      <c r="I281" s="38">
        <v>574.93333333333339</v>
      </c>
      <c r="J281" s="38">
        <v>581.86666666666656</v>
      </c>
      <c r="K281" s="31">
        <v>568</v>
      </c>
      <c r="L281" s="31">
        <v>550</v>
      </c>
      <c r="M281" s="31">
        <v>3.4686599999999999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1060.75</v>
      </c>
      <c r="D282" s="38">
        <v>1066.6166666666666</v>
      </c>
      <c r="E282" s="38">
        <v>1052.1333333333332</v>
      </c>
      <c r="F282" s="38">
        <v>1043.5166666666667</v>
      </c>
      <c r="G282" s="38">
        <v>1029.0333333333333</v>
      </c>
      <c r="H282" s="38">
        <v>1075.2333333333331</v>
      </c>
      <c r="I282" s="38">
        <v>1089.7166666666662</v>
      </c>
      <c r="J282" s="38">
        <v>1098.333333333333</v>
      </c>
      <c r="K282" s="31">
        <v>1081.0999999999999</v>
      </c>
      <c r="L282" s="31">
        <v>1058</v>
      </c>
      <c r="M282" s="31">
        <v>5.59178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640.1</v>
      </c>
      <c r="D283" s="38">
        <v>646.51666666666677</v>
      </c>
      <c r="E283" s="38">
        <v>629.68333333333351</v>
      </c>
      <c r="F283" s="38">
        <v>619.26666666666677</v>
      </c>
      <c r="G283" s="38">
        <v>602.43333333333351</v>
      </c>
      <c r="H283" s="38">
        <v>656.93333333333351</v>
      </c>
      <c r="I283" s="38">
        <v>673.76666666666677</v>
      </c>
      <c r="J283" s="38">
        <v>684.18333333333351</v>
      </c>
      <c r="K283" s="31">
        <v>663.35</v>
      </c>
      <c r="L283" s="31">
        <v>636.1</v>
      </c>
      <c r="M283" s="31">
        <v>2.3362699999999998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355.1</v>
      </c>
      <c r="D284" s="38">
        <v>353.7</v>
      </c>
      <c r="E284" s="38">
        <v>347.4</v>
      </c>
      <c r="F284" s="38">
        <v>339.7</v>
      </c>
      <c r="G284" s="38">
        <v>333.4</v>
      </c>
      <c r="H284" s="38">
        <v>361.4</v>
      </c>
      <c r="I284" s="38">
        <v>367.70000000000005</v>
      </c>
      <c r="J284" s="38">
        <v>375.4</v>
      </c>
      <c r="K284" s="31">
        <v>360</v>
      </c>
      <c r="L284" s="31">
        <v>346</v>
      </c>
      <c r="M284" s="31">
        <v>8.5891599999999997</v>
      </c>
      <c r="N284" s="1"/>
      <c r="O284" s="1"/>
    </row>
    <row r="285" spans="1:15" ht="12.75" customHeight="1">
      <c r="A285" s="33">
        <v>275</v>
      </c>
      <c r="B285" s="58" t="s">
        <v>896</v>
      </c>
      <c r="C285" s="31">
        <v>2138.4499999999998</v>
      </c>
      <c r="D285" s="38">
        <v>2142.15</v>
      </c>
      <c r="E285" s="38">
        <v>2124.3000000000002</v>
      </c>
      <c r="F285" s="38">
        <v>2110.15</v>
      </c>
      <c r="G285" s="38">
        <v>2092.3000000000002</v>
      </c>
      <c r="H285" s="38">
        <v>2156.3000000000002</v>
      </c>
      <c r="I285" s="38">
        <v>2174.1499999999996</v>
      </c>
      <c r="J285" s="38">
        <v>2188.3000000000002</v>
      </c>
      <c r="K285" s="31">
        <v>2160</v>
      </c>
      <c r="L285" s="31">
        <v>2128</v>
      </c>
      <c r="M285" s="31">
        <v>7.4679999999999996E-2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133.35</v>
      </c>
      <c r="D286" s="38">
        <v>133.61666666666667</v>
      </c>
      <c r="E286" s="38">
        <v>130.33333333333334</v>
      </c>
      <c r="F286" s="38">
        <v>127.31666666666666</v>
      </c>
      <c r="G286" s="38">
        <v>124.03333333333333</v>
      </c>
      <c r="H286" s="38">
        <v>136.63333333333335</v>
      </c>
      <c r="I286" s="38">
        <v>139.91666666666666</v>
      </c>
      <c r="J286" s="38">
        <v>142.93333333333337</v>
      </c>
      <c r="K286" s="31">
        <v>136.9</v>
      </c>
      <c r="L286" s="31">
        <v>130.6</v>
      </c>
      <c r="M286" s="31">
        <v>232.95804000000001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2241.15</v>
      </c>
      <c r="D287" s="38">
        <v>2247.85</v>
      </c>
      <c r="E287" s="38">
        <v>2223.2999999999997</v>
      </c>
      <c r="F287" s="38">
        <v>2205.4499999999998</v>
      </c>
      <c r="G287" s="38">
        <v>2180.8999999999996</v>
      </c>
      <c r="H287" s="38">
        <v>2265.6999999999998</v>
      </c>
      <c r="I287" s="38">
        <v>2290.25</v>
      </c>
      <c r="J287" s="38">
        <v>2308.1</v>
      </c>
      <c r="K287" s="31">
        <v>2272.4</v>
      </c>
      <c r="L287" s="31">
        <v>2230</v>
      </c>
      <c r="M287" s="31">
        <v>1.61591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373.05</v>
      </c>
      <c r="D288" s="38">
        <v>373.48333333333329</v>
      </c>
      <c r="E288" s="38">
        <v>367.71666666666658</v>
      </c>
      <c r="F288" s="38">
        <v>362.38333333333327</v>
      </c>
      <c r="G288" s="38">
        <v>356.61666666666656</v>
      </c>
      <c r="H288" s="38">
        <v>378.81666666666661</v>
      </c>
      <c r="I288" s="38">
        <v>384.58333333333337</v>
      </c>
      <c r="J288" s="38">
        <v>389.91666666666663</v>
      </c>
      <c r="K288" s="31">
        <v>379.25</v>
      </c>
      <c r="L288" s="31">
        <v>368.15</v>
      </c>
      <c r="M288" s="31">
        <v>10.859640000000001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350</v>
      </c>
      <c r="D289" s="38">
        <v>352.33333333333331</v>
      </c>
      <c r="E289" s="38">
        <v>345.76666666666665</v>
      </c>
      <c r="F289" s="38">
        <v>341.53333333333336</v>
      </c>
      <c r="G289" s="38">
        <v>334.9666666666667</v>
      </c>
      <c r="H289" s="38">
        <v>356.56666666666661</v>
      </c>
      <c r="I289" s="38">
        <v>363.13333333333333</v>
      </c>
      <c r="J289" s="38">
        <v>367.36666666666656</v>
      </c>
      <c r="K289" s="31">
        <v>358.9</v>
      </c>
      <c r="L289" s="31">
        <v>348.1</v>
      </c>
      <c r="M289" s="31">
        <v>20.395630000000001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13560.75</v>
      </c>
      <c r="D290" s="38">
        <v>13560.25</v>
      </c>
      <c r="E290" s="38">
        <v>13350.5</v>
      </c>
      <c r="F290" s="38">
        <v>13140.25</v>
      </c>
      <c r="G290" s="38">
        <v>12930.5</v>
      </c>
      <c r="H290" s="38">
        <v>13770.5</v>
      </c>
      <c r="I290" s="38">
        <v>13980.25</v>
      </c>
      <c r="J290" s="38">
        <v>14190.5</v>
      </c>
      <c r="K290" s="31">
        <v>13770</v>
      </c>
      <c r="L290" s="31">
        <v>13350</v>
      </c>
      <c r="M290" s="31">
        <v>0.14988000000000001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92.95</v>
      </c>
      <c r="D291" s="38">
        <v>93.516666666666666</v>
      </c>
      <c r="E291" s="38">
        <v>92.183333333333337</v>
      </c>
      <c r="F291" s="38">
        <v>91.416666666666671</v>
      </c>
      <c r="G291" s="38">
        <v>90.083333333333343</v>
      </c>
      <c r="H291" s="38">
        <v>94.283333333333331</v>
      </c>
      <c r="I291" s="38">
        <v>95.616666666666674</v>
      </c>
      <c r="J291" s="38">
        <v>96.383333333333326</v>
      </c>
      <c r="K291" s="31">
        <v>94.85</v>
      </c>
      <c r="L291" s="31">
        <v>92.75</v>
      </c>
      <c r="M291" s="31">
        <v>19.036760000000001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390.2</v>
      </c>
      <c r="D292" s="38">
        <v>391.93333333333339</v>
      </c>
      <c r="E292" s="38">
        <v>385.86666666666679</v>
      </c>
      <c r="F292" s="38">
        <v>381.53333333333342</v>
      </c>
      <c r="G292" s="38">
        <v>375.46666666666681</v>
      </c>
      <c r="H292" s="38">
        <v>396.26666666666677</v>
      </c>
      <c r="I292" s="38">
        <v>402.33333333333337</v>
      </c>
      <c r="J292" s="38">
        <v>406.66666666666674</v>
      </c>
      <c r="K292" s="31">
        <v>398</v>
      </c>
      <c r="L292" s="31">
        <v>387.6</v>
      </c>
      <c r="M292" s="31">
        <v>29.276759999999999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625.9</v>
      </c>
      <c r="D293" s="38">
        <v>627.65</v>
      </c>
      <c r="E293" s="38">
        <v>622.54999999999995</v>
      </c>
      <c r="F293" s="38">
        <v>619.19999999999993</v>
      </c>
      <c r="G293" s="38">
        <v>614.09999999999991</v>
      </c>
      <c r="H293" s="38">
        <v>631</v>
      </c>
      <c r="I293" s="38">
        <v>636.10000000000014</v>
      </c>
      <c r="J293" s="38">
        <v>639.45000000000005</v>
      </c>
      <c r="K293" s="31">
        <v>632.75</v>
      </c>
      <c r="L293" s="31">
        <v>624.29999999999995</v>
      </c>
      <c r="M293" s="31">
        <v>6.2559300000000002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4376.8999999999996</v>
      </c>
      <c r="D294" s="38">
        <v>4393.3</v>
      </c>
      <c r="E294" s="38">
        <v>4336.6000000000004</v>
      </c>
      <c r="F294" s="38">
        <v>4296.3</v>
      </c>
      <c r="G294" s="38">
        <v>4239.6000000000004</v>
      </c>
      <c r="H294" s="38">
        <v>4433.6000000000004</v>
      </c>
      <c r="I294" s="38">
        <v>4490.2999999999993</v>
      </c>
      <c r="J294" s="38">
        <v>4530.6000000000004</v>
      </c>
      <c r="K294" s="31">
        <v>4450</v>
      </c>
      <c r="L294" s="31">
        <v>4353</v>
      </c>
      <c r="M294" s="31">
        <v>0.39274999999999999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699.35</v>
      </c>
      <c r="D295" s="38">
        <v>704.56666666666661</v>
      </c>
      <c r="E295" s="38">
        <v>686.63333333333321</v>
      </c>
      <c r="F295" s="38">
        <v>673.91666666666663</v>
      </c>
      <c r="G295" s="38">
        <v>655.98333333333323</v>
      </c>
      <c r="H295" s="38">
        <v>717.28333333333319</v>
      </c>
      <c r="I295" s="38">
        <v>735.21666666666658</v>
      </c>
      <c r="J295" s="38">
        <v>747.93333333333317</v>
      </c>
      <c r="K295" s="31">
        <v>722.5</v>
      </c>
      <c r="L295" s="31">
        <v>691.85</v>
      </c>
      <c r="M295" s="31">
        <v>32.091639999999998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2461.85</v>
      </c>
      <c r="D296" s="38">
        <v>2468.15</v>
      </c>
      <c r="E296" s="38">
        <v>2451.9</v>
      </c>
      <c r="F296" s="38">
        <v>2441.9499999999998</v>
      </c>
      <c r="G296" s="38">
        <v>2425.6999999999998</v>
      </c>
      <c r="H296" s="38">
        <v>2478.1000000000004</v>
      </c>
      <c r="I296" s="38">
        <v>2494.3500000000004</v>
      </c>
      <c r="J296" s="38">
        <v>2504.3000000000006</v>
      </c>
      <c r="K296" s="31">
        <v>2484.4</v>
      </c>
      <c r="L296" s="31">
        <v>2458.1999999999998</v>
      </c>
      <c r="M296" s="31">
        <v>14.41581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5250.55</v>
      </c>
      <c r="D297" s="38">
        <v>5223.6333333333341</v>
      </c>
      <c r="E297" s="38">
        <v>5171.9166666666679</v>
      </c>
      <c r="F297" s="38">
        <v>5093.2833333333338</v>
      </c>
      <c r="G297" s="38">
        <v>5041.5666666666675</v>
      </c>
      <c r="H297" s="38">
        <v>5302.2666666666682</v>
      </c>
      <c r="I297" s="38">
        <v>5353.9833333333336</v>
      </c>
      <c r="J297" s="38">
        <v>5432.6166666666686</v>
      </c>
      <c r="K297" s="31">
        <v>5275.35</v>
      </c>
      <c r="L297" s="31">
        <v>5145</v>
      </c>
      <c r="M297" s="31">
        <v>3.84232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3950.1</v>
      </c>
      <c r="D298" s="38">
        <v>3940.0333333333328</v>
      </c>
      <c r="E298" s="38">
        <v>3914.1166666666659</v>
      </c>
      <c r="F298" s="38">
        <v>3878.1333333333332</v>
      </c>
      <c r="G298" s="38">
        <v>3852.2166666666662</v>
      </c>
      <c r="H298" s="38">
        <v>3976.0166666666655</v>
      </c>
      <c r="I298" s="38">
        <v>4001.9333333333325</v>
      </c>
      <c r="J298" s="38">
        <v>4037.9166666666652</v>
      </c>
      <c r="K298" s="31">
        <v>3965.95</v>
      </c>
      <c r="L298" s="31">
        <v>3904.05</v>
      </c>
      <c r="M298" s="31">
        <v>1.89076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891.4</v>
      </c>
      <c r="D299" s="38">
        <v>894.0333333333333</v>
      </c>
      <c r="E299" s="38">
        <v>885.16666666666663</v>
      </c>
      <c r="F299" s="38">
        <v>878.93333333333328</v>
      </c>
      <c r="G299" s="38">
        <v>870.06666666666661</v>
      </c>
      <c r="H299" s="38">
        <v>900.26666666666665</v>
      </c>
      <c r="I299" s="38">
        <v>909.13333333333344</v>
      </c>
      <c r="J299" s="38">
        <v>915.36666666666667</v>
      </c>
      <c r="K299" s="31">
        <v>902.9</v>
      </c>
      <c r="L299" s="31">
        <v>887.8</v>
      </c>
      <c r="M299" s="31">
        <v>5.63185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1501.1</v>
      </c>
      <c r="D300" s="38">
        <v>1505.9833333333333</v>
      </c>
      <c r="E300" s="38">
        <v>1494.2166666666667</v>
      </c>
      <c r="F300" s="38">
        <v>1487.3333333333333</v>
      </c>
      <c r="G300" s="38">
        <v>1475.5666666666666</v>
      </c>
      <c r="H300" s="38">
        <v>1512.8666666666668</v>
      </c>
      <c r="I300" s="38">
        <v>1524.6333333333337</v>
      </c>
      <c r="J300" s="38">
        <v>1531.5166666666669</v>
      </c>
      <c r="K300" s="31">
        <v>1517.75</v>
      </c>
      <c r="L300" s="31">
        <v>1499.1</v>
      </c>
      <c r="M300" s="31">
        <v>0.16189999999999999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258.25</v>
      </c>
      <c r="D301" s="38">
        <v>259.31666666666666</v>
      </c>
      <c r="E301" s="38">
        <v>255.93333333333334</v>
      </c>
      <c r="F301" s="38">
        <v>253.61666666666667</v>
      </c>
      <c r="G301" s="38">
        <v>250.23333333333335</v>
      </c>
      <c r="H301" s="38">
        <v>261.63333333333333</v>
      </c>
      <c r="I301" s="38">
        <v>265.01666666666665</v>
      </c>
      <c r="J301" s="38">
        <v>267.33333333333331</v>
      </c>
      <c r="K301" s="31">
        <v>262.7</v>
      </c>
      <c r="L301" s="31">
        <v>257</v>
      </c>
      <c r="M301" s="31">
        <v>2.9825900000000001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1464.45</v>
      </c>
      <c r="D302" s="38">
        <v>1471.1833333333332</v>
      </c>
      <c r="E302" s="38">
        <v>1455.3666666666663</v>
      </c>
      <c r="F302" s="38">
        <v>1446.2833333333331</v>
      </c>
      <c r="G302" s="38">
        <v>1430.4666666666662</v>
      </c>
      <c r="H302" s="38">
        <v>1480.2666666666664</v>
      </c>
      <c r="I302" s="38">
        <v>1496.0833333333335</v>
      </c>
      <c r="J302" s="38">
        <v>1505.1666666666665</v>
      </c>
      <c r="K302" s="31">
        <v>1487</v>
      </c>
      <c r="L302" s="31">
        <v>1462.1</v>
      </c>
      <c r="M302" s="31">
        <v>15.957000000000001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343</v>
      </c>
      <c r="D303" s="38">
        <v>340.84999999999997</v>
      </c>
      <c r="E303" s="38">
        <v>335.14999999999992</v>
      </c>
      <c r="F303" s="38">
        <v>327.29999999999995</v>
      </c>
      <c r="G303" s="38">
        <v>321.59999999999991</v>
      </c>
      <c r="H303" s="38">
        <v>348.69999999999993</v>
      </c>
      <c r="I303" s="38">
        <v>354.4</v>
      </c>
      <c r="J303" s="38">
        <v>362.24999999999994</v>
      </c>
      <c r="K303" s="31">
        <v>346.55</v>
      </c>
      <c r="L303" s="31">
        <v>333</v>
      </c>
      <c r="M303" s="31">
        <v>80.402749999999997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30.55</v>
      </c>
      <c r="D304" s="38">
        <v>30.233333333333331</v>
      </c>
      <c r="E304" s="38">
        <v>29.716666666666661</v>
      </c>
      <c r="F304" s="38">
        <v>28.883333333333329</v>
      </c>
      <c r="G304" s="38">
        <v>28.36666666666666</v>
      </c>
      <c r="H304" s="38">
        <v>31.066666666666663</v>
      </c>
      <c r="I304" s="38">
        <v>31.583333333333336</v>
      </c>
      <c r="J304" s="38">
        <v>32.416666666666664</v>
      </c>
      <c r="K304" s="31">
        <v>30.75</v>
      </c>
      <c r="L304" s="31">
        <v>29.4</v>
      </c>
      <c r="M304" s="31">
        <v>729.68822999999998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481.6</v>
      </c>
      <c r="D305" s="38">
        <v>477.73333333333335</v>
      </c>
      <c r="E305" s="38">
        <v>472.41666666666669</v>
      </c>
      <c r="F305" s="38">
        <v>463.23333333333335</v>
      </c>
      <c r="G305" s="38">
        <v>457.91666666666669</v>
      </c>
      <c r="H305" s="38">
        <v>486.91666666666669</v>
      </c>
      <c r="I305" s="38">
        <v>492.23333333333329</v>
      </c>
      <c r="J305" s="38">
        <v>501.41666666666669</v>
      </c>
      <c r="K305" s="31">
        <v>483.05</v>
      </c>
      <c r="L305" s="31">
        <v>468.55</v>
      </c>
      <c r="M305" s="31">
        <v>4.1086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380.9</v>
      </c>
      <c r="D306" s="38">
        <v>382.08333333333331</v>
      </c>
      <c r="E306" s="38">
        <v>378.81666666666661</v>
      </c>
      <c r="F306" s="38">
        <v>376.73333333333329</v>
      </c>
      <c r="G306" s="38">
        <v>373.46666666666658</v>
      </c>
      <c r="H306" s="38">
        <v>384.16666666666663</v>
      </c>
      <c r="I306" s="38">
        <v>387.43333333333339</v>
      </c>
      <c r="J306" s="38">
        <v>389.51666666666665</v>
      </c>
      <c r="K306" s="31">
        <v>385.35</v>
      </c>
      <c r="L306" s="31">
        <v>380</v>
      </c>
      <c r="M306" s="31">
        <v>0.73572000000000004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128.30000000000001</v>
      </c>
      <c r="D307" s="38">
        <v>129.13333333333333</v>
      </c>
      <c r="E307" s="38">
        <v>126.76666666666665</v>
      </c>
      <c r="F307" s="38">
        <v>125.23333333333332</v>
      </c>
      <c r="G307" s="38">
        <v>122.86666666666665</v>
      </c>
      <c r="H307" s="38">
        <v>130.66666666666666</v>
      </c>
      <c r="I307" s="38">
        <v>133.03333333333333</v>
      </c>
      <c r="J307" s="38">
        <v>134.56666666666666</v>
      </c>
      <c r="K307" s="31">
        <v>131.5</v>
      </c>
      <c r="L307" s="31">
        <v>127.6</v>
      </c>
      <c r="M307" s="31">
        <v>84.009420000000006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1220.8</v>
      </c>
      <c r="D308" s="38">
        <v>1221.3999999999999</v>
      </c>
      <c r="E308" s="38">
        <v>1207.8999999999996</v>
      </c>
      <c r="F308" s="38">
        <v>1194.9999999999998</v>
      </c>
      <c r="G308" s="38">
        <v>1181.4999999999995</v>
      </c>
      <c r="H308" s="38">
        <v>1234.2999999999997</v>
      </c>
      <c r="I308" s="38">
        <v>1247.8000000000002</v>
      </c>
      <c r="J308" s="38">
        <v>1260.6999999999998</v>
      </c>
      <c r="K308" s="31">
        <v>1234.9000000000001</v>
      </c>
      <c r="L308" s="31">
        <v>1208.5</v>
      </c>
      <c r="M308" s="31">
        <v>3.1936300000000002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1186.5999999999999</v>
      </c>
      <c r="D309" s="38">
        <v>1188.9666666666665</v>
      </c>
      <c r="E309" s="38">
        <v>1173.633333333333</v>
      </c>
      <c r="F309" s="38">
        <v>1160.6666666666665</v>
      </c>
      <c r="G309" s="38">
        <v>1145.333333333333</v>
      </c>
      <c r="H309" s="38">
        <v>1201.9333333333329</v>
      </c>
      <c r="I309" s="38">
        <v>1217.2666666666664</v>
      </c>
      <c r="J309" s="38">
        <v>1230.2333333333329</v>
      </c>
      <c r="K309" s="31">
        <v>1204.3</v>
      </c>
      <c r="L309" s="31">
        <v>1176</v>
      </c>
      <c r="M309" s="31">
        <v>0.58904000000000001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526.45000000000005</v>
      </c>
      <c r="D310" s="38">
        <v>528.80000000000007</v>
      </c>
      <c r="E310" s="38">
        <v>520.90000000000009</v>
      </c>
      <c r="F310" s="38">
        <v>515.35</v>
      </c>
      <c r="G310" s="38">
        <v>507.45000000000005</v>
      </c>
      <c r="H310" s="38">
        <v>534.35000000000014</v>
      </c>
      <c r="I310" s="38">
        <v>542.25</v>
      </c>
      <c r="J310" s="38">
        <v>547.80000000000018</v>
      </c>
      <c r="K310" s="31">
        <v>536.70000000000005</v>
      </c>
      <c r="L310" s="31">
        <v>523.25</v>
      </c>
      <c r="M310" s="31">
        <v>7.4526199999999996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9647.4</v>
      </c>
      <c r="D311" s="38">
        <v>9661.3166666666675</v>
      </c>
      <c r="E311" s="38">
        <v>9606.133333333335</v>
      </c>
      <c r="F311" s="38">
        <v>9564.8666666666668</v>
      </c>
      <c r="G311" s="38">
        <v>9509.6833333333343</v>
      </c>
      <c r="H311" s="38">
        <v>9702.5833333333358</v>
      </c>
      <c r="I311" s="38">
        <v>9757.7666666666664</v>
      </c>
      <c r="J311" s="38">
        <v>9799.0333333333365</v>
      </c>
      <c r="K311" s="31">
        <v>9716.5</v>
      </c>
      <c r="L311" s="31">
        <v>9620.0499999999993</v>
      </c>
      <c r="M311" s="31">
        <v>2.4767299999999999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1907</v>
      </c>
      <c r="D312" s="38">
        <v>1915.5833333333333</v>
      </c>
      <c r="E312" s="38">
        <v>1891.0166666666664</v>
      </c>
      <c r="F312" s="38">
        <v>1875.0333333333331</v>
      </c>
      <c r="G312" s="38">
        <v>1850.4666666666662</v>
      </c>
      <c r="H312" s="38">
        <v>1931.5666666666666</v>
      </c>
      <c r="I312" s="38">
        <v>1956.1333333333337</v>
      </c>
      <c r="J312" s="38">
        <v>1972.1166666666668</v>
      </c>
      <c r="K312" s="31">
        <v>1940.15</v>
      </c>
      <c r="L312" s="31">
        <v>1899.6</v>
      </c>
      <c r="M312" s="31">
        <v>0.39899000000000001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593.85</v>
      </c>
      <c r="D313" s="38">
        <v>597.5333333333333</v>
      </c>
      <c r="E313" s="38">
        <v>586.46666666666658</v>
      </c>
      <c r="F313" s="38">
        <v>579.08333333333326</v>
      </c>
      <c r="G313" s="38">
        <v>568.01666666666654</v>
      </c>
      <c r="H313" s="38">
        <v>604.91666666666663</v>
      </c>
      <c r="I313" s="38">
        <v>615.98333333333323</v>
      </c>
      <c r="J313" s="38">
        <v>623.36666666666667</v>
      </c>
      <c r="K313" s="31">
        <v>608.6</v>
      </c>
      <c r="L313" s="31">
        <v>590.15</v>
      </c>
      <c r="M313" s="31">
        <v>13.232189999999999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1283.3</v>
      </c>
      <c r="D314" s="38">
        <v>1282.4166666666667</v>
      </c>
      <c r="E314" s="38">
        <v>1263.1333333333334</v>
      </c>
      <c r="F314" s="38">
        <v>1242.9666666666667</v>
      </c>
      <c r="G314" s="38">
        <v>1223.6833333333334</v>
      </c>
      <c r="H314" s="38">
        <v>1302.5833333333335</v>
      </c>
      <c r="I314" s="38">
        <v>1321.8666666666668</v>
      </c>
      <c r="J314" s="38">
        <v>1342.0333333333335</v>
      </c>
      <c r="K314" s="31">
        <v>1301.7</v>
      </c>
      <c r="L314" s="31">
        <v>1262.25</v>
      </c>
      <c r="M314" s="31">
        <v>18.721720000000001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917.65</v>
      </c>
      <c r="D315" s="38">
        <v>919.51666666666677</v>
      </c>
      <c r="E315" s="38">
        <v>912.13333333333355</v>
      </c>
      <c r="F315" s="38">
        <v>906.61666666666679</v>
      </c>
      <c r="G315" s="38">
        <v>899.23333333333358</v>
      </c>
      <c r="H315" s="38">
        <v>925.03333333333353</v>
      </c>
      <c r="I315" s="38">
        <v>932.41666666666674</v>
      </c>
      <c r="J315" s="38">
        <v>937.93333333333351</v>
      </c>
      <c r="K315" s="31">
        <v>926.9</v>
      </c>
      <c r="L315" s="31">
        <v>914</v>
      </c>
      <c r="M315" s="31">
        <v>5.2703300000000004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1491.95</v>
      </c>
      <c r="D316" s="38">
        <v>1496.4333333333334</v>
      </c>
      <c r="E316" s="38">
        <v>1476.0666666666668</v>
      </c>
      <c r="F316" s="38">
        <v>1460.1833333333334</v>
      </c>
      <c r="G316" s="38">
        <v>1439.8166666666668</v>
      </c>
      <c r="H316" s="38">
        <v>1512.3166666666668</v>
      </c>
      <c r="I316" s="38">
        <v>1532.6833333333336</v>
      </c>
      <c r="J316" s="38">
        <v>1548.5666666666668</v>
      </c>
      <c r="K316" s="31">
        <v>1516.8</v>
      </c>
      <c r="L316" s="31">
        <v>1480.55</v>
      </c>
      <c r="M316" s="31">
        <v>4.4386299999999999</v>
      </c>
      <c r="N316" s="1"/>
      <c r="O316" s="1"/>
    </row>
    <row r="317" spans="1:15" ht="12.75" customHeight="1">
      <c r="A317" s="33">
        <v>307</v>
      </c>
      <c r="B317" s="58" t="s">
        <v>897</v>
      </c>
      <c r="C317" s="31">
        <v>680.85</v>
      </c>
      <c r="D317" s="38">
        <v>677.38333333333333</v>
      </c>
      <c r="E317" s="38">
        <v>662.4666666666667</v>
      </c>
      <c r="F317" s="38">
        <v>644.08333333333337</v>
      </c>
      <c r="G317" s="38">
        <v>629.16666666666674</v>
      </c>
      <c r="H317" s="38">
        <v>695.76666666666665</v>
      </c>
      <c r="I317" s="38">
        <v>710.68333333333339</v>
      </c>
      <c r="J317" s="38">
        <v>729.06666666666661</v>
      </c>
      <c r="K317" s="31">
        <v>692.3</v>
      </c>
      <c r="L317" s="31">
        <v>659</v>
      </c>
      <c r="M317" s="31">
        <v>7.1711600000000004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829.3</v>
      </c>
      <c r="D318" s="38">
        <v>819.43333333333339</v>
      </c>
      <c r="E318" s="38">
        <v>791.86666666666679</v>
      </c>
      <c r="F318" s="38">
        <v>754.43333333333339</v>
      </c>
      <c r="G318" s="38">
        <v>726.86666666666679</v>
      </c>
      <c r="H318" s="38">
        <v>856.86666666666679</v>
      </c>
      <c r="I318" s="38">
        <v>884.43333333333339</v>
      </c>
      <c r="J318" s="38">
        <v>921.86666666666679</v>
      </c>
      <c r="K318" s="31">
        <v>847</v>
      </c>
      <c r="L318" s="31">
        <v>782</v>
      </c>
      <c r="M318" s="31">
        <v>6.0100800000000003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957.7</v>
      </c>
      <c r="D319" s="38">
        <v>958.23333333333323</v>
      </c>
      <c r="E319" s="38">
        <v>949.46666666666647</v>
      </c>
      <c r="F319" s="38">
        <v>941.23333333333323</v>
      </c>
      <c r="G319" s="38">
        <v>932.46666666666647</v>
      </c>
      <c r="H319" s="38">
        <v>966.46666666666647</v>
      </c>
      <c r="I319" s="38">
        <v>975.23333333333312</v>
      </c>
      <c r="J319" s="38">
        <v>983.46666666666647</v>
      </c>
      <c r="K319" s="31">
        <v>967</v>
      </c>
      <c r="L319" s="31">
        <v>950</v>
      </c>
      <c r="M319" s="31">
        <v>0.71977999999999998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1462.4</v>
      </c>
      <c r="D320" s="38">
        <v>1467.6000000000001</v>
      </c>
      <c r="E320" s="38">
        <v>1451.5000000000002</v>
      </c>
      <c r="F320" s="38">
        <v>1440.6000000000001</v>
      </c>
      <c r="G320" s="38">
        <v>1424.5000000000002</v>
      </c>
      <c r="H320" s="38">
        <v>1478.5000000000002</v>
      </c>
      <c r="I320" s="38">
        <v>1494.6000000000001</v>
      </c>
      <c r="J320" s="38">
        <v>1505.5000000000002</v>
      </c>
      <c r="K320" s="31">
        <v>1483.7</v>
      </c>
      <c r="L320" s="31">
        <v>1456.7</v>
      </c>
      <c r="M320" s="31">
        <v>1.68716</v>
      </c>
      <c r="N320" s="1"/>
      <c r="O320" s="1"/>
    </row>
    <row r="321" spans="1:15" ht="12.75" customHeight="1">
      <c r="A321" s="33">
        <v>311</v>
      </c>
      <c r="B321" s="58" t="s">
        <v>898</v>
      </c>
      <c r="C321" s="31">
        <v>1071.5</v>
      </c>
      <c r="D321" s="38">
        <v>1083.75</v>
      </c>
      <c r="E321" s="38">
        <v>1056.5</v>
      </c>
      <c r="F321" s="38">
        <v>1041.5</v>
      </c>
      <c r="G321" s="38">
        <v>1014.25</v>
      </c>
      <c r="H321" s="38">
        <v>1098.75</v>
      </c>
      <c r="I321" s="38">
        <v>1126</v>
      </c>
      <c r="J321" s="38">
        <v>1141</v>
      </c>
      <c r="K321" s="31">
        <v>1111</v>
      </c>
      <c r="L321" s="31">
        <v>1068.75</v>
      </c>
      <c r="M321" s="31">
        <v>0.35972999999999999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795.9</v>
      </c>
      <c r="D322" s="38">
        <v>798.66666666666663</v>
      </c>
      <c r="E322" s="38">
        <v>786.33333333333326</v>
      </c>
      <c r="F322" s="38">
        <v>776.76666666666665</v>
      </c>
      <c r="G322" s="38">
        <v>764.43333333333328</v>
      </c>
      <c r="H322" s="38">
        <v>808.23333333333323</v>
      </c>
      <c r="I322" s="38">
        <v>820.56666666666649</v>
      </c>
      <c r="J322" s="38">
        <v>830.13333333333321</v>
      </c>
      <c r="K322" s="31">
        <v>811</v>
      </c>
      <c r="L322" s="31">
        <v>789.1</v>
      </c>
      <c r="M322" s="31">
        <v>5.9295400000000003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1072.0999999999999</v>
      </c>
      <c r="D323" s="38">
        <v>1075.6499999999999</v>
      </c>
      <c r="E323" s="38">
        <v>1064.3999999999996</v>
      </c>
      <c r="F323" s="38">
        <v>1056.6999999999998</v>
      </c>
      <c r="G323" s="38">
        <v>1045.4499999999996</v>
      </c>
      <c r="H323" s="38">
        <v>1083.3499999999997</v>
      </c>
      <c r="I323" s="38">
        <v>1094.6000000000001</v>
      </c>
      <c r="J323" s="38">
        <v>1102.2999999999997</v>
      </c>
      <c r="K323" s="31">
        <v>1086.9000000000001</v>
      </c>
      <c r="L323" s="31">
        <v>1067.95</v>
      </c>
      <c r="M323" s="31">
        <v>2.4880200000000001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297.64999999999998</v>
      </c>
      <c r="D324" s="38">
        <v>299.75</v>
      </c>
      <c r="E324" s="38">
        <v>294.60000000000002</v>
      </c>
      <c r="F324" s="38">
        <v>291.55</v>
      </c>
      <c r="G324" s="38">
        <v>286.40000000000003</v>
      </c>
      <c r="H324" s="38">
        <v>302.8</v>
      </c>
      <c r="I324" s="38">
        <v>307.95</v>
      </c>
      <c r="J324" s="38">
        <v>311</v>
      </c>
      <c r="K324" s="31">
        <v>304.89999999999998</v>
      </c>
      <c r="L324" s="31">
        <v>296.7</v>
      </c>
      <c r="M324" s="31">
        <v>1.67794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31.9</v>
      </c>
      <c r="D325" s="38">
        <v>31.983333333333331</v>
      </c>
      <c r="E325" s="38">
        <v>31.666666666666664</v>
      </c>
      <c r="F325" s="38">
        <v>31.433333333333334</v>
      </c>
      <c r="G325" s="38">
        <v>31.116666666666667</v>
      </c>
      <c r="H325" s="38">
        <v>32.216666666666661</v>
      </c>
      <c r="I325" s="38">
        <v>32.533333333333331</v>
      </c>
      <c r="J325" s="38">
        <v>32.766666666666659</v>
      </c>
      <c r="K325" s="31">
        <v>32.299999999999997</v>
      </c>
      <c r="L325" s="31">
        <v>31.75</v>
      </c>
      <c r="M325" s="31">
        <v>11.571490000000001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85.15</v>
      </c>
      <c r="D326" s="38">
        <v>85.483333333333334</v>
      </c>
      <c r="E326" s="38">
        <v>84.466666666666669</v>
      </c>
      <c r="F326" s="38">
        <v>83.783333333333331</v>
      </c>
      <c r="G326" s="38">
        <v>82.766666666666666</v>
      </c>
      <c r="H326" s="38">
        <v>86.166666666666671</v>
      </c>
      <c r="I326" s="38">
        <v>87.183333333333351</v>
      </c>
      <c r="J326" s="38">
        <v>87.866666666666674</v>
      </c>
      <c r="K326" s="31">
        <v>86.5</v>
      </c>
      <c r="L326" s="31">
        <v>84.8</v>
      </c>
      <c r="M326" s="31">
        <v>71.04307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718.15</v>
      </c>
      <c r="D327" s="38">
        <v>725.08333333333337</v>
      </c>
      <c r="E327" s="38">
        <v>709.16666666666674</v>
      </c>
      <c r="F327" s="38">
        <v>700.18333333333339</v>
      </c>
      <c r="G327" s="38">
        <v>684.26666666666677</v>
      </c>
      <c r="H327" s="38">
        <v>734.06666666666672</v>
      </c>
      <c r="I327" s="38">
        <v>749.98333333333346</v>
      </c>
      <c r="J327" s="38">
        <v>758.9666666666667</v>
      </c>
      <c r="K327" s="31">
        <v>741</v>
      </c>
      <c r="L327" s="31">
        <v>716.1</v>
      </c>
      <c r="M327" s="31">
        <v>1.1329899999999999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1915.55</v>
      </c>
      <c r="D328" s="38">
        <v>1912.4833333333333</v>
      </c>
      <c r="E328" s="38">
        <v>1903.0666666666666</v>
      </c>
      <c r="F328" s="38">
        <v>1890.5833333333333</v>
      </c>
      <c r="G328" s="38">
        <v>1881.1666666666665</v>
      </c>
      <c r="H328" s="38">
        <v>1924.9666666666667</v>
      </c>
      <c r="I328" s="38">
        <v>1934.3833333333332</v>
      </c>
      <c r="J328" s="38">
        <v>1946.8666666666668</v>
      </c>
      <c r="K328" s="31">
        <v>1921.9</v>
      </c>
      <c r="L328" s="31">
        <v>1900</v>
      </c>
      <c r="M328" s="31">
        <v>4.4288400000000001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99148.9</v>
      </c>
      <c r="D329" s="38">
        <v>99542.966666666674</v>
      </c>
      <c r="E329" s="38">
        <v>98605.933333333349</v>
      </c>
      <c r="F329" s="38">
        <v>98062.966666666674</v>
      </c>
      <c r="G329" s="38">
        <v>97125.933333333349</v>
      </c>
      <c r="H329" s="38">
        <v>100085.93333333335</v>
      </c>
      <c r="I329" s="38">
        <v>101022.96666666667</v>
      </c>
      <c r="J329" s="38">
        <v>101565.93333333335</v>
      </c>
      <c r="K329" s="31">
        <v>100480</v>
      </c>
      <c r="L329" s="31">
        <v>99000</v>
      </c>
      <c r="M329" s="31">
        <v>5.7340000000000002E-2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79.25</v>
      </c>
      <c r="D330" s="38">
        <v>78.86666666666666</v>
      </c>
      <c r="E330" s="38">
        <v>77.98333333333332</v>
      </c>
      <c r="F330" s="38">
        <v>76.716666666666654</v>
      </c>
      <c r="G330" s="38">
        <v>75.833333333333314</v>
      </c>
      <c r="H330" s="38">
        <v>80.133333333333326</v>
      </c>
      <c r="I330" s="38">
        <v>81.01666666666668</v>
      </c>
      <c r="J330" s="38">
        <v>82.283333333333331</v>
      </c>
      <c r="K330" s="31">
        <v>79.75</v>
      </c>
      <c r="L330" s="31">
        <v>77.599999999999994</v>
      </c>
      <c r="M330" s="31">
        <v>42.548609999999996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58.15</v>
      </c>
      <c r="D331" s="38">
        <v>58.083333333333336</v>
      </c>
      <c r="E331" s="38">
        <v>57.416666666666671</v>
      </c>
      <c r="F331" s="38">
        <v>56.683333333333337</v>
      </c>
      <c r="G331" s="38">
        <v>56.016666666666673</v>
      </c>
      <c r="H331" s="38">
        <v>58.81666666666667</v>
      </c>
      <c r="I331" s="38">
        <v>59.483333333333341</v>
      </c>
      <c r="J331" s="38">
        <v>60.216666666666669</v>
      </c>
      <c r="K331" s="31">
        <v>58.75</v>
      </c>
      <c r="L331" s="31">
        <v>57.35</v>
      </c>
      <c r="M331" s="31">
        <v>68.841300000000004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1896.8</v>
      </c>
      <c r="D332" s="38">
        <v>1906.2</v>
      </c>
      <c r="E332" s="38">
        <v>1874.7</v>
      </c>
      <c r="F332" s="38">
        <v>1852.6</v>
      </c>
      <c r="G332" s="38">
        <v>1821.1</v>
      </c>
      <c r="H332" s="38">
        <v>1928.3000000000002</v>
      </c>
      <c r="I332" s="38">
        <v>1959.8000000000002</v>
      </c>
      <c r="J332" s="38">
        <v>1981.9000000000003</v>
      </c>
      <c r="K332" s="31">
        <v>1937.7</v>
      </c>
      <c r="L332" s="31">
        <v>1884.1</v>
      </c>
      <c r="M332" s="31">
        <v>1.19085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1242.1500000000001</v>
      </c>
      <c r="D333" s="38">
        <v>1246.0666666666666</v>
      </c>
      <c r="E333" s="38">
        <v>1234.1333333333332</v>
      </c>
      <c r="F333" s="38">
        <v>1226.1166666666666</v>
      </c>
      <c r="G333" s="38">
        <v>1214.1833333333332</v>
      </c>
      <c r="H333" s="38">
        <v>1254.0833333333333</v>
      </c>
      <c r="I333" s="38">
        <v>1266.0166666666667</v>
      </c>
      <c r="J333" s="38">
        <v>1274.0333333333333</v>
      </c>
      <c r="K333" s="31">
        <v>1258</v>
      </c>
      <c r="L333" s="31">
        <v>1238.05</v>
      </c>
      <c r="M333" s="31">
        <v>4.1400300000000003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285.05</v>
      </c>
      <c r="D334" s="38">
        <v>284.51666666666665</v>
      </c>
      <c r="E334" s="38">
        <v>282.0333333333333</v>
      </c>
      <c r="F334" s="38">
        <v>279.01666666666665</v>
      </c>
      <c r="G334" s="38">
        <v>276.5333333333333</v>
      </c>
      <c r="H334" s="38">
        <v>287.5333333333333</v>
      </c>
      <c r="I334" s="38">
        <v>290.01666666666665</v>
      </c>
      <c r="J334" s="38">
        <v>293.0333333333333</v>
      </c>
      <c r="K334" s="31">
        <v>287</v>
      </c>
      <c r="L334" s="31">
        <v>281.5</v>
      </c>
      <c r="M334" s="31">
        <v>7.7812999999999999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692.75</v>
      </c>
      <c r="D335" s="38">
        <v>696.88333333333333</v>
      </c>
      <c r="E335" s="38">
        <v>686.86666666666667</v>
      </c>
      <c r="F335" s="38">
        <v>680.98333333333335</v>
      </c>
      <c r="G335" s="38">
        <v>670.9666666666667</v>
      </c>
      <c r="H335" s="38">
        <v>702.76666666666665</v>
      </c>
      <c r="I335" s="38">
        <v>712.7833333333333</v>
      </c>
      <c r="J335" s="38">
        <v>718.66666666666663</v>
      </c>
      <c r="K335" s="31">
        <v>706.9</v>
      </c>
      <c r="L335" s="31">
        <v>691</v>
      </c>
      <c r="M335" s="31">
        <v>4.1440299999999999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83.6</v>
      </c>
      <c r="D336" s="38">
        <v>83.55</v>
      </c>
      <c r="E336" s="38">
        <v>82.899999999999991</v>
      </c>
      <c r="F336" s="38">
        <v>82.199999999999989</v>
      </c>
      <c r="G336" s="38">
        <v>81.549999999999983</v>
      </c>
      <c r="H336" s="38">
        <v>84.25</v>
      </c>
      <c r="I336" s="38">
        <v>84.9</v>
      </c>
      <c r="J336" s="38">
        <v>85.600000000000009</v>
      </c>
      <c r="K336" s="31">
        <v>84.2</v>
      </c>
      <c r="L336" s="31">
        <v>82.85</v>
      </c>
      <c r="M336" s="31">
        <v>44.653350000000003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4431.8999999999996</v>
      </c>
      <c r="D337" s="38">
        <v>4468.7166666666662</v>
      </c>
      <c r="E337" s="38">
        <v>4372.4333333333325</v>
      </c>
      <c r="F337" s="38">
        <v>4312.9666666666662</v>
      </c>
      <c r="G337" s="38">
        <v>4216.6833333333325</v>
      </c>
      <c r="H337" s="38">
        <v>4528.1833333333325</v>
      </c>
      <c r="I337" s="38">
        <v>4624.4666666666672</v>
      </c>
      <c r="J337" s="38">
        <v>4683.9333333333325</v>
      </c>
      <c r="K337" s="31">
        <v>4565</v>
      </c>
      <c r="L337" s="31">
        <v>4409.25</v>
      </c>
      <c r="M337" s="31">
        <v>3.3347899999999999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4552.7</v>
      </c>
      <c r="D338" s="38">
        <v>4535.5666666666666</v>
      </c>
      <c r="E338" s="38">
        <v>4488.1333333333332</v>
      </c>
      <c r="F338" s="38">
        <v>4423.5666666666666</v>
      </c>
      <c r="G338" s="38">
        <v>4376.1333333333332</v>
      </c>
      <c r="H338" s="38">
        <v>4600.1333333333332</v>
      </c>
      <c r="I338" s="38">
        <v>4647.5666666666657</v>
      </c>
      <c r="J338" s="38">
        <v>4712.1333333333332</v>
      </c>
      <c r="K338" s="31">
        <v>4583</v>
      </c>
      <c r="L338" s="31">
        <v>4471</v>
      </c>
      <c r="M338" s="31">
        <v>1.3613999999999999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709.6</v>
      </c>
      <c r="D339" s="38">
        <v>712.70000000000016</v>
      </c>
      <c r="E339" s="38">
        <v>702.85000000000036</v>
      </c>
      <c r="F339" s="38">
        <v>696.10000000000025</v>
      </c>
      <c r="G339" s="38">
        <v>686.25000000000045</v>
      </c>
      <c r="H339" s="38">
        <v>719.45000000000027</v>
      </c>
      <c r="I339" s="38">
        <v>729.3</v>
      </c>
      <c r="J339" s="38">
        <v>736.05000000000018</v>
      </c>
      <c r="K339" s="31">
        <v>722.55</v>
      </c>
      <c r="L339" s="31">
        <v>705.95</v>
      </c>
      <c r="M339" s="31">
        <v>1.70289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40.200000000000003</v>
      </c>
      <c r="D340" s="38">
        <v>39.933333333333337</v>
      </c>
      <c r="E340" s="38">
        <v>39.166666666666671</v>
      </c>
      <c r="F340" s="38">
        <v>38.133333333333333</v>
      </c>
      <c r="G340" s="38">
        <v>37.366666666666667</v>
      </c>
      <c r="H340" s="38">
        <v>40.966666666666676</v>
      </c>
      <c r="I340" s="38">
        <v>41.733333333333341</v>
      </c>
      <c r="J340" s="38">
        <v>42.76666666666668</v>
      </c>
      <c r="K340" s="31">
        <v>40.700000000000003</v>
      </c>
      <c r="L340" s="31">
        <v>38.9</v>
      </c>
      <c r="M340" s="31">
        <v>109.62039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120.9</v>
      </c>
      <c r="D341" s="38">
        <v>121.28333333333335</v>
      </c>
      <c r="E341" s="38">
        <v>119.86666666666669</v>
      </c>
      <c r="F341" s="38">
        <v>118.83333333333334</v>
      </c>
      <c r="G341" s="38">
        <v>117.41666666666669</v>
      </c>
      <c r="H341" s="38">
        <v>122.31666666666669</v>
      </c>
      <c r="I341" s="38">
        <v>123.73333333333335</v>
      </c>
      <c r="J341" s="38">
        <v>124.76666666666669</v>
      </c>
      <c r="K341" s="31">
        <v>122.7</v>
      </c>
      <c r="L341" s="31">
        <v>120.25</v>
      </c>
      <c r="M341" s="31">
        <v>15.943059999999999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22624.05</v>
      </c>
      <c r="D342" s="38">
        <v>22664.850000000002</v>
      </c>
      <c r="E342" s="38">
        <v>22484.700000000004</v>
      </c>
      <c r="F342" s="38">
        <v>22345.350000000002</v>
      </c>
      <c r="G342" s="38">
        <v>22165.200000000004</v>
      </c>
      <c r="H342" s="38">
        <v>22804.200000000004</v>
      </c>
      <c r="I342" s="38">
        <v>22984.350000000006</v>
      </c>
      <c r="J342" s="38">
        <v>23123.700000000004</v>
      </c>
      <c r="K342" s="31">
        <v>22845</v>
      </c>
      <c r="L342" s="31">
        <v>22525.5</v>
      </c>
      <c r="M342" s="31">
        <v>0.30148999999999998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62.45</v>
      </c>
      <c r="D343" s="38">
        <v>62.766666666666673</v>
      </c>
      <c r="E343" s="38">
        <v>61.883333333333347</v>
      </c>
      <c r="F343" s="38">
        <v>61.316666666666677</v>
      </c>
      <c r="G343" s="38">
        <v>60.433333333333351</v>
      </c>
      <c r="H343" s="38">
        <v>63.333333333333343</v>
      </c>
      <c r="I343" s="38">
        <v>64.216666666666669</v>
      </c>
      <c r="J343" s="38">
        <v>64.783333333333331</v>
      </c>
      <c r="K343" s="31">
        <v>63.65</v>
      </c>
      <c r="L343" s="31">
        <v>62.2</v>
      </c>
      <c r="M343" s="31">
        <v>14.65241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990.4</v>
      </c>
      <c r="D344" s="38">
        <v>992.86666666666667</v>
      </c>
      <c r="E344" s="38">
        <v>984.0333333333333</v>
      </c>
      <c r="F344" s="38">
        <v>977.66666666666663</v>
      </c>
      <c r="G344" s="38">
        <v>968.83333333333326</v>
      </c>
      <c r="H344" s="38">
        <v>999.23333333333335</v>
      </c>
      <c r="I344" s="38">
        <v>1008.0666666666666</v>
      </c>
      <c r="J344" s="38">
        <v>1014.4333333333334</v>
      </c>
      <c r="K344" s="31">
        <v>1001.7</v>
      </c>
      <c r="L344" s="31">
        <v>986.5</v>
      </c>
      <c r="M344" s="31">
        <v>1.4615499999999999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45.6</v>
      </c>
      <c r="D345" s="38">
        <v>45.716666666666669</v>
      </c>
      <c r="E345" s="38">
        <v>45.333333333333336</v>
      </c>
      <c r="F345" s="38">
        <v>45.06666666666667</v>
      </c>
      <c r="G345" s="38">
        <v>44.683333333333337</v>
      </c>
      <c r="H345" s="38">
        <v>45.983333333333334</v>
      </c>
      <c r="I345" s="38">
        <v>46.36666666666666</v>
      </c>
      <c r="J345" s="38">
        <v>46.633333333333333</v>
      </c>
      <c r="K345" s="31">
        <v>46.1</v>
      </c>
      <c r="L345" s="31">
        <v>45.45</v>
      </c>
      <c r="M345" s="31">
        <v>70.859539999999996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116.4</v>
      </c>
      <c r="D346" s="38">
        <v>116.83333333333333</v>
      </c>
      <c r="E346" s="38">
        <v>114.96666666666665</v>
      </c>
      <c r="F346" s="38">
        <v>113.53333333333333</v>
      </c>
      <c r="G346" s="38">
        <v>111.66666666666666</v>
      </c>
      <c r="H346" s="38">
        <v>118.26666666666665</v>
      </c>
      <c r="I346" s="38">
        <v>120.13333333333333</v>
      </c>
      <c r="J346" s="38">
        <v>121.56666666666665</v>
      </c>
      <c r="K346" s="31">
        <v>118.7</v>
      </c>
      <c r="L346" s="31">
        <v>115.4</v>
      </c>
      <c r="M346" s="31">
        <v>4.9597199999999999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107.4</v>
      </c>
      <c r="D347" s="38">
        <v>108.25</v>
      </c>
      <c r="E347" s="38">
        <v>105.6</v>
      </c>
      <c r="F347" s="38">
        <v>103.8</v>
      </c>
      <c r="G347" s="38">
        <v>101.14999999999999</v>
      </c>
      <c r="H347" s="38">
        <v>110.05</v>
      </c>
      <c r="I347" s="38">
        <v>112.7</v>
      </c>
      <c r="J347" s="38">
        <v>114.5</v>
      </c>
      <c r="K347" s="31">
        <v>110.9</v>
      </c>
      <c r="L347" s="31">
        <v>106.45</v>
      </c>
      <c r="M347" s="31">
        <v>49.102969999999999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107.1</v>
      </c>
      <c r="D348" s="38">
        <v>107.21666666666665</v>
      </c>
      <c r="E348" s="38">
        <v>106.38333333333331</v>
      </c>
      <c r="F348" s="38">
        <v>105.66666666666666</v>
      </c>
      <c r="G348" s="38">
        <v>104.83333333333331</v>
      </c>
      <c r="H348" s="38">
        <v>107.93333333333331</v>
      </c>
      <c r="I348" s="38">
        <v>108.76666666666665</v>
      </c>
      <c r="J348" s="38">
        <v>109.48333333333331</v>
      </c>
      <c r="K348" s="31">
        <v>108.05</v>
      </c>
      <c r="L348" s="31">
        <v>106.5</v>
      </c>
      <c r="M348" s="31">
        <v>63.92944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217.95</v>
      </c>
      <c r="D349" s="38">
        <v>218.93333333333331</v>
      </c>
      <c r="E349" s="38">
        <v>216.21666666666661</v>
      </c>
      <c r="F349" s="38">
        <v>214.48333333333329</v>
      </c>
      <c r="G349" s="38">
        <v>211.76666666666659</v>
      </c>
      <c r="H349" s="38">
        <v>220.66666666666663</v>
      </c>
      <c r="I349" s="38">
        <v>223.38333333333333</v>
      </c>
      <c r="J349" s="38">
        <v>225.11666666666665</v>
      </c>
      <c r="K349" s="31">
        <v>221.65</v>
      </c>
      <c r="L349" s="31">
        <v>217.2</v>
      </c>
      <c r="M349" s="31">
        <v>2.8854700000000002</v>
      </c>
      <c r="N349" s="1"/>
      <c r="O349" s="1"/>
    </row>
    <row r="350" spans="1:15" ht="12.75" customHeight="1">
      <c r="A350" s="33">
        <v>340</v>
      </c>
      <c r="B350" s="58" t="s">
        <v>899</v>
      </c>
      <c r="C350" s="31">
        <v>43.1</v>
      </c>
      <c r="D350" s="38">
        <v>43.383333333333333</v>
      </c>
      <c r="E350" s="38">
        <v>42.316666666666663</v>
      </c>
      <c r="F350" s="38">
        <v>41.533333333333331</v>
      </c>
      <c r="G350" s="38">
        <v>40.466666666666661</v>
      </c>
      <c r="H350" s="38">
        <v>44.166666666666664</v>
      </c>
      <c r="I350" s="38">
        <v>45.233333333333341</v>
      </c>
      <c r="J350" s="38">
        <v>46.016666666666666</v>
      </c>
      <c r="K350" s="31">
        <v>44.45</v>
      </c>
      <c r="L350" s="31">
        <v>42.6</v>
      </c>
      <c r="M350" s="31">
        <v>49.803310000000003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194.05</v>
      </c>
      <c r="D351" s="38">
        <v>192.61666666666667</v>
      </c>
      <c r="E351" s="38">
        <v>190.43333333333334</v>
      </c>
      <c r="F351" s="38">
        <v>186.81666666666666</v>
      </c>
      <c r="G351" s="38">
        <v>184.63333333333333</v>
      </c>
      <c r="H351" s="38">
        <v>196.23333333333335</v>
      </c>
      <c r="I351" s="38">
        <v>198.41666666666669</v>
      </c>
      <c r="J351" s="38">
        <v>202.03333333333336</v>
      </c>
      <c r="K351" s="31">
        <v>194.8</v>
      </c>
      <c r="L351" s="31">
        <v>189</v>
      </c>
      <c r="M351" s="31">
        <v>132.58825999999999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353.55</v>
      </c>
      <c r="D352" s="38">
        <v>352.84999999999997</v>
      </c>
      <c r="E352" s="38">
        <v>348.69999999999993</v>
      </c>
      <c r="F352" s="38">
        <v>343.84999999999997</v>
      </c>
      <c r="G352" s="38">
        <v>339.69999999999993</v>
      </c>
      <c r="H352" s="38">
        <v>357.69999999999993</v>
      </c>
      <c r="I352" s="38">
        <v>361.84999999999991</v>
      </c>
      <c r="J352" s="38">
        <v>366.69999999999993</v>
      </c>
      <c r="K352" s="31">
        <v>357</v>
      </c>
      <c r="L352" s="31">
        <v>348</v>
      </c>
      <c r="M352" s="31">
        <v>4.4906300000000003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145.5</v>
      </c>
      <c r="D353" s="38">
        <v>145.83333333333334</v>
      </c>
      <c r="E353" s="38">
        <v>142.66666666666669</v>
      </c>
      <c r="F353" s="38">
        <v>139.83333333333334</v>
      </c>
      <c r="G353" s="38">
        <v>136.66666666666669</v>
      </c>
      <c r="H353" s="38">
        <v>148.66666666666669</v>
      </c>
      <c r="I353" s="38">
        <v>151.83333333333337</v>
      </c>
      <c r="J353" s="38">
        <v>154.66666666666669</v>
      </c>
      <c r="K353" s="31">
        <v>149</v>
      </c>
      <c r="L353" s="31">
        <v>143</v>
      </c>
      <c r="M353" s="31">
        <v>124.75586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991.05</v>
      </c>
      <c r="D354" s="38">
        <v>996.88333333333333</v>
      </c>
      <c r="E354" s="38">
        <v>982.76666666666665</v>
      </c>
      <c r="F354" s="38">
        <v>974.48333333333335</v>
      </c>
      <c r="G354" s="38">
        <v>960.36666666666667</v>
      </c>
      <c r="H354" s="38">
        <v>1005.1666666666666</v>
      </c>
      <c r="I354" s="38">
        <v>1019.2833333333332</v>
      </c>
      <c r="J354" s="38">
        <v>1027.5666666666666</v>
      </c>
      <c r="K354" s="31">
        <v>1011</v>
      </c>
      <c r="L354" s="31">
        <v>988.6</v>
      </c>
      <c r="M354" s="31">
        <v>5.5191600000000003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3832.95</v>
      </c>
      <c r="D355" s="38">
        <v>3817.7333333333336</v>
      </c>
      <c r="E355" s="38">
        <v>3789.916666666667</v>
      </c>
      <c r="F355" s="38">
        <v>3746.8833333333332</v>
      </c>
      <c r="G355" s="38">
        <v>3719.0666666666666</v>
      </c>
      <c r="H355" s="38">
        <v>3860.7666666666673</v>
      </c>
      <c r="I355" s="38">
        <v>3888.5833333333339</v>
      </c>
      <c r="J355" s="38">
        <v>3931.6166666666677</v>
      </c>
      <c r="K355" s="31">
        <v>3845.55</v>
      </c>
      <c r="L355" s="31">
        <v>3774.7</v>
      </c>
      <c r="M355" s="31">
        <v>0.45134999999999997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246.45</v>
      </c>
      <c r="D356" s="38">
        <v>246.76666666666665</v>
      </c>
      <c r="E356" s="38">
        <v>244.2833333333333</v>
      </c>
      <c r="F356" s="38">
        <v>242.11666666666665</v>
      </c>
      <c r="G356" s="38">
        <v>239.6333333333333</v>
      </c>
      <c r="H356" s="38">
        <v>248.93333333333331</v>
      </c>
      <c r="I356" s="38">
        <v>251.41666666666666</v>
      </c>
      <c r="J356" s="38">
        <v>253.58333333333331</v>
      </c>
      <c r="K356" s="31">
        <v>249.25</v>
      </c>
      <c r="L356" s="31">
        <v>244.6</v>
      </c>
      <c r="M356" s="31">
        <v>15.131690000000001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989.45</v>
      </c>
      <c r="D357" s="38">
        <v>990.69999999999993</v>
      </c>
      <c r="E357" s="38">
        <v>973.74999999999989</v>
      </c>
      <c r="F357" s="38">
        <v>958.05</v>
      </c>
      <c r="G357" s="38">
        <v>941.09999999999991</v>
      </c>
      <c r="H357" s="38">
        <v>1006.3999999999999</v>
      </c>
      <c r="I357" s="38">
        <v>1023.3499999999999</v>
      </c>
      <c r="J357" s="38">
        <v>1039.0499999999997</v>
      </c>
      <c r="K357" s="31">
        <v>1007.65</v>
      </c>
      <c r="L357" s="31">
        <v>975</v>
      </c>
      <c r="M357" s="31">
        <v>16.262219999999999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161.19999999999999</v>
      </c>
      <c r="D358" s="38">
        <v>161.36666666666667</v>
      </c>
      <c r="E358" s="38">
        <v>159.83333333333334</v>
      </c>
      <c r="F358" s="38">
        <v>158.46666666666667</v>
      </c>
      <c r="G358" s="38">
        <v>156.93333333333334</v>
      </c>
      <c r="H358" s="38">
        <v>162.73333333333335</v>
      </c>
      <c r="I358" s="38">
        <v>164.26666666666665</v>
      </c>
      <c r="J358" s="38">
        <v>165.63333333333335</v>
      </c>
      <c r="K358" s="31">
        <v>162.9</v>
      </c>
      <c r="L358" s="31">
        <v>160</v>
      </c>
      <c r="M358" s="31">
        <v>53.942819999999998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237.55</v>
      </c>
      <c r="D359" s="38">
        <v>237.5</v>
      </c>
      <c r="E359" s="38">
        <v>235.25</v>
      </c>
      <c r="F359" s="38">
        <v>232.95</v>
      </c>
      <c r="G359" s="38">
        <v>230.7</v>
      </c>
      <c r="H359" s="38">
        <v>239.8</v>
      </c>
      <c r="I359" s="38">
        <v>242.05</v>
      </c>
      <c r="J359" s="38">
        <v>244.35000000000002</v>
      </c>
      <c r="K359" s="31">
        <v>239.75</v>
      </c>
      <c r="L359" s="31">
        <v>235.2</v>
      </c>
      <c r="M359" s="31">
        <v>0.77627999999999997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37122.300000000003</v>
      </c>
      <c r="D360" s="38">
        <v>37238.26666666667</v>
      </c>
      <c r="E360" s="38">
        <v>36894.03333333334</v>
      </c>
      <c r="F360" s="38">
        <v>36665.76666666667</v>
      </c>
      <c r="G360" s="38">
        <v>36321.53333333334</v>
      </c>
      <c r="H360" s="38">
        <v>37466.53333333334</v>
      </c>
      <c r="I360" s="38">
        <v>37810.766666666663</v>
      </c>
      <c r="J360" s="38">
        <v>38039.03333333334</v>
      </c>
      <c r="K360" s="31">
        <v>37582.5</v>
      </c>
      <c r="L360" s="31">
        <v>37010</v>
      </c>
      <c r="M360" s="31">
        <v>0.11944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1186.25</v>
      </c>
      <c r="D361" s="38">
        <v>1185.5333333333333</v>
      </c>
      <c r="E361" s="38">
        <v>1176.0666666666666</v>
      </c>
      <c r="F361" s="38">
        <v>1165.8833333333332</v>
      </c>
      <c r="G361" s="38">
        <v>1156.4166666666665</v>
      </c>
      <c r="H361" s="38">
        <v>1195.7166666666667</v>
      </c>
      <c r="I361" s="38">
        <v>1205.1833333333334</v>
      </c>
      <c r="J361" s="38">
        <v>1215.3666666666668</v>
      </c>
      <c r="K361" s="31">
        <v>1195</v>
      </c>
      <c r="L361" s="31">
        <v>1175.3499999999999</v>
      </c>
      <c r="M361" s="31">
        <v>5.7689500000000002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836.75</v>
      </c>
      <c r="D362" s="38">
        <v>842.63333333333333</v>
      </c>
      <c r="E362" s="38">
        <v>827.26666666666665</v>
      </c>
      <c r="F362" s="38">
        <v>817.7833333333333</v>
      </c>
      <c r="G362" s="38">
        <v>802.41666666666663</v>
      </c>
      <c r="H362" s="38">
        <v>852.11666666666667</v>
      </c>
      <c r="I362" s="38">
        <v>867.48333333333323</v>
      </c>
      <c r="J362" s="38">
        <v>876.9666666666667</v>
      </c>
      <c r="K362" s="31">
        <v>858</v>
      </c>
      <c r="L362" s="31">
        <v>833.15</v>
      </c>
      <c r="M362" s="31">
        <v>16.941040000000001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162.55000000000001</v>
      </c>
      <c r="D363" s="38">
        <v>163.51666666666668</v>
      </c>
      <c r="E363" s="38">
        <v>161.08333333333337</v>
      </c>
      <c r="F363" s="38">
        <v>159.6166666666667</v>
      </c>
      <c r="G363" s="38">
        <v>157.18333333333339</v>
      </c>
      <c r="H363" s="38">
        <v>164.98333333333335</v>
      </c>
      <c r="I363" s="38">
        <v>167.41666666666669</v>
      </c>
      <c r="J363" s="38">
        <v>168.88333333333333</v>
      </c>
      <c r="K363" s="31">
        <v>165.95</v>
      </c>
      <c r="L363" s="31">
        <v>162.05000000000001</v>
      </c>
      <c r="M363" s="31">
        <v>14.43022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936.85</v>
      </c>
      <c r="D364" s="38">
        <v>942.2166666666667</v>
      </c>
      <c r="E364" s="38">
        <v>924.63333333333344</v>
      </c>
      <c r="F364" s="38">
        <v>912.41666666666674</v>
      </c>
      <c r="G364" s="38">
        <v>894.83333333333348</v>
      </c>
      <c r="H364" s="38">
        <v>954.43333333333339</v>
      </c>
      <c r="I364" s="38">
        <v>972.01666666666665</v>
      </c>
      <c r="J364" s="38">
        <v>984.23333333333335</v>
      </c>
      <c r="K364" s="31">
        <v>959.8</v>
      </c>
      <c r="L364" s="31">
        <v>930</v>
      </c>
      <c r="M364" s="31">
        <v>22.355820000000001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4867.3999999999996</v>
      </c>
      <c r="D365" s="38">
        <v>4859.1333333333332</v>
      </c>
      <c r="E365" s="38">
        <v>4830.2666666666664</v>
      </c>
      <c r="F365" s="38">
        <v>4793.1333333333332</v>
      </c>
      <c r="G365" s="38">
        <v>4764.2666666666664</v>
      </c>
      <c r="H365" s="38">
        <v>4896.2666666666664</v>
      </c>
      <c r="I365" s="38">
        <v>4925.1333333333332</v>
      </c>
      <c r="J365" s="38">
        <v>4962.2666666666664</v>
      </c>
      <c r="K365" s="31">
        <v>4888</v>
      </c>
      <c r="L365" s="31">
        <v>4822</v>
      </c>
      <c r="M365" s="31">
        <v>2.2496999999999998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224.1</v>
      </c>
      <c r="D366" s="38">
        <v>224.04999999999998</v>
      </c>
      <c r="E366" s="38">
        <v>223.14999999999998</v>
      </c>
      <c r="F366" s="38">
        <v>222.2</v>
      </c>
      <c r="G366" s="38">
        <v>221.29999999999998</v>
      </c>
      <c r="H366" s="38">
        <v>224.99999999999997</v>
      </c>
      <c r="I366" s="38">
        <v>225.9</v>
      </c>
      <c r="J366" s="38">
        <v>226.84999999999997</v>
      </c>
      <c r="K366" s="31">
        <v>224.95</v>
      </c>
      <c r="L366" s="31">
        <v>223.1</v>
      </c>
      <c r="M366" s="31">
        <v>4.5927699999999998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221.25</v>
      </c>
      <c r="D367" s="38">
        <v>220.53333333333333</v>
      </c>
      <c r="E367" s="38">
        <v>217.26666666666665</v>
      </c>
      <c r="F367" s="38">
        <v>213.28333333333333</v>
      </c>
      <c r="G367" s="38">
        <v>210.01666666666665</v>
      </c>
      <c r="H367" s="38">
        <v>224.51666666666665</v>
      </c>
      <c r="I367" s="38">
        <v>227.78333333333336</v>
      </c>
      <c r="J367" s="38">
        <v>231.76666666666665</v>
      </c>
      <c r="K367" s="31">
        <v>223.8</v>
      </c>
      <c r="L367" s="31">
        <v>216.55</v>
      </c>
      <c r="M367" s="31">
        <v>118.98079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3785.8</v>
      </c>
      <c r="D368" s="38">
        <v>3801.5833333333335</v>
      </c>
      <c r="E368" s="38">
        <v>3765.2166666666672</v>
      </c>
      <c r="F368" s="38">
        <v>3744.6333333333337</v>
      </c>
      <c r="G368" s="38">
        <v>3708.2666666666673</v>
      </c>
      <c r="H368" s="38">
        <v>3822.166666666667</v>
      </c>
      <c r="I368" s="38">
        <v>3858.5333333333328</v>
      </c>
      <c r="J368" s="38">
        <v>3879.1166666666668</v>
      </c>
      <c r="K368" s="31">
        <v>3837.95</v>
      </c>
      <c r="L368" s="31">
        <v>3781</v>
      </c>
      <c r="M368" s="31">
        <v>1.0220400000000001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14616.15</v>
      </c>
      <c r="D369" s="38">
        <v>14548.6</v>
      </c>
      <c r="E369" s="38">
        <v>14402.25</v>
      </c>
      <c r="F369" s="38">
        <v>14188.35</v>
      </c>
      <c r="G369" s="38">
        <v>14042</v>
      </c>
      <c r="H369" s="38">
        <v>14762.5</v>
      </c>
      <c r="I369" s="38">
        <v>14908.850000000002</v>
      </c>
      <c r="J369" s="38">
        <v>15122.75</v>
      </c>
      <c r="K369" s="31">
        <v>14694.95</v>
      </c>
      <c r="L369" s="31">
        <v>14334.7</v>
      </c>
      <c r="M369" s="31">
        <v>6.3100000000000003E-2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1585.25</v>
      </c>
      <c r="D370" s="38">
        <v>1588.1666666666667</v>
      </c>
      <c r="E370" s="38">
        <v>1574.6833333333334</v>
      </c>
      <c r="F370" s="38">
        <v>1564.1166666666666</v>
      </c>
      <c r="G370" s="38">
        <v>1550.6333333333332</v>
      </c>
      <c r="H370" s="38">
        <v>1598.7333333333336</v>
      </c>
      <c r="I370" s="38">
        <v>1612.2166666666667</v>
      </c>
      <c r="J370" s="38">
        <v>1622.7833333333338</v>
      </c>
      <c r="K370" s="31">
        <v>1601.65</v>
      </c>
      <c r="L370" s="31">
        <v>1577.6</v>
      </c>
      <c r="M370" s="31">
        <v>0.65712000000000004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2570.4499999999998</v>
      </c>
      <c r="D371" s="38">
        <v>2572.35</v>
      </c>
      <c r="E371" s="38">
        <v>2556.6999999999998</v>
      </c>
      <c r="F371" s="38">
        <v>2542.9499999999998</v>
      </c>
      <c r="G371" s="38">
        <v>2527.2999999999997</v>
      </c>
      <c r="H371" s="38">
        <v>2586.1</v>
      </c>
      <c r="I371" s="38">
        <v>2601.7500000000005</v>
      </c>
      <c r="J371" s="38">
        <v>2615.5</v>
      </c>
      <c r="K371" s="31">
        <v>2588</v>
      </c>
      <c r="L371" s="31">
        <v>2558.6</v>
      </c>
      <c r="M371" s="31">
        <v>4.38598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3843.55</v>
      </c>
      <c r="D372" s="38">
        <v>3863.4833333333336</v>
      </c>
      <c r="E372" s="38">
        <v>3810.0666666666671</v>
      </c>
      <c r="F372" s="38">
        <v>3776.5833333333335</v>
      </c>
      <c r="G372" s="38">
        <v>3723.166666666667</v>
      </c>
      <c r="H372" s="38">
        <v>3896.9666666666672</v>
      </c>
      <c r="I372" s="38">
        <v>3950.3833333333332</v>
      </c>
      <c r="J372" s="38">
        <v>3983.8666666666672</v>
      </c>
      <c r="K372" s="31">
        <v>3916.9</v>
      </c>
      <c r="L372" s="31">
        <v>3830</v>
      </c>
      <c r="M372" s="31">
        <v>1.58023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57.05</v>
      </c>
      <c r="D373" s="38">
        <v>56.133333333333333</v>
      </c>
      <c r="E373" s="38">
        <v>54.666666666666664</v>
      </c>
      <c r="F373" s="38">
        <v>52.283333333333331</v>
      </c>
      <c r="G373" s="38">
        <v>50.816666666666663</v>
      </c>
      <c r="H373" s="38">
        <v>58.516666666666666</v>
      </c>
      <c r="I373" s="38">
        <v>59.983333333333334</v>
      </c>
      <c r="J373" s="38">
        <v>62.366666666666667</v>
      </c>
      <c r="K373" s="31">
        <v>57.6</v>
      </c>
      <c r="L373" s="31">
        <v>53.75</v>
      </c>
      <c r="M373" s="31">
        <v>1770.8897899999999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567.04999999999995</v>
      </c>
      <c r="D374" s="38">
        <v>569.08333333333337</v>
      </c>
      <c r="E374" s="38">
        <v>559.16666666666674</v>
      </c>
      <c r="F374" s="38">
        <v>551.28333333333342</v>
      </c>
      <c r="G374" s="38">
        <v>541.36666666666679</v>
      </c>
      <c r="H374" s="38">
        <v>576.9666666666667</v>
      </c>
      <c r="I374" s="38">
        <v>586.88333333333344</v>
      </c>
      <c r="J374" s="38">
        <v>594.76666666666665</v>
      </c>
      <c r="K374" s="31">
        <v>579</v>
      </c>
      <c r="L374" s="31">
        <v>561.20000000000005</v>
      </c>
      <c r="M374" s="31">
        <v>5.8082700000000003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328.5</v>
      </c>
      <c r="D375" s="38">
        <v>328.45</v>
      </c>
      <c r="E375" s="38">
        <v>325.7</v>
      </c>
      <c r="F375" s="38">
        <v>322.89999999999998</v>
      </c>
      <c r="G375" s="38">
        <v>320.14999999999998</v>
      </c>
      <c r="H375" s="38">
        <v>331.25</v>
      </c>
      <c r="I375" s="38">
        <v>334</v>
      </c>
      <c r="J375" s="38">
        <v>336.8</v>
      </c>
      <c r="K375" s="31">
        <v>331.2</v>
      </c>
      <c r="L375" s="31">
        <v>325.64999999999998</v>
      </c>
      <c r="M375" s="31">
        <v>1.3600300000000001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690.9</v>
      </c>
      <c r="D376" s="38">
        <v>694.9666666666667</v>
      </c>
      <c r="E376" s="38">
        <v>680.93333333333339</v>
      </c>
      <c r="F376" s="38">
        <v>670.9666666666667</v>
      </c>
      <c r="G376" s="38">
        <v>656.93333333333339</v>
      </c>
      <c r="H376" s="38">
        <v>704.93333333333339</v>
      </c>
      <c r="I376" s="38">
        <v>718.9666666666667</v>
      </c>
      <c r="J376" s="38">
        <v>728.93333333333339</v>
      </c>
      <c r="K376" s="31">
        <v>709</v>
      </c>
      <c r="L376" s="31">
        <v>685</v>
      </c>
      <c r="M376" s="31">
        <v>13.09761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3509.55</v>
      </c>
      <c r="D377" s="38">
        <v>3519.5166666666664</v>
      </c>
      <c r="E377" s="38">
        <v>3495.4333333333329</v>
      </c>
      <c r="F377" s="38">
        <v>3481.3166666666666</v>
      </c>
      <c r="G377" s="38">
        <v>3457.2333333333331</v>
      </c>
      <c r="H377" s="38">
        <v>3533.6333333333328</v>
      </c>
      <c r="I377" s="38">
        <v>3557.7166666666667</v>
      </c>
      <c r="J377" s="38">
        <v>3571.8333333333326</v>
      </c>
      <c r="K377" s="31">
        <v>3543.6</v>
      </c>
      <c r="L377" s="31">
        <v>3505.4</v>
      </c>
      <c r="M377" s="31">
        <v>1.6544700000000001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1149.5999999999999</v>
      </c>
      <c r="D378" s="38">
        <v>1147.1666666666667</v>
      </c>
      <c r="E378" s="38">
        <v>1138.9333333333334</v>
      </c>
      <c r="F378" s="38">
        <v>1128.2666666666667</v>
      </c>
      <c r="G378" s="38">
        <v>1120.0333333333333</v>
      </c>
      <c r="H378" s="38">
        <v>1157.8333333333335</v>
      </c>
      <c r="I378" s="38">
        <v>1166.0666666666666</v>
      </c>
      <c r="J378" s="38">
        <v>1176.7333333333336</v>
      </c>
      <c r="K378" s="31">
        <v>1155.4000000000001</v>
      </c>
      <c r="L378" s="31">
        <v>1136.5</v>
      </c>
      <c r="M378" s="31">
        <v>0.92935999999999996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1351.05</v>
      </c>
      <c r="D379" s="38">
        <v>1354.6666666666667</v>
      </c>
      <c r="E379" s="38">
        <v>1341.3833333333334</v>
      </c>
      <c r="F379" s="38">
        <v>1331.7166666666667</v>
      </c>
      <c r="G379" s="38">
        <v>1318.4333333333334</v>
      </c>
      <c r="H379" s="38">
        <v>1364.3333333333335</v>
      </c>
      <c r="I379" s="38">
        <v>1377.6166666666668</v>
      </c>
      <c r="J379" s="38">
        <v>1387.2833333333335</v>
      </c>
      <c r="K379" s="31">
        <v>1367.95</v>
      </c>
      <c r="L379" s="31">
        <v>1345</v>
      </c>
      <c r="M379" s="31">
        <v>0.68540000000000001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358.75</v>
      </c>
      <c r="D380" s="38">
        <v>353.84999999999997</v>
      </c>
      <c r="E380" s="38">
        <v>347.89999999999992</v>
      </c>
      <c r="F380" s="38">
        <v>337.04999999999995</v>
      </c>
      <c r="G380" s="38">
        <v>331.09999999999991</v>
      </c>
      <c r="H380" s="38">
        <v>364.69999999999993</v>
      </c>
      <c r="I380" s="38">
        <v>370.65</v>
      </c>
      <c r="J380" s="38">
        <v>381.49999999999994</v>
      </c>
      <c r="K380" s="31">
        <v>359.8</v>
      </c>
      <c r="L380" s="31">
        <v>343</v>
      </c>
      <c r="M380" s="31">
        <v>68.871189999999999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249.6</v>
      </c>
      <c r="D381" s="38">
        <v>250.43333333333331</v>
      </c>
      <c r="E381" s="38">
        <v>248.36666666666662</v>
      </c>
      <c r="F381" s="38">
        <v>247.1333333333333</v>
      </c>
      <c r="G381" s="38">
        <v>245.06666666666661</v>
      </c>
      <c r="H381" s="38">
        <v>251.66666666666663</v>
      </c>
      <c r="I381" s="38">
        <v>253.73333333333329</v>
      </c>
      <c r="J381" s="38">
        <v>254.96666666666664</v>
      </c>
      <c r="K381" s="31">
        <v>252.5</v>
      </c>
      <c r="L381" s="31">
        <v>249.2</v>
      </c>
      <c r="M381" s="31">
        <v>64.784760000000006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4108</v>
      </c>
      <c r="D382" s="38">
        <v>4126.8</v>
      </c>
      <c r="E382" s="38">
        <v>4081.2000000000007</v>
      </c>
      <c r="F382" s="38">
        <v>4054.4000000000005</v>
      </c>
      <c r="G382" s="38">
        <v>4008.8000000000011</v>
      </c>
      <c r="H382" s="38">
        <v>4153.6000000000004</v>
      </c>
      <c r="I382" s="38">
        <v>4199.2000000000007</v>
      </c>
      <c r="J382" s="38">
        <v>4226</v>
      </c>
      <c r="K382" s="31">
        <v>4172.3999999999996</v>
      </c>
      <c r="L382" s="31">
        <v>4100</v>
      </c>
      <c r="M382" s="31">
        <v>7.0099999999999996E-2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91.25</v>
      </c>
      <c r="D383" s="38">
        <v>91.55</v>
      </c>
      <c r="E383" s="38">
        <v>90.3</v>
      </c>
      <c r="F383" s="38">
        <v>89.35</v>
      </c>
      <c r="G383" s="38">
        <v>88.1</v>
      </c>
      <c r="H383" s="38">
        <v>92.5</v>
      </c>
      <c r="I383" s="38">
        <v>93.75</v>
      </c>
      <c r="J383" s="38">
        <v>94.7</v>
      </c>
      <c r="K383" s="31">
        <v>92.8</v>
      </c>
      <c r="L383" s="31">
        <v>90.6</v>
      </c>
      <c r="M383" s="31">
        <v>39.639629999999997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370</v>
      </c>
      <c r="D384" s="38">
        <v>373</v>
      </c>
      <c r="E384" s="38">
        <v>366.35</v>
      </c>
      <c r="F384" s="38">
        <v>362.70000000000005</v>
      </c>
      <c r="G384" s="38">
        <v>356.05000000000007</v>
      </c>
      <c r="H384" s="38">
        <v>376.65</v>
      </c>
      <c r="I384" s="38">
        <v>383.29999999999995</v>
      </c>
      <c r="J384" s="38">
        <v>386.94999999999993</v>
      </c>
      <c r="K384" s="31">
        <v>379.65</v>
      </c>
      <c r="L384" s="31">
        <v>369.35</v>
      </c>
      <c r="M384" s="31">
        <v>5.3581500000000002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575.4</v>
      </c>
      <c r="D385" s="38">
        <v>576.54999999999995</v>
      </c>
      <c r="E385" s="38">
        <v>570.29999999999995</v>
      </c>
      <c r="F385" s="38">
        <v>565.20000000000005</v>
      </c>
      <c r="G385" s="38">
        <v>558.95000000000005</v>
      </c>
      <c r="H385" s="38">
        <v>581.64999999999986</v>
      </c>
      <c r="I385" s="38">
        <v>587.89999999999986</v>
      </c>
      <c r="J385" s="38">
        <v>592.99999999999977</v>
      </c>
      <c r="K385" s="31">
        <v>582.79999999999995</v>
      </c>
      <c r="L385" s="31">
        <v>571.45000000000005</v>
      </c>
      <c r="M385" s="31">
        <v>5.9620899999999999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657.15</v>
      </c>
      <c r="D386" s="38">
        <v>660.91666666666663</v>
      </c>
      <c r="E386" s="38">
        <v>651.18333333333328</v>
      </c>
      <c r="F386" s="38">
        <v>645.2166666666667</v>
      </c>
      <c r="G386" s="38">
        <v>635.48333333333335</v>
      </c>
      <c r="H386" s="38">
        <v>666.88333333333321</v>
      </c>
      <c r="I386" s="38">
        <v>676.61666666666656</v>
      </c>
      <c r="J386" s="38">
        <v>682.58333333333314</v>
      </c>
      <c r="K386" s="31">
        <v>670.65</v>
      </c>
      <c r="L386" s="31">
        <v>654.95000000000005</v>
      </c>
      <c r="M386" s="31">
        <v>5.7343099999999998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131.25</v>
      </c>
      <c r="D387" s="38">
        <v>132.1</v>
      </c>
      <c r="E387" s="38">
        <v>129.19999999999999</v>
      </c>
      <c r="F387" s="38">
        <v>127.15</v>
      </c>
      <c r="G387" s="38">
        <v>124.25</v>
      </c>
      <c r="H387" s="38">
        <v>134.14999999999998</v>
      </c>
      <c r="I387" s="38">
        <v>137.05000000000001</v>
      </c>
      <c r="J387" s="38">
        <v>139.09999999999997</v>
      </c>
      <c r="K387" s="31">
        <v>135</v>
      </c>
      <c r="L387" s="31">
        <v>130.05000000000001</v>
      </c>
      <c r="M387" s="31">
        <v>9.1090999999999998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1374</v>
      </c>
      <c r="D388" s="38">
        <v>1376.8166666666666</v>
      </c>
      <c r="E388" s="38">
        <v>1365.1833333333332</v>
      </c>
      <c r="F388" s="38">
        <v>1356.3666666666666</v>
      </c>
      <c r="G388" s="38">
        <v>1344.7333333333331</v>
      </c>
      <c r="H388" s="38">
        <v>1385.6333333333332</v>
      </c>
      <c r="I388" s="38">
        <v>1397.2666666666664</v>
      </c>
      <c r="J388" s="38">
        <v>1406.0833333333333</v>
      </c>
      <c r="K388" s="31">
        <v>1388.45</v>
      </c>
      <c r="L388" s="31">
        <v>1368</v>
      </c>
      <c r="M388" s="31">
        <v>4.0551899999999996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436.95</v>
      </c>
      <c r="D389" s="38">
        <v>440.34999999999997</v>
      </c>
      <c r="E389" s="38">
        <v>431.04999999999995</v>
      </c>
      <c r="F389" s="38">
        <v>425.15</v>
      </c>
      <c r="G389" s="38">
        <v>415.84999999999997</v>
      </c>
      <c r="H389" s="38">
        <v>446.24999999999994</v>
      </c>
      <c r="I389" s="38">
        <v>455.55</v>
      </c>
      <c r="J389" s="38">
        <v>461.44999999999993</v>
      </c>
      <c r="K389" s="31">
        <v>449.65</v>
      </c>
      <c r="L389" s="31">
        <v>434.45</v>
      </c>
      <c r="M389" s="31">
        <v>1.8685400000000001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1329.7</v>
      </c>
      <c r="D390" s="38">
        <v>1328.5666666666666</v>
      </c>
      <c r="E390" s="38">
        <v>1262.1333333333332</v>
      </c>
      <c r="F390" s="38">
        <v>1194.5666666666666</v>
      </c>
      <c r="G390" s="38">
        <v>1128.1333333333332</v>
      </c>
      <c r="H390" s="38">
        <v>1396.1333333333332</v>
      </c>
      <c r="I390" s="38">
        <v>1462.5666666666666</v>
      </c>
      <c r="J390" s="38">
        <v>1530.1333333333332</v>
      </c>
      <c r="K390" s="31">
        <v>1395</v>
      </c>
      <c r="L390" s="31">
        <v>1261</v>
      </c>
      <c r="M390" s="31">
        <v>20.54017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162.6</v>
      </c>
      <c r="D391" s="38">
        <v>162.93333333333334</v>
      </c>
      <c r="E391" s="38">
        <v>161.46666666666667</v>
      </c>
      <c r="F391" s="38">
        <v>160.33333333333334</v>
      </c>
      <c r="G391" s="38">
        <v>158.86666666666667</v>
      </c>
      <c r="H391" s="38">
        <v>164.06666666666666</v>
      </c>
      <c r="I391" s="38">
        <v>165.53333333333336</v>
      </c>
      <c r="J391" s="38">
        <v>166.66666666666666</v>
      </c>
      <c r="K391" s="31">
        <v>164.4</v>
      </c>
      <c r="L391" s="31">
        <v>161.80000000000001</v>
      </c>
      <c r="M391" s="31">
        <v>8.1800599999999992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975.4</v>
      </c>
      <c r="D392" s="38">
        <v>969.06666666666661</v>
      </c>
      <c r="E392" s="38">
        <v>956.33333333333326</v>
      </c>
      <c r="F392" s="38">
        <v>937.26666666666665</v>
      </c>
      <c r="G392" s="38">
        <v>924.5333333333333</v>
      </c>
      <c r="H392" s="38">
        <v>988.13333333333321</v>
      </c>
      <c r="I392" s="38">
        <v>1000.8666666666666</v>
      </c>
      <c r="J392" s="38">
        <v>1019.9333333333332</v>
      </c>
      <c r="K392" s="31">
        <v>981.8</v>
      </c>
      <c r="L392" s="31">
        <v>950</v>
      </c>
      <c r="M392" s="31">
        <v>1.0586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528.25</v>
      </c>
      <c r="D393" s="38">
        <v>531.81666666666672</v>
      </c>
      <c r="E393" s="38">
        <v>510.63333333333344</v>
      </c>
      <c r="F393" s="38">
        <v>493.01666666666677</v>
      </c>
      <c r="G393" s="38">
        <v>471.83333333333348</v>
      </c>
      <c r="H393" s="38">
        <v>549.43333333333339</v>
      </c>
      <c r="I393" s="38">
        <v>570.61666666666656</v>
      </c>
      <c r="J393" s="38">
        <v>588.23333333333335</v>
      </c>
      <c r="K393" s="31">
        <v>553</v>
      </c>
      <c r="L393" s="31">
        <v>514.20000000000005</v>
      </c>
      <c r="M393" s="31">
        <v>28.754950000000001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206.45</v>
      </c>
      <c r="D394" s="38">
        <v>206.18333333333331</v>
      </c>
      <c r="E394" s="38">
        <v>203.31666666666661</v>
      </c>
      <c r="F394" s="38">
        <v>200.18333333333331</v>
      </c>
      <c r="G394" s="38">
        <v>197.31666666666661</v>
      </c>
      <c r="H394" s="38">
        <v>209.31666666666661</v>
      </c>
      <c r="I394" s="38">
        <v>212.18333333333334</v>
      </c>
      <c r="J394" s="38">
        <v>215.31666666666661</v>
      </c>
      <c r="K394" s="31">
        <v>209.05</v>
      </c>
      <c r="L394" s="31">
        <v>203.05</v>
      </c>
      <c r="M394" s="31">
        <v>11.123419999999999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936.05</v>
      </c>
      <c r="D395" s="38">
        <v>939.33333333333337</v>
      </c>
      <c r="E395" s="38">
        <v>931.66666666666674</v>
      </c>
      <c r="F395" s="38">
        <v>927.28333333333342</v>
      </c>
      <c r="G395" s="38">
        <v>919.61666666666679</v>
      </c>
      <c r="H395" s="38">
        <v>943.7166666666667</v>
      </c>
      <c r="I395" s="38">
        <v>951.38333333333344</v>
      </c>
      <c r="J395" s="38">
        <v>955.76666666666665</v>
      </c>
      <c r="K395" s="31">
        <v>947</v>
      </c>
      <c r="L395" s="31">
        <v>934.95</v>
      </c>
      <c r="M395" s="31">
        <v>4.4640300000000002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2342.4499999999998</v>
      </c>
      <c r="D396" s="38">
        <v>2340.4666666666667</v>
      </c>
      <c r="E396" s="38">
        <v>2306.0333333333333</v>
      </c>
      <c r="F396" s="38">
        <v>2269.6166666666668</v>
      </c>
      <c r="G396" s="38">
        <v>2235.1833333333334</v>
      </c>
      <c r="H396" s="38">
        <v>2376.8833333333332</v>
      </c>
      <c r="I396" s="38">
        <v>2411.3166666666666</v>
      </c>
      <c r="J396" s="38">
        <v>2447.7333333333331</v>
      </c>
      <c r="K396" s="31">
        <v>2374.9</v>
      </c>
      <c r="L396" s="31">
        <v>2304.0500000000002</v>
      </c>
      <c r="M396" s="31">
        <v>0.35477999999999998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1720.25</v>
      </c>
      <c r="D397" s="38">
        <v>1732.75</v>
      </c>
      <c r="E397" s="38">
        <v>1702.5</v>
      </c>
      <c r="F397" s="38">
        <v>1684.75</v>
      </c>
      <c r="G397" s="38">
        <v>1654.5</v>
      </c>
      <c r="H397" s="38">
        <v>1750.5</v>
      </c>
      <c r="I397" s="38">
        <v>1780.75</v>
      </c>
      <c r="J397" s="38">
        <v>1798.5</v>
      </c>
      <c r="K397" s="31">
        <v>1763</v>
      </c>
      <c r="L397" s="31">
        <v>1715</v>
      </c>
      <c r="M397" s="31">
        <v>2.3322799999999999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110.2</v>
      </c>
      <c r="D398" s="38">
        <v>109.58333333333333</v>
      </c>
      <c r="E398" s="38">
        <v>108.16666666666666</v>
      </c>
      <c r="F398" s="38">
        <v>106.13333333333333</v>
      </c>
      <c r="G398" s="38">
        <v>104.71666666666665</v>
      </c>
      <c r="H398" s="38">
        <v>111.61666666666666</v>
      </c>
      <c r="I398" s="38">
        <v>113.03333333333332</v>
      </c>
      <c r="J398" s="38">
        <v>115.06666666666666</v>
      </c>
      <c r="K398" s="31">
        <v>111</v>
      </c>
      <c r="L398" s="31">
        <v>107.55</v>
      </c>
      <c r="M398" s="31">
        <v>14.15859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182.5</v>
      </c>
      <c r="D399" s="38">
        <v>182.81666666666669</v>
      </c>
      <c r="E399" s="38">
        <v>180.48333333333338</v>
      </c>
      <c r="F399" s="38">
        <v>178.4666666666667</v>
      </c>
      <c r="G399" s="38">
        <v>176.13333333333338</v>
      </c>
      <c r="H399" s="38">
        <v>184.83333333333337</v>
      </c>
      <c r="I399" s="38">
        <v>187.16666666666669</v>
      </c>
      <c r="J399" s="38">
        <v>189.18333333333337</v>
      </c>
      <c r="K399" s="31">
        <v>185.15</v>
      </c>
      <c r="L399" s="31">
        <v>180.8</v>
      </c>
      <c r="M399" s="31">
        <v>106.13929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110.15</v>
      </c>
      <c r="D400" s="38">
        <v>110.68333333333334</v>
      </c>
      <c r="E400" s="38">
        <v>109.16666666666667</v>
      </c>
      <c r="F400" s="38">
        <v>108.18333333333334</v>
      </c>
      <c r="G400" s="38">
        <v>106.66666666666667</v>
      </c>
      <c r="H400" s="38">
        <v>111.66666666666667</v>
      </c>
      <c r="I400" s="38">
        <v>113.18333333333332</v>
      </c>
      <c r="J400" s="38">
        <v>114.16666666666667</v>
      </c>
      <c r="K400" s="31">
        <v>112.2</v>
      </c>
      <c r="L400" s="31">
        <v>109.7</v>
      </c>
      <c r="M400" s="31">
        <v>30.42052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164.65</v>
      </c>
      <c r="D401" s="38">
        <v>165.51666666666668</v>
      </c>
      <c r="E401" s="38">
        <v>163.13333333333335</v>
      </c>
      <c r="F401" s="38">
        <v>161.61666666666667</v>
      </c>
      <c r="G401" s="38">
        <v>159.23333333333335</v>
      </c>
      <c r="H401" s="38">
        <v>167.03333333333336</v>
      </c>
      <c r="I401" s="38">
        <v>169.41666666666669</v>
      </c>
      <c r="J401" s="38">
        <v>170.93333333333337</v>
      </c>
      <c r="K401" s="31">
        <v>167.9</v>
      </c>
      <c r="L401" s="31">
        <v>164</v>
      </c>
      <c r="M401" s="31">
        <v>108.7769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193.55</v>
      </c>
      <c r="D402" s="38">
        <v>194.1</v>
      </c>
      <c r="E402" s="38">
        <v>192.2</v>
      </c>
      <c r="F402" s="38">
        <v>190.85</v>
      </c>
      <c r="G402" s="38">
        <v>188.95</v>
      </c>
      <c r="H402" s="38">
        <v>195.45</v>
      </c>
      <c r="I402" s="38">
        <v>197.35000000000002</v>
      </c>
      <c r="J402" s="38">
        <v>198.7</v>
      </c>
      <c r="K402" s="31">
        <v>196</v>
      </c>
      <c r="L402" s="31">
        <v>192.75</v>
      </c>
      <c r="M402" s="31">
        <v>25.518599999999999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901.35</v>
      </c>
      <c r="D403" s="38">
        <v>903.43333333333339</v>
      </c>
      <c r="E403" s="38">
        <v>897.91666666666674</v>
      </c>
      <c r="F403" s="38">
        <v>894.48333333333335</v>
      </c>
      <c r="G403" s="38">
        <v>888.9666666666667</v>
      </c>
      <c r="H403" s="38">
        <v>906.86666666666679</v>
      </c>
      <c r="I403" s="38">
        <v>912.38333333333344</v>
      </c>
      <c r="J403" s="38">
        <v>915.81666666666683</v>
      </c>
      <c r="K403" s="31">
        <v>908.95</v>
      </c>
      <c r="L403" s="31">
        <v>900</v>
      </c>
      <c r="M403" s="31">
        <v>0.50836000000000003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2588.75</v>
      </c>
      <c r="D404" s="38">
        <v>2595.6666666666665</v>
      </c>
      <c r="E404" s="38">
        <v>2566.333333333333</v>
      </c>
      <c r="F404" s="38">
        <v>2543.9166666666665</v>
      </c>
      <c r="G404" s="38">
        <v>2514.583333333333</v>
      </c>
      <c r="H404" s="38">
        <v>2618.083333333333</v>
      </c>
      <c r="I404" s="38">
        <v>2647.4166666666661</v>
      </c>
      <c r="J404" s="38">
        <v>2669.833333333333</v>
      </c>
      <c r="K404" s="31">
        <v>2625</v>
      </c>
      <c r="L404" s="31">
        <v>2573.25</v>
      </c>
      <c r="M404" s="31">
        <v>37.204470000000001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42.95</v>
      </c>
      <c r="D405" s="38">
        <v>43.15</v>
      </c>
      <c r="E405" s="38">
        <v>42.55</v>
      </c>
      <c r="F405" s="38">
        <v>42.15</v>
      </c>
      <c r="G405" s="38">
        <v>41.55</v>
      </c>
      <c r="H405" s="38">
        <v>43.55</v>
      </c>
      <c r="I405" s="38">
        <v>44.150000000000006</v>
      </c>
      <c r="J405" s="38">
        <v>44.55</v>
      </c>
      <c r="K405" s="31">
        <v>43.75</v>
      </c>
      <c r="L405" s="31">
        <v>42.75</v>
      </c>
      <c r="M405" s="31">
        <v>60.555419999999998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628.15</v>
      </c>
      <c r="D406" s="38">
        <v>627.98333333333323</v>
      </c>
      <c r="E406" s="38">
        <v>620.01666666666642</v>
      </c>
      <c r="F406" s="38">
        <v>611.88333333333321</v>
      </c>
      <c r="G406" s="38">
        <v>603.9166666666664</v>
      </c>
      <c r="H406" s="38">
        <v>636.11666666666645</v>
      </c>
      <c r="I406" s="38">
        <v>644.08333333333337</v>
      </c>
      <c r="J406" s="38">
        <v>652.21666666666647</v>
      </c>
      <c r="K406" s="31">
        <v>635.95000000000005</v>
      </c>
      <c r="L406" s="31">
        <v>619.85</v>
      </c>
      <c r="M406" s="31">
        <v>3.0680800000000001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366.7</v>
      </c>
      <c r="D407" s="38">
        <v>368.7</v>
      </c>
      <c r="E407" s="38">
        <v>362.79999999999995</v>
      </c>
      <c r="F407" s="38">
        <v>358.9</v>
      </c>
      <c r="G407" s="38">
        <v>352.99999999999994</v>
      </c>
      <c r="H407" s="38">
        <v>372.59999999999997</v>
      </c>
      <c r="I407" s="38">
        <v>378.49999999999994</v>
      </c>
      <c r="J407" s="38">
        <v>382.4</v>
      </c>
      <c r="K407" s="31">
        <v>374.6</v>
      </c>
      <c r="L407" s="31">
        <v>364.8</v>
      </c>
      <c r="M407" s="31">
        <v>4.9481700000000002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849.25</v>
      </c>
      <c r="D408" s="38">
        <v>855.63333333333321</v>
      </c>
      <c r="E408" s="38">
        <v>836.1666666666664</v>
      </c>
      <c r="F408" s="38">
        <v>823.08333333333314</v>
      </c>
      <c r="G408" s="38">
        <v>803.61666666666633</v>
      </c>
      <c r="H408" s="38">
        <v>868.71666666666647</v>
      </c>
      <c r="I408" s="38">
        <v>888.18333333333317</v>
      </c>
      <c r="J408" s="38">
        <v>901.26666666666654</v>
      </c>
      <c r="K408" s="31">
        <v>875.1</v>
      </c>
      <c r="L408" s="31">
        <v>842.55</v>
      </c>
      <c r="M408" s="31">
        <v>0.71425000000000005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1610.35</v>
      </c>
      <c r="D409" s="38">
        <v>1614.3500000000001</v>
      </c>
      <c r="E409" s="38">
        <v>1590.0500000000002</v>
      </c>
      <c r="F409" s="38">
        <v>1569.75</v>
      </c>
      <c r="G409" s="38">
        <v>1545.45</v>
      </c>
      <c r="H409" s="38">
        <v>1634.6500000000003</v>
      </c>
      <c r="I409" s="38">
        <v>1658.95</v>
      </c>
      <c r="J409" s="38">
        <v>1679.2500000000005</v>
      </c>
      <c r="K409" s="31">
        <v>1638.65</v>
      </c>
      <c r="L409" s="31">
        <v>1594.05</v>
      </c>
      <c r="M409" s="31">
        <v>1.52871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40.950000000000003</v>
      </c>
      <c r="D410" s="38">
        <v>41.300000000000004</v>
      </c>
      <c r="E410" s="38">
        <v>40.500000000000007</v>
      </c>
      <c r="F410" s="38">
        <v>40.050000000000004</v>
      </c>
      <c r="G410" s="38">
        <v>39.250000000000007</v>
      </c>
      <c r="H410" s="38">
        <v>41.750000000000007</v>
      </c>
      <c r="I410" s="38">
        <v>42.550000000000004</v>
      </c>
      <c r="J410" s="38">
        <v>43.000000000000007</v>
      </c>
      <c r="K410" s="31">
        <v>42.1</v>
      </c>
      <c r="L410" s="31">
        <v>40.85</v>
      </c>
      <c r="M410" s="31">
        <v>15.004580000000001</v>
      </c>
      <c r="N410" s="1"/>
      <c r="O410" s="1"/>
    </row>
    <row r="411" spans="1:15" ht="12.75" customHeight="1">
      <c r="A411" s="33">
        <v>401</v>
      </c>
      <c r="B411" s="58" t="s">
        <v>900</v>
      </c>
      <c r="C411" s="31">
        <v>580.20000000000005</v>
      </c>
      <c r="D411" s="38">
        <v>580.35</v>
      </c>
      <c r="E411" s="38">
        <v>573.70000000000005</v>
      </c>
      <c r="F411" s="38">
        <v>567.20000000000005</v>
      </c>
      <c r="G411" s="38">
        <v>560.55000000000007</v>
      </c>
      <c r="H411" s="38">
        <v>586.85</v>
      </c>
      <c r="I411" s="38">
        <v>593.49999999999989</v>
      </c>
      <c r="J411" s="38">
        <v>600</v>
      </c>
      <c r="K411" s="31">
        <v>587</v>
      </c>
      <c r="L411" s="31">
        <v>573.85</v>
      </c>
      <c r="M411" s="31">
        <v>0.35082000000000002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121.95</v>
      </c>
      <c r="D412" s="38">
        <v>122.3</v>
      </c>
      <c r="E412" s="38">
        <v>120.89999999999999</v>
      </c>
      <c r="F412" s="38">
        <v>119.85</v>
      </c>
      <c r="G412" s="38">
        <v>118.44999999999999</v>
      </c>
      <c r="H412" s="38">
        <v>123.35</v>
      </c>
      <c r="I412" s="38">
        <v>124.75</v>
      </c>
      <c r="J412" s="38">
        <v>125.8</v>
      </c>
      <c r="K412" s="31">
        <v>123.7</v>
      </c>
      <c r="L412" s="31">
        <v>121.25</v>
      </c>
      <c r="M412" s="31">
        <v>69.788839999999993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87.25</v>
      </c>
      <c r="D413" s="38">
        <v>87.55</v>
      </c>
      <c r="E413" s="38">
        <v>86.6</v>
      </c>
      <c r="F413" s="38">
        <v>85.95</v>
      </c>
      <c r="G413" s="38">
        <v>85</v>
      </c>
      <c r="H413" s="38">
        <v>88.199999999999989</v>
      </c>
      <c r="I413" s="38">
        <v>89.15</v>
      </c>
      <c r="J413" s="38">
        <v>89.799999999999983</v>
      </c>
      <c r="K413" s="31">
        <v>88.5</v>
      </c>
      <c r="L413" s="31">
        <v>86.9</v>
      </c>
      <c r="M413" s="31">
        <v>147.58817999999999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6975.9</v>
      </c>
      <c r="D414" s="38">
        <v>6953.25</v>
      </c>
      <c r="E414" s="38">
        <v>6906.55</v>
      </c>
      <c r="F414" s="38">
        <v>6837.2</v>
      </c>
      <c r="G414" s="38">
        <v>6790.5</v>
      </c>
      <c r="H414" s="38">
        <v>7022.6</v>
      </c>
      <c r="I414" s="38">
        <v>7069.3000000000011</v>
      </c>
      <c r="J414" s="38">
        <v>7138.6500000000005</v>
      </c>
      <c r="K414" s="31">
        <v>6999.95</v>
      </c>
      <c r="L414" s="31">
        <v>6883.9</v>
      </c>
      <c r="M414" s="31">
        <v>0.15734000000000001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1405.1</v>
      </c>
      <c r="D415" s="38">
        <v>1396</v>
      </c>
      <c r="E415" s="38">
        <v>1380</v>
      </c>
      <c r="F415" s="38">
        <v>1354.9</v>
      </c>
      <c r="G415" s="38">
        <v>1338.9</v>
      </c>
      <c r="H415" s="38">
        <v>1421.1</v>
      </c>
      <c r="I415" s="38">
        <v>1437.1</v>
      </c>
      <c r="J415" s="38">
        <v>1462.1999999999998</v>
      </c>
      <c r="K415" s="31">
        <v>1412</v>
      </c>
      <c r="L415" s="31">
        <v>1370.9</v>
      </c>
      <c r="M415" s="31">
        <v>1.07283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838.9</v>
      </c>
      <c r="D416" s="38">
        <v>842.11666666666667</v>
      </c>
      <c r="E416" s="38">
        <v>834.08333333333337</v>
      </c>
      <c r="F416" s="38">
        <v>829.26666666666665</v>
      </c>
      <c r="G416" s="38">
        <v>821.23333333333335</v>
      </c>
      <c r="H416" s="38">
        <v>846.93333333333339</v>
      </c>
      <c r="I416" s="38">
        <v>854.9666666666667</v>
      </c>
      <c r="J416" s="38">
        <v>859.78333333333342</v>
      </c>
      <c r="K416" s="31">
        <v>850.15</v>
      </c>
      <c r="L416" s="31">
        <v>837.3</v>
      </c>
      <c r="M416" s="31">
        <v>7.2252599999999996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1289.25</v>
      </c>
      <c r="D417" s="38">
        <v>1297.3833333333334</v>
      </c>
      <c r="E417" s="38">
        <v>1274.7166666666669</v>
      </c>
      <c r="F417" s="38">
        <v>1260.1833333333334</v>
      </c>
      <c r="G417" s="38">
        <v>1237.5166666666669</v>
      </c>
      <c r="H417" s="38">
        <v>1311.916666666667</v>
      </c>
      <c r="I417" s="38">
        <v>1334.5833333333335</v>
      </c>
      <c r="J417" s="38">
        <v>1349.116666666667</v>
      </c>
      <c r="K417" s="31">
        <v>1320.05</v>
      </c>
      <c r="L417" s="31">
        <v>1282.8499999999999</v>
      </c>
      <c r="M417" s="31">
        <v>8.6622299999999992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589.25</v>
      </c>
      <c r="D418" s="38">
        <v>589.15</v>
      </c>
      <c r="E418" s="38">
        <v>582.34999999999991</v>
      </c>
      <c r="F418" s="38">
        <v>575.44999999999993</v>
      </c>
      <c r="G418" s="38">
        <v>568.64999999999986</v>
      </c>
      <c r="H418" s="38">
        <v>596.04999999999995</v>
      </c>
      <c r="I418" s="38">
        <v>602.84999999999991</v>
      </c>
      <c r="J418" s="38">
        <v>609.75</v>
      </c>
      <c r="K418" s="31">
        <v>595.95000000000005</v>
      </c>
      <c r="L418" s="31">
        <v>582.25</v>
      </c>
      <c r="M418" s="31">
        <v>247.99250000000001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3050.75</v>
      </c>
      <c r="D419" s="38">
        <v>3046.0666666666671</v>
      </c>
      <c r="E419" s="38">
        <v>3027.1333333333341</v>
      </c>
      <c r="F419" s="38">
        <v>3003.5166666666669</v>
      </c>
      <c r="G419" s="38">
        <v>2984.5833333333339</v>
      </c>
      <c r="H419" s="38">
        <v>3069.6833333333343</v>
      </c>
      <c r="I419" s="38">
        <v>3088.6166666666677</v>
      </c>
      <c r="J419" s="38">
        <v>3112.2333333333345</v>
      </c>
      <c r="K419" s="31">
        <v>3065</v>
      </c>
      <c r="L419" s="31">
        <v>3022.45</v>
      </c>
      <c r="M419" s="31">
        <v>0.40366999999999997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567.04999999999995</v>
      </c>
      <c r="D420" s="38">
        <v>569</v>
      </c>
      <c r="E420" s="38">
        <v>560</v>
      </c>
      <c r="F420" s="38">
        <v>552.95000000000005</v>
      </c>
      <c r="G420" s="38">
        <v>543.95000000000005</v>
      </c>
      <c r="H420" s="38">
        <v>576.04999999999995</v>
      </c>
      <c r="I420" s="38">
        <v>585.04999999999995</v>
      </c>
      <c r="J420" s="38">
        <v>592.09999999999991</v>
      </c>
      <c r="K420" s="31">
        <v>578</v>
      </c>
      <c r="L420" s="31">
        <v>561.95000000000005</v>
      </c>
      <c r="M420" s="31">
        <v>2.25651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813</v>
      </c>
      <c r="D421" s="38">
        <v>817.06666666666661</v>
      </c>
      <c r="E421" s="38">
        <v>802.18333333333317</v>
      </c>
      <c r="F421" s="38">
        <v>791.36666666666656</v>
      </c>
      <c r="G421" s="38">
        <v>776.48333333333312</v>
      </c>
      <c r="H421" s="38">
        <v>827.88333333333321</v>
      </c>
      <c r="I421" s="38">
        <v>842.76666666666665</v>
      </c>
      <c r="J421" s="38">
        <v>853.58333333333326</v>
      </c>
      <c r="K421" s="31">
        <v>831.95</v>
      </c>
      <c r="L421" s="31">
        <v>806.25</v>
      </c>
      <c r="M421" s="31">
        <v>0.27029999999999998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24081.95</v>
      </c>
      <c r="D422" s="38">
        <v>24083.633333333335</v>
      </c>
      <c r="E422" s="38">
        <v>23968.366666666669</v>
      </c>
      <c r="F422" s="38">
        <v>23854.783333333333</v>
      </c>
      <c r="G422" s="38">
        <v>23739.516666666666</v>
      </c>
      <c r="H422" s="38">
        <v>24197.216666666671</v>
      </c>
      <c r="I422" s="38">
        <v>24312.483333333341</v>
      </c>
      <c r="J422" s="38">
        <v>24426.066666666673</v>
      </c>
      <c r="K422" s="31">
        <v>24198.9</v>
      </c>
      <c r="L422" s="31">
        <v>23970.05</v>
      </c>
      <c r="M422" s="31">
        <v>0.17326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1777.7</v>
      </c>
      <c r="D423" s="38">
        <v>1770.3</v>
      </c>
      <c r="E423" s="38">
        <v>1747.3999999999999</v>
      </c>
      <c r="F423" s="38">
        <v>1717.1</v>
      </c>
      <c r="G423" s="38">
        <v>1694.1999999999998</v>
      </c>
      <c r="H423" s="38">
        <v>1800.6</v>
      </c>
      <c r="I423" s="38">
        <v>1823.5</v>
      </c>
      <c r="J423" s="38">
        <v>1853.8</v>
      </c>
      <c r="K423" s="31">
        <v>1793.2</v>
      </c>
      <c r="L423" s="31">
        <v>1740</v>
      </c>
      <c r="M423" s="31">
        <v>17.89715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360.6</v>
      </c>
      <c r="D424" s="38">
        <v>360.01666666666665</v>
      </c>
      <c r="E424" s="38">
        <v>355.08333333333331</v>
      </c>
      <c r="F424" s="38">
        <v>349.56666666666666</v>
      </c>
      <c r="G424" s="38">
        <v>344.63333333333333</v>
      </c>
      <c r="H424" s="38">
        <v>365.5333333333333</v>
      </c>
      <c r="I424" s="38">
        <v>370.4666666666667</v>
      </c>
      <c r="J424" s="38">
        <v>375.98333333333329</v>
      </c>
      <c r="K424" s="31">
        <v>364.95</v>
      </c>
      <c r="L424" s="31">
        <v>354.5</v>
      </c>
      <c r="M424" s="31">
        <v>2.1596700000000002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3703.2</v>
      </c>
      <c r="D425" s="38">
        <v>3707.7000000000003</v>
      </c>
      <c r="E425" s="38">
        <v>3665.5000000000005</v>
      </c>
      <c r="F425" s="38">
        <v>3627.8</v>
      </c>
      <c r="G425" s="38">
        <v>3585.6000000000004</v>
      </c>
      <c r="H425" s="38">
        <v>3745.4000000000005</v>
      </c>
      <c r="I425" s="38">
        <v>3787.6000000000004</v>
      </c>
      <c r="J425" s="38">
        <v>3825.3000000000006</v>
      </c>
      <c r="K425" s="31">
        <v>3749.9</v>
      </c>
      <c r="L425" s="31">
        <v>3670</v>
      </c>
      <c r="M425" s="31">
        <v>2.5116700000000001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42</v>
      </c>
      <c r="D426" s="38">
        <v>42.283333333333331</v>
      </c>
      <c r="E426" s="38">
        <v>41.516666666666666</v>
      </c>
      <c r="F426" s="38">
        <v>41.033333333333331</v>
      </c>
      <c r="G426" s="38">
        <v>40.266666666666666</v>
      </c>
      <c r="H426" s="38">
        <v>42.766666666666666</v>
      </c>
      <c r="I426" s="38">
        <v>43.533333333333331</v>
      </c>
      <c r="J426" s="38">
        <v>44.016666666666666</v>
      </c>
      <c r="K426" s="31">
        <v>43.05</v>
      </c>
      <c r="L426" s="31">
        <v>41.8</v>
      </c>
      <c r="M426" s="31">
        <v>118.66216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5029.1000000000004</v>
      </c>
      <c r="D427" s="38">
        <v>5040.6833333333334</v>
      </c>
      <c r="E427" s="38">
        <v>4965.2666666666664</v>
      </c>
      <c r="F427" s="38">
        <v>4901.4333333333334</v>
      </c>
      <c r="G427" s="38">
        <v>4826.0166666666664</v>
      </c>
      <c r="H427" s="38">
        <v>5104.5166666666664</v>
      </c>
      <c r="I427" s="38">
        <v>5179.9333333333325</v>
      </c>
      <c r="J427" s="38">
        <v>5243.7666666666664</v>
      </c>
      <c r="K427" s="31">
        <v>5116.1000000000004</v>
      </c>
      <c r="L427" s="31">
        <v>4976.8500000000004</v>
      </c>
      <c r="M427" s="31">
        <v>1.6133200000000001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545.1</v>
      </c>
      <c r="D428" s="38">
        <v>543.36666666666667</v>
      </c>
      <c r="E428" s="38">
        <v>540.33333333333337</v>
      </c>
      <c r="F428" s="38">
        <v>535.56666666666672</v>
      </c>
      <c r="G428" s="38">
        <v>532.53333333333342</v>
      </c>
      <c r="H428" s="38">
        <v>548.13333333333333</v>
      </c>
      <c r="I428" s="38">
        <v>551.16666666666663</v>
      </c>
      <c r="J428" s="38">
        <v>555.93333333333328</v>
      </c>
      <c r="K428" s="31">
        <v>546.4</v>
      </c>
      <c r="L428" s="31">
        <v>538.6</v>
      </c>
      <c r="M428" s="31">
        <v>2.5564900000000002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3727.1</v>
      </c>
      <c r="D429" s="38">
        <v>3732.4499999999994</v>
      </c>
      <c r="E429" s="38">
        <v>3700.6999999999989</v>
      </c>
      <c r="F429" s="38">
        <v>3674.2999999999997</v>
      </c>
      <c r="G429" s="38">
        <v>3642.5499999999993</v>
      </c>
      <c r="H429" s="38">
        <v>3758.8499999999985</v>
      </c>
      <c r="I429" s="38">
        <v>3790.5999999999995</v>
      </c>
      <c r="J429" s="38">
        <v>3816.9999999999982</v>
      </c>
      <c r="K429" s="31">
        <v>3764.2</v>
      </c>
      <c r="L429" s="31">
        <v>3706.05</v>
      </c>
      <c r="M429" s="31">
        <v>0.29499999999999998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509.9</v>
      </c>
      <c r="D430" s="38">
        <v>511.75</v>
      </c>
      <c r="E430" s="38">
        <v>506.65</v>
      </c>
      <c r="F430" s="38">
        <v>503.4</v>
      </c>
      <c r="G430" s="38">
        <v>498.29999999999995</v>
      </c>
      <c r="H430" s="38">
        <v>515</v>
      </c>
      <c r="I430" s="38">
        <v>520.09999999999991</v>
      </c>
      <c r="J430" s="38">
        <v>523.35</v>
      </c>
      <c r="K430" s="31">
        <v>516.85</v>
      </c>
      <c r="L430" s="31">
        <v>508.5</v>
      </c>
      <c r="M430" s="31">
        <v>7.7652200000000002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994.75</v>
      </c>
      <c r="D431" s="38">
        <v>1001.0666666666666</v>
      </c>
      <c r="E431" s="38">
        <v>983.78333333333319</v>
      </c>
      <c r="F431" s="38">
        <v>972.81666666666661</v>
      </c>
      <c r="G431" s="38">
        <v>955.53333333333319</v>
      </c>
      <c r="H431" s="38">
        <v>1012.0333333333332</v>
      </c>
      <c r="I431" s="38">
        <v>1029.3166666666666</v>
      </c>
      <c r="J431" s="38">
        <v>1040.2833333333333</v>
      </c>
      <c r="K431" s="31">
        <v>1018.35</v>
      </c>
      <c r="L431" s="31">
        <v>990.1</v>
      </c>
      <c r="M431" s="31">
        <v>1.1920599999999999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205.75</v>
      </c>
      <c r="D432" s="38">
        <v>206.03333333333333</v>
      </c>
      <c r="E432" s="38">
        <v>201.31666666666666</v>
      </c>
      <c r="F432" s="38">
        <v>196.88333333333333</v>
      </c>
      <c r="G432" s="38">
        <v>192.16666666666666</v>
      </c>
      <c r="H432" s="38">
        <v>210.46666666666667</v>
      </c>
      <c r="I432" s="38">
        <v>215.18333333333331</v>
      </c>
      <c r="J432" s="38">
        <v>219.61666666666667</v>
      </c>
      <c r="K432" s="31">
        <v>210.75</v>
      </c>
      <c r="L432" s="31">
        <v>201.6</v>
      </c>
      <c r="M432" s="31">
        <v>5.1842800000000002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2274.4</v>
      </c>
      <c r="D433" s="38">
        <v>2281.6666666666665</v>
      </c>
      <c r="E433" s="38">
        <v>2264.333333333333</v>
      </c>
      <c r="F433" s="38">
        <v>2254.2666666666664</v>
      </c>
      <c r="G433" s="38">
        <v>2236.9333333333329</v>
      </c>
      <c r="H433" s="38">
        <v>2291.7333333333331</v>
      </c>
      <c r="I433" s="38">
        <v>2309.0666666666662</v>
      </c>
      <c r="J433" s="38">
        <v>2319.1333333333332</v>
      </c>
      <c r="K433" s="31">
        <v>2299</v>
      </c>
      <c r="L433" s="31">
        <v>2271.6</v>
      </c>
      <c r="M433" s="31">
        <v>5.7327700000000004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590.04999999999995</v>
      </c>
      <c r="D434" s="38">
        <v>592.68333333333328</v>
      </c>
      <c r="E434" s="38">
        <v>582.36666666666656</v>
      </c>
      <c r="F434" s="38">
        <v>574.68333333333328</v>
      </c>
      <c r="G434" s="38">
        <v>564.36666666666656</v>
      </c>
      <c r="H434" s="38">
        <v>600.36666666666656</v>
      </c>
      <c r="I434" s="38">
        <v>610.68333333333339</v>
      </c>
      <c r="J434" s="38">
        <v>618.36666666666656</v>
      </c>
      <c r="K434" s="31">
        <v>603</v>
      </c>
      <c r="L434" s="31">
        <v>585</v>
      </c>
      <c r="M434" s="31">
        <v>11.38373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151.25</v>
      </c>
      <c r="D435" s="38">
        <v>151.78333333333333</v>
      </c>
      <c r="E435" s="38">
        <v>150.06666666666666</v>
      </c>
      <c r="F435" s="38">
        <v>148.88333333333333</v>
      </c>
      <c r="G435" s="38">
        <v>147.16666666666666</v>
      </c>
      <c r="H435" s="38">
        <v>152.96666666666667</v>
      </c>
      <c r="I435" s="38">
        <v>154.68333333333331</v>
      </c>
      <c r="J435" s="38">
        <v>155.86666666666667</v>
      </c>
      <c r="K435" s="31">
        <v>153.5</v>
      </c>
      <c r="L435" s="31">
        <v>150.6</v>
      </c>
      <c r="M435" s="31">
        <v>7.1433799999999996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445.5</v>
      </c>
      <c r="D436" s="38">
        <v>443.31666666666666</v>
      </c>
      <c r="E436" s="38">
        <v>439.73333333333335</v>
      </c>
      <c r="F436" s="38">
        <v>433.9666666666667</v>
      </c>
      <c r="G436" s="38">
        <v>430.38333333333338</v>
      </c>
      <c r="H436" s="38">
        <v>449.08333333333331</v>
      </c>
      <c r="I436" s="38">
        <v>452.66666666666669</v>
      </c>
      <c r="J436" s="38">
        <v>458.43333333333328</v>
      </c>
      <c r="K436" s="31">
        <v>446.9</v>
      </c>
      <c r="L436" s="31">
        <v>437.55</v>
      </c>
      <c r="M436" s="31">
        <v>3.6505700000000001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2635.2</v>
      </c>
      <c r="D437" s="38">
        <v>2635.3666666666668</v>
      </c>
      <c r="E437" s="38">
        <v>2620.8333333333335</v>
      </c>
      <c r="F437" s="38">
        <v>2606.4666666666667</v>
      </c>
      <c r="G437" s="38">
        <v>2591.9333333333334</v>
      </c>
      <c r="H437" s="38">
        <v>2649.7333333333336</v>
      </c>
      <c r="I437" s="38">
        <v>2664.2666666666664</v>
      </c>
      <c r="J437" s="38">
        <v>2678.6333333333337</v>
      </c>
      <c r="K437" s="31">
        <v>2649.9</v>
      </c>
      <c r="L437" s="31">
        <v>2621</v>
      </c>
      <c r="M437" s="31">
        <v>0.36677999999999999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1234.55</v>
      </c>
      <c r="D438" s="38">
        <v>1225.8833333333334</v>
      </c>
      <c r="E438" s="38">
        <v>1213.7666666666669</v>
      </c>
      <c r="F438" s="38">
        <v>1192.9833333333333</v>
      </c>
      <c r="G438" s="38">
        <v>1180.8666666666668</v>
      </c>
      <c r="H438" s="38">
        <v>1246.666666666667</v>
      </c>
      <c r="I438" s="38">
        <v>1258.7833333333333</v>
      </c>
      <c r="J438" s="38">
        <v>1279.5666666666671</v>
      </c>
      <c r="K438" s="31">
        <v>1238</v>
      </c>
      <c r="L438" s="31">
        <v>1205.0999999999999</v>
      </c>
      <c r="M438" s="31">
        <v>1.8249500000000001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1048.8</v>
      </c>
      <c r="D439" s="38">
        <v>1044.2</v>
      </c>
      <c r="E439" s="38">
        <v>1034.5</v>
      </c>
      <c r="F439" s="38">
        <v>1020.2</v>
      </c>
      <c r="G439" s="38">
        <v>1010.5</v>
      </c>
      <c r="H439" s="38">
        <v>1058.5</v>
      </c>
      <c r="I439" s="38">
        <v>1068.2000000000003</v>
      </c>
      <c r="J439" s="38">
        <v>1082.5</v>
      </c>
      <c r="K439" s="31">
        <v>1053.9000000000001</v>
      </c>
      <c r="L439" s="31">
        <v>1029.9000000000001</v>
      </c>
      <c r="M439" s="31">
        <v>15.49174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282</v>
      </c>
      <c r="D440" s="38">
        <v>281.25</v>
      </c>
      <c r="E440" s="38">
        <v>277.55</v>
      </c>
      <c r="F440" s="38">
        <v>273.10000000000002</v>
      </c>
      <c r="G440" s="38">
        <v>269.40000000000003</v>
      </c>
      <c r="H440" s="38">
        <v>285.7</v>
      </c>
      <c r="I440" s="38">
        <v>289.40000000000003</v>
      </c>
      <c r="J440" s="38">
        <v>293.84999999999997</v>
      </c>
      <c r="K440" s="31">
        <v>284.95</v>
      </c>
      <c r="L440" s="31">
        <v>276.8</v>
      </c>
      <c r="M440" s="31">
        <v>3.1444399999999999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445.6</v>
      </c>
      <c r="D441" s="38">
        <v>443.5333333333333</v>
      </c>
      <c r="E441" s="38">
        <v>438.56666666666661</v>
      </c>
      <c r="F441" s="38">
        <v>431.5333333333333</v>
      </c>
      <c r="G441" s="38">
        <v>426.56666666666661</v>
      </c>
      <c r="H441" s="38">
        <v>450.56666666666661</v>
      </c>
      <c r="I441" s="38">
        <v>455.5333333333333</v>
      </c>
      <c r="J441" s="38">
        <v>462.56666666666661</v>
      </c>
      <c r="K441" s="31">
        <v>448.5</v>
      </c>
      <c r="L441" s="31">
        <v>436.5</v>
      </c>
      <c r="M441" s="31">
        <v>7.0831299999999997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410.4</v>
      </c>
      <c r="D442" s="38">
        <v>414.26666666666665</v>
      </c>
      <c r="E442" s="38">
        <v>402.13333333333333</v>
      </c>
      <c r="F442" s="38">
        <v>393.86666666666667</v>
      </c>
      <c r="G442" s="38">
        <v>381.73333333333335</v>
      </c>
      <c r="H442" s="38">
        <v>422.5333333333333</v>
      </c>
      <c r="I442" s="38">
        <v>434.66666666666663</v>
      </c>
      <c r="J442" s="38">
        <v>442.93333333333328</v>
      </c>
      <c r="K442" s="31">
        <v>426.4</v>
      </c>
      <c r="L442" s="31">
        <v>406</v>
      </c>
      <c r="M442" s="31">
        <v>2.8071600000000001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3247.2</v>
      </c>
      <c r="D443" s="38">
        <v>3237.1833333333329</v>
      </c>
      <c r="E443" s="38">
        <v>3184.4166666666661</v>
      </c>
      <c r="F443" s="38">
        <v>3121.6333333333332</v>
      </c>
      <c r="G443" s="38">
        <v>3068.8666666666663</v>
      </c>
      <c r="H443" s="38">
        <v>3299.9666666666658</v>
      </c>
      <c r="I443" s="38">
        <v>3352.7333333333331</v>
      </c>
      <c r="J443" s="38">
        <v>3415.5166666666655</v>
      </c>
      <c r="K443" s="31">
        <v>3289.95</v>
      </c>
      <c r="L443" s="31">
        <v>3174.4</v>
      </c>
      <c r="M443" s="31">
        <v>1.1998800000000001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484.65</v>
      </c>
      <c r="D444" s="38">
        <v>483.59999999999997</v>
      </c>
      <c r="E444" s="38">
        <v>481.29999999999995</v>
      </c>
      <c r="F444" s="38">
        <v>477.95</v>
      </c>
      <c r="G444" s="38">
        <v>475.65</v>
      </c>
      <c r="H444" s="38">
        <v>486.94999999999993</v>
      </c>
      <c r="I444" s="38">
        <v>489.25</v>
      </c>
      <c r="J444" s="38">
        <v>492.59999999999991</v>
      </c>
      <c r="K444" s="31">
        <v>485.9</v>
      </c>
      <c r="L444" s="31">
        <v>480.25</v>
      </c>
      <c r="M444" s="31">
        <v>4.3072499999999998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18.3</v>
      </c>
      <c r="D445" s="38">
        <v>17.966666666666665</v>
      </c>
      <c r="E445" s="38">
        <v>17.483333333333331</v>
      </c>
      <c r="F445" s="38">
        <v>16.666666666666664</v>
      </c>
      <c r="G445" s="38">
        <v>16.18333333333333</v>
      </c>
      <c r="H445" s="38">
        <v>18.783333333333331</v>
      </c>
      <c r="I445" s="38">
        <v>19.266666666666666</v>
      </c>
      <c r="J445" s="38">
        <v>20.083333333333332</v>
      </c>
      <c r="K445" s="31">
        <v>18.45</v>
      </c>
      <c r="L445" s="31">
        <v>17.149999999999999</v>
      </c>
      <c r="M445" s="31">
        <v>7019.7351699999999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264.45</v>
      </c>
      <c r="D446" s="38">
        <v>264.88333333333338</v>
      </c>
      <c r="E446" s="38">
        <v>260.76666666666677</v>
      </c>
      <c r="F446" s="38">
        <v>257.08333333333337</v>
      </c>
      <c r="G446" s="38">
        <v>252.96666666666675</v>
      </c>
      <c r="H446" s="38">
        <v>268.56666666666678</v>
      </c>
      <c r="I446" s="38">
        <v>272.68333333333345</v>
      </c>
      <c r="J446" s="38">
        <v>276.36666666666679</v>
      </c>
      <c r="K446" s="31">
        <v>269</v>
      </c>
      <c r="L446" s="31">
        <v>261.2</v>
      </c>
      <c r="M446" s="31">
        <v>4.6169000000000002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288.64999999999998</v>
      </c>
      <c r="D447" s="38">
        <v>289.21666666666664</v>
      </c>
      <c r="E447" s="38">
        <v>286.93333333333328</v>
      </c>
      <c r="F447" s="38">
        <v>285.21666666666664</v>
      </c>
      <c r="G447" s="38">
        <v>282.93333333333328</v>
      </c>
      <c r="H447" s="38">
        <v>290.93333333333328</v>
      </c>
      <c r="I447" s="38">
        <v>293.2166666666667</v>
      </c>
      <c r="J447" s="38">
        <v>294.93333333333328</v>
      </c>
      <c r="K447" s="31">
        <v>291.5</v>
      </c>
      <c r="L447" s="31">
        <v>287.5</v>
      </c>
      <c r="M447" s="31">
        <v>3.9368699999999999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741.25</v>
      </c>
      <c r="D448" s="38">
        <v>747.48333333333323</v>
      </c>
      <c r="E448" s="38">
        <v>732.01666666666642</v>
      </c>
      <c r="F448" s="38">
        <v>722.78333333333319</v>
      </c>
      <c r="G448" s="38">
        <v>707.31666666666638</v>
      </c>
      <c r="H448" s="38">
        <v>756.71666666666647</v>
      </c>
      <c r="I448" s="38">
        <v>772.18333333333339</v>
      </c>
      <c r="J448" s="38">
        <v>781.41666666666652</v>
      </c>
      <c r="K448" s="31">
        <v>762.95</v>
      </c>
      <c r="L448" s="31">
        <v>738.25</v>
      </c>
      <c r="M448" s="31">
        <v>7.2890600000000001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1027.8</v>
      </c>
      <c r="D449" s="38">
        <v>1043.8333333333333</v>
      </c>
      <c r="E449" s="38">
        <v>1003.9166666666665</v>
      </c>
      <c r="F449" s="38">
        <v>980.0333333333333</v>
      </c>
      <c r="G449" s="38">
        <v>940.11666666666656</v>
      </c>
      <c r="H449" s="38">
        <v>1067.7166666666665</v>
      </c>
      <c r="I449" s="38">
        <v>1107.633333333333</v>
      </c>
      <c r="J449" s="38">
        <v>1131.5166666666664</v>
      </c>
      <c r="K449" s="31">
        <v>1083.75</v>
      </c>
      <c r="L449" s="31">
        <v>1019.95</v>
      </c>
      <c r="M449" s="31">
        <v>20.8127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1006.85</v>
      </c>
      <c r="D450" s="38">
        <v>1013.5666666666666</v>
      </c>
      <c r="E450" s="38">
        <v>998.13333333333321</v>
      </c>
      <c r="F450" s="38">
        <v>989.41666666666663</v>
      </c>
      <c r="G450" s="38">
        <v>973.98333333333323</v>
      </c>
      <c r="H450" s="38">
        <v>1022.2833333333332</v>
      </c>
      <c r="I450" s="38">
        <v>1037.7166666666667</v>
      </c>
      <c r="J450" s="38">
        <v>1046.4333333333332</v>
      </c>
      <c r="K450" s="31">
        <v>1029</v>
      </c>
      <c r="L450" s="31">
        <v>1004.85</v>
      </c>
      <c r="M450" s="31">
        <v>20.293379999999999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1543.45</v>
      </c>
      <c r="D451" s="38">
        <v>1559.0666666666666</v>
      </c>
      <c r="E451" s="38">
        <v>1522.3833333333332</v>
      </c>
      <c r="F451" s="38">
        <v>1501.3166666666666</v>
      </c>
      <c r="G451" s="38">
        <v>1464.6333333333332</v>
      </c>
      <c r="H451" s="38">
        <v>1580.1333333333332</v>
      </c>
      <c r="I451" s="38">
        <v>1616.8166666666666</v>
      </c>
      <c r="J451" s="38">
        <v>1637.8833333333332</v>
      </c>
      <c r="K451" s="31">
        <v>1595.75</v>
      </c>
      <c r="L451" s="31">
        <v>1538</v>
      </c>
      <c r="M451" s="31">
        <v>3.3624399999999999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855.55</v>
      </c>
      <c r="D452" s="38">
        <v>856.48333333333323</v>
      </c>
      <c r="E452" s="38">
        <v>851.26666666666642</v>
      </c>
      <c r="F452" s="38">
        <v>846.98333333333323</v>
      </c>
      <c r="G452" s="38">
        <v>841.76666666666642</v>
      </c>
      <c r="H452" s="38">
        <v>860.76666666666642</v>
      </c>
      <c r="I452" s="38">
        <v>865.98333333333335</v>
      </c>
      <c r="J452" s="38">
        <v>870.26666666666642</v>
      </c>
      <c r="K452" s="31">
        <v>861.7</v>
      </c>
      <c r="L452" s="31">
        <v>852.2</v>
      </c>
      <c r="M452" s="31">
        <v>7.5903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7513.8</v>
      </c>
      <c r="D453" s="38">
        <v>7524.5</v>
      </c>
      <c r="E453" s="38">
        <v>7481.3</v>
      </c>
      <c r="F453" s="38">
        <v>7448.8</v>
      </c>
      <c r="G453" s="38">
        <v>7405.6</v>
      </c>
      <c r="H453" s="38">
        <v>7557</v>
      </c>
      <c r="I453" s="38">
        <v>7600.2000000000007</v>
      </c>
      <c r="J453" s="38">
        <v>7632.7</v>
      </c>
      <c r="K453" s="31">
        <v>7567.7</v>
      </c>
      <c r="L453" s="31">
        <v>7492</v>
      </c>
      <c r="M453" s="31">
        <v>0.70316000000000001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2341.5500000000002</v>
      </c>
      <c r="D454" s="38">
        <v>2340.8500000000004</v>
      </c>
      <c r="E454" s="38">
        <v>2325.0500000000006</v>
      </c>
      <c r="F454" s="38">
        <v>2308.5500000000002</v>
      </c>
      <c r="G454" s="38">
        <v>2292.7500000000005</v>
      </c>
      <c r="H454" s="38">
        <v>2357.3500000000008</v>
      </c>
      <c r="I454" s="38">
        <v>2373.15</v>
      </c>
      <c r="J454" s="38">
        <v>2389.650000000001</v>
      </c>
      <c r="K454" s="31">
        <v>2356.65</v>
      </c>
      <c r="L454" s="31">
        <v>2324.35</v>
      </c>
      <c r="M454" s="31">
        <v>0.26956000000000002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591.45000000000005</v>
      </c>
      <c r="D455" s="38">
        <v>592.44999999999993</v>
      </c>
      <c r="E455" s="38">
        <v>588.49999999999989</v>
      </c>
      <c r="F455" s="38">
        <v>585.54999999999995</v>
      </c>
      <c r="G455" s="38">
        <v>581.59999999999991</v>
      </c>
      <c r="H455" s="38">
        <v>595.39999999999986</v>
      </c>
      <c r="I455" s="38">
        <v>599.34999999999991</v>
      </c>
      <c r="J455" s="38">
        <v>602.29999999999984</v>
      </c>
      <c r="K455" s="31">
        <v>596.4</v>
      </c>
      <c r="L455" s="31">
        <v>589.5</v>
      </c>
      <c r="M455" s="31">
        <v>69.17886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306.85000000000002</v>
      </c>
      <c r="D456" s="38">
        <v>308.7833333333333</v>
      </c>
      <c r="E456" s="38">
        <v>304.11666666666662</v>
      </c>
      <c r="F456" s="38">
        <v>301.38333333333333</v>
      </c>
      <c r="G456" s="38">
        <v>296.71666666666664</v>
      </c>
      <c r="H456" s="38">
        <v>311.51666666666659</v>
      </c>
      <c r="I456" s="38">
        <v>316.18333333333334</v>
      </c>
      <c r="J456" s="38">
        <v>318.91666666666657</v>
      </c>
      <c r="K456" s="31">
        <v>313.45</v>
      </c>
      <c r="L456" s="31">
        <v>306.05</v>
      </c>
      <c r="M456" s="31">
        <v>20.725650000000002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220.65</v>
      </c>
      <c r="D457" s="38">
        <v>221.38333333333335</v>
      </c>
      <c r="E457" s="38">
        <v>219.4666666666667</v>
      </c>
      <c r="F457" s="38">
        <v>218.28333333333333</v>
      </c>
      <c r="G457" s="38">
        <v>216.36666666666667</v>
      </c>
      <c r="H457" s="38">
        <v>222.56666666666672</v>
      </c>
      <c r="I457" s="38">
        <v>224.48333333333341</v>
      </c>
      <c r="J457" s="38">
        <v>225.66666666666674</v>
      </c>
      <c r="K457" s="31">
        <v>223.3</v>
      </c>
      <c r="L457" s="31">
        <v>220.2</v>
      </c>
      <c r="M457" s="31">
        <v>45.980559999999997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112.4</v>
      </c>
      <c r="D458" s="38">
        <v>112.63333333333333</v>
      </c>
      <c r="E458" s="38">
        <v>111.86666666666665</v>
      </c>
      <c r="F458" s="38">
        <v>111.33333333333331</v>
      </c>
      <c r="G458" s="38">
        <v>110.56666666666663</v>
      </c>
      <c r="H458" s="38">
        <v>113.16666666666666</v>
      </c>
      <c r="I458" s="38">
        <v>113.93333333333334</v>
      </c>
      <c r="J458" s="38">
        <v>114.46666666666667</v>
      </c>
      <c r="K458" s="31">
        <v>113.4</v>
      </c>
      <c r="L458" s="31">
        <v>112.1</v>
      </c>
      <c r="M458" s="31">
        <v>250.80306999999999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729.25</v>
      </c>
      <c r="D459" s="38">
        <v>731.08333333333337</v>
      </c>
      <c r="E459" s="38">
        <v>723.2166666666667</v>
      </c>
      <c r="F459" s="38">
        <v>717.18333333333328</v>
      </c>
      <c r="G459" s="38">
        <v>709.31666666666661</v>
      </c>
      <c r="H459" s="38">
        <v>737.11666666666679</v>
      </c>
      <c r="I459" s="38">
        <v>744.98333333333335</v>
      </c>
      <c r="J459" s="38">
        <v>751.01666666666688</v>
      </c>
      <c r="K459" s="31">
        <v>738.95</v>
      </c>
      <c r="L459" s="31">
        <v>725.05</v>
      </c>
      <c r="M459" s="31">
        <v>0.36895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1558.2</v>
      </c>
      <c r="D460" s="38">
        <v>1566.1166666666668</v>
      </c>
      <c r="E460" s="38">
        <v>1542.2333333333336</v>
      </c>
      <c r="F460" s="38">
        <v>1526.2666666666669</v>
      </c>
      <c r="G460" s="38">
        <v>1502.3833333333337</v>
      </c>
      <c r="H460" s="38">
        <v>1582.0833333333335</v>
      </c>
      <c r="I460" s="38">
        <v>1605.9666666666667</v>
      </c>
      <c r="J460" s="38">
        <v>1621.9333333333334</v>
      </c>
      <c r="K460" s="31">
        <v>1590</v>
      </c>
      <c r="L460" s="31">
        <v>1550.15</v>
      </c>
      <c r="M460" s="31">
        <v>0.15231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413.75</v>
      </c>
      <c r="D461" s="38">
        <v>413.5</v>
      </c>
      <c r="E461" s="38">
        <v>409.8</v>
      </c>
      <c r="F461" s="38">
        <v>405.85</v>
      </c>
      <c r="G461" s="38">
        <v>402.15000000000003</v>
      </c>
      <c r="H461" s="38">
        <v>417.45</v>
      </c>
      <c r="I461" s="38">
        <v>421.15000000000003</v>
      </c>
      <c r="J461" s="38">
        <v>425.09999999999997</v>
      </c>
      <c r="K461" s="31">
        <v>417.2</v>
      </c>
      <c r="L461" s="31">
        <v>409.55</v>
      </c>
      <c r="M461" s="31">
        <v>6.2546799999999996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3308.85</v>
      </c>
      <c r="D462" s="38">
        <v>3300.3833333333337</v>
      </c>
      <c r="E462" s="38">
        <v>3285.7666666666673</v>
      </c>
      <c r="F462" s="38">
        <v>3262.6833333333338</v>
      </c>
      <c r="G462" s="38">
        <v>3248.0666666666675</v>
      </c>
      <c r="H462" s="38">
        <v>3323.4666666666672</v>
      </c>
      <c r="I462" s="38">
        <v>3338.083333333333</v>
      </c>
      <c r="J462" s="38">
        <v>3361.166666666667</v>
      </c>
      <c r="K462" s="31">
        <v>3315</v>
      </c>
      <c r="L462" s="31">
        <v>3277.3</v>
      </c>
      <c r="M462" s="31">
        <v>16.56681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2452.75</v>
      </c>
      <c r="D463" s="38">
        <v>2463.2999999999997</v>
      </c>
      <c r="E463" s="38">
        <v>2435.6999999999994</v>
      </c>
      <c r="F463" s="38">
        <v>2418.6499999999996</v>
      </c>
      <c r="G463" s="38">
        <v>2391.0499999999993</v>
      </c>
      <c r="H463" s="38">
        <v>2480.3499999999995</v>
      </c>
      <c r="I463" s="38">
        <v>2507.9499999999998</v>
      </c>
      <c r="J463" s="38">
        <v>2524.9999999999995</v>
      </c>
      <c r="K463" s="31">
        <v>2490.9</v>
      </c>
      <c r="L463" s="31">
        <v>2446.25</v>
      </c>
      <c r="M463" s="31">
        <v>0.11694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1148</v>
      </c>
      <c r="D464" s="38">
        <v>1141.3666666666666</v>
      </c>
      <c r="E464" s="38">
        <v>1126.7333333333331</v>
      </c>
      <c r="F464" s="38">
        <v>1105.4666666666665</v>
      </c>
      <c r="G464" s="38">
        <v>1090.833333333333</v>
      </c>
      <c r="H464" s="38">
        <v>1162.6333333333332</v>
      </c>
      <c r="I464" s="38">
        <v>1177.2666666666669</v>
      </c>
      <c r="J464" s="38">
        <v>1198.5333333333333</v>
      </c>
      <c r="K464" s="31">
        <v>1156</v>
      </c>
      <c r="L464" s="31">
        <v>1120.0999999999999</v>
      </c>
      <c r="M464" s="31">
        <v>27.73593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714.2</v>
      </c>
      <c r="D465" s="38">
        <v>718.20000000000016</v>
      </c>
      <c r="E465" s="38">
        <v>707.5500000000003</v>
      </c>
      <c r="F465" s="38">
        <v>700.90000000000009</v>
      </c>
      <c r="G465" s="38">
        <v>690.25000000000023</v>
      </c>
      <c r="H465" s="38">
        <v>724.85000000000036</v>
      </c>
      <c r="I465" s="38">
        <v>735.50000000000023</v>
      </c>
      <c r="J465" s="38">
        <v>742.15000000000043</v>
      </c>
      <c r="K465" s="31">
        <v>728.85</v>
      </c>
      <c r="L465" s="31">
        <v>711.55</v>
      </c>
      <c r="M465" s="31">
        <v>3.0927799999999999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2255.5</v>
      </c>
      <c r="D466" s="38">
        <v>2261.6833333333334</v>
      </c>
      <c r="E466" s="38">
        <v>2236.8166666666666</v>
      </c>
      <c r="F466" s="38">
        <v>2218.1333333333332</v>
      </c>
      <c r="G466" s="38">
        <v>2193.2666666666664</v>
      </c>
      <c r="H466" s="38">
        <v>2280.3666666666668</v>
      </c>
      <c r="I466" s="38">
        <v>2305.2333333333336</v>
      </c>
      <c r="J466" s="38">
        <v>2323.916666666667</v>
      </c>
      <c r="K466" s="31">
        <v>2286.5500000000002</v>
      </c>
      <c r="L466" s="31">
        <v>2243</v>
      </c>
      <c r="M466" s="31">
        <v>0.28731000000000001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3169.15</v>
      </c>
      <c r="D467" s="38">
        <v>3183.3666666666663</v>
      </c>
      <c r="E467" s="38">
        <v>3146.7333333333327</v>
      </c>
      <c r="F467" s="38">
        <v>3124.3166666666662</v>
      </c>
      <c r="G467" s="38">
        <v>3087.6833333333325</v>
      </c>
      <c r="H467" s="38">
        <v>3205.7833333333328</v>
      </c>
      <c r="I467" s="38">
        <v>3242.416666666667</v>
      </c>
      <c r="J467" s="38">
        <v>3264.833333333333</v>
      </c>
      <c r="K467" s="31">
        <v>3220</v>
      </c>
      <c r="L467" s="31">
        <v>3160.95</v>
      </c>
      <c r="M467" s="31">
        <v>0.71604000000000001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3331.6</v>
      </c>
      <c r="D468" s="38">
        <v>3346.5166666666664</v>
      </c>
      <c r="E468" s="38">
        <v>3289.083333333333</v>
      </c>
      <c r="F468" s="38">
        <v>3246.5666666666666</v>
      </c>
      <c r="G468" s="38">
        <v>3189.1333333333332</v>
      </c>
      <c r="H468" s="38">
        <v>3389.0333333333328</v>
      </c>
      <c r="I468" s="38">
        <v>3446.4666666666662</v>
      </c>
      <c r="J468" s="38">
        <v>3488.9833333333327</v>
      </c>
      <c r="K468" s="31">
        <v>3403.95</v>
      </c>
      <c r="L468" s="31">
        <v>3304</v>
      </c>
      <c r="M468" s="31">
        <v>0.74243999999999999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3074.65</v>
      </c>
      <c r="D469" s="38">
        <v>3067.8833333333332</v>
      </c>
      <c r="E469" s="38">
        <v>3045.7666666666664</v>
      </c>
      <c r="F469" s="38">
        <v>3016.8833333333332</v>
      </c>
      <c r="G469" s="38">
        <v>2994.7666666666664</v>
      </c>
      <c r="H469" s="38">
        <v>3096.7666666666664</v>
      </c>
      <c r="I469" s="38">
        <v>3118.8833333333332</v>
      </c>
      <c r="J469" s="38">
        <v>3147.7666666666664</v>
      </c>
      <c r="K469" s="31">
        <v>3090</v>
      </c>
      <c r="L469" s="31">
        <v>3039</v>
      </c>
      <c r="M469" s="31">
        <v>12.912380000000001</v>
      </c>
      <c r="N469" s="1"/>
      <c r="O469" s="1"/>
    </row>
    <row r="470" spans="1:15" ht="12.75" customHeight="1">
      <c r="A470" s="33">
        <v>460</v>
      </c>
      <c r="B470" s="58" t="s">
        <v>901</v>
      </c>
      <c r="C470" s="31">
        <v>430.35</v>
      </c>
      <c r="D470" s="38">
        <v>433.5333333333333</v>
      </c>
      <c r="E470" s="38">
        <v>424.81666666666661</v>
      </c>
      <c r="F470" s="38">
        <v>419.2833333333333</v>
      </c>
      <c r="G470" s="38">
        <v>410.56666666666661</v>
      </c>
      <c r="H470" s="38">
        <v>439.06666666666661</v>
      </c>
      <c r="I470" s="38">
        <v>447.7833333333333</v>
      </c>
      <c r="J470" s="38">
        <v>453.31666666666661</v>
      </c>
      <c r="K470" s="31">
        <v>442.25</v>
      </c>
      <c r="L470" s="31">
        <v>428</v>
      </c>
      <c r="M470" s="31">
        <v>1.08185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1877.75</v>
      </c>
      <c r="D471" s="38">
        <v>1881.2</v>
      </c>
      <c r="E471" s="38">
        <v>1859.25</v>
      </c>
      <c r="F471" s="38">
        <v>1840.75</v>
      </c>
      <c r="G471" s="38">
        <v>1818.8</v>
      </c>
      <c r="H471" s="38">
        <v>1899.7</v>
      </c>
      <c r="I471" s="38">
        <v>1921.6500000000003</v>
      </c>
      <c r="J471" s="38">
        <v>1940.15</v>
      </c>
      <c r="K471" s="31">
        <v>1903.15</v>
      </c>
      <c r="L471" s="31">
        <v>1862.7</v>
      </c>
      <c r="M471" s="31">
        <v>1.3767400000000001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590.9</v>
      </c>
      <c r="D472" s="38">
        <v>599.15</v>
      </c>
      <c r="E472" s="38">
        <v>579.84999999999991</v>
      </c>
      <c r="F472" s="38">
        <v>568.79999999999995</v>
      </c>
      <c r="G472" s="38">
        <v>549.49999999999989</v>
      </c>
      <c r="H472" s="38">
        <v>610.19999999999993</v>
      </c>
      <c r="I472" s="38">
        <v>629.49999999999989</v>
      </c>
      <c r="J472" s="38">
        <v>640.54999999999995</v>
      </c>
      <c r="K472" s="31">
        <v>618.45000000000005</v>
      </c>
      <c r="L472" s="31">
        <v>588.1</v>
      </c>
      <c r="M472" s="31">
        <v>6.3385800000000003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1736.35</v>
      </c>
      <c r="D473" s="38">
        <v>1753.0833333333333</v>
      </c>
      <c r="E473" s="38">
        <v>1714.2166666666665</v>
      </c>
      <c r="F473" s="38">
        <v>1692.0833333333333</v>
      </c>
      <c r="G473" s="38">
        <v>1653.2166666666665</v>
      </c>
      <c r="H473" s="38">
        <v>1775.2166666666665</v>
      </c>
      <c r="I473" s="38">
        <v>1814.0833333333333</v>
      </c>
      <c r="J473" s="38">
        <v>1836.2166666666665</v>
      </c>
      <c r="K473" s="31">
        <v>1791.95</v>
      </c>
      <c r="L473" s="31">
        <v>1730.95</v>
      </c>
      <c r="M473" s="31">
        <v>3.9979499999999999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33.25</v>
      </c>
      <c r="D474" s="38">
        <v>33.316666666666663</v>
      </c>
      <c r="E474" s="38">
        <v>33.083333333333329</v>
      </c>
      <c r="F474" s="38">
        <v>32.916666666666664</v>
      </c>
      <c r="G474" s="38">
        <v>32.68333333333333</v>
      </c>
      <c r="H474" s="38">
        <v>33.483333333333327</v>
      </c>
      <c r="I474" s="38">
        <v>33.716666666666661</v>
      </c>
      <c r="J474" s="38">
        <v>33.883333333333326</v>
      </c>
      <c r="K474" s="31">
        <v>33.549999999999997</v>
      </c>
      <c r="L474" s="31">
        <v>33.15</v>
      </c>
      <c r="M474" s="31">
        <v>39.660539999999997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398.05</v>
      </c>
      <c r="D475" s="38">
        <v>400.33333333333331</v>
      </c>
      <c r="E475" s="38">
        <v>394.71666666666664</v>
      </c>
      <c r="F475" s="38">
        <v>391.38333333333333</v>
      </c>
      <c r="G475" s="38">
        <v>385.76666666666665</v>
      </c>
      <c r="H475" s="38">
        <v>403.66666666666663</v>
      </c>
      <c r="I475" s="38">
        <v>409.2833333333333</v>
      </c>
      <c r="J475" s="38">
        <v>412.61666666666662</v>
      </c>
      <c r="K475" s="31">
        <v>405.95</v>
      </c>
      <c r="L475" s="31">
        <v>397</v>
      </c>
      <c r="M475" s="31">
        <v>3.5015299999999998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277.89999999999998</v>
      </c>
      <c r="D476" s="38">
        <v>279</v>
      </c>
      <c r="E476" s="38">
        <v>276</v>
      </c>
      <c r="F476" s="38">
        <v>274.10000000000002</v>
      </c>
      <c r="G476" s="38">
        <v>271.10000000000002</v>
      </c>
      <c r="H476" s="38">
        <v>280.89999999999998</v>
      </c>
      <c r="I476" s="38">
        <v>283.89999999999998</v>
      </c>
      <c r="J476" s="38">
        <v>285.79999999999995</v>
      </c>
      <c r="K476" s="31">
        <v>282</v>
      </c>
      <c r="L476" s="31">
        <v>277.10000000000002</v>
      </c>
      <c r="M476" s="31">
        <v>2.9289100000000001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745.65</v>
      </c>
      <c r="D477" s="38">
        <v>746.80000000000007</v>
      </c>
      <c r="E477" s="38">
        <v>739.60000000000014</v>
      </c>
      <c r="F477" s="38">
        <v>733.55000000000007</v>
      </c>
      <c r="G477" s="38">
        <v>726.35000000000014</v>
      </c>
      <c r="H477" s="38">
        <v>752.85000000000014</v>
      </c>
      <c r="I477" s="38">
        <v>760.05000000000018</v>
      </c>
      <c r="J477" s="38">
        <v>766.10000000000014</v>
      </c>
      <c r="K477" s="31">
        <v>754</v>
      </c>
      <c r="L477" s="31">
        <v>740.75</v>
      </c>
      <c r="M477" s="31">
        <v>0.31158000000000002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75.95</v>
      </c>
      <c r="D478" s="38">
        <v>74.649999999999991</v>
      </c>
      <c r="E478" s="38">
        <v>72.549999999999983</v>
      </c>
      <c r="F478" s="38">
        <v>69.149999999999991</v>
      </c>
      <c r="G478" s="38">
        <v>67.049999999999983</v>
      </c>
      <c r="H478" s="38">
        <v>78.049999999999983</v>
      </c>
      <c r="I478" s="38">
        <v>80.149999999999977</v>
      </c>
      <c r="J478" s="38">
        <v>83.549999999999983</v>
      </c>
      <c r="K478" s="31">
        <v>76.75</v>
      </c>
      <c r="L478" s="31">
        <v>71.25</v>
      </c>
      <c r="M478" s="31">
        <v>145.43554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38.299999999999997</v>
      </c>
      <c r="D479" s="38">
        <v>38.366666666666667</v>
      </c>
      <c r="E479" s="38">
        <v>37.483333333333334</v>
      </c>
      <c r="F479" s="38">
        <v>36.666666666666664</v>
      </c>
      <c r="G479" s="38">
        <v>35.783333333333331</v>
      </c>
      <c r="H479" s="38">
        <v>39.183333333333337</v>
      </c>
      <c r="I479" s="38">
        <v>40.066666666666677</v>
      </c>
      <c r="J479" s="38">
        <v>40.88333333333334</v>
      </c>
      <c r="K479" s="31">
        <v>39.25</v>
      </c>
      <c r="L479" s="31">
        <v>37.549999999999997</v>
      </c>
      <c r="M479" s="31">
        <v>152.38634999999999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1303.75</v>
      </c>
      <c r="D480" s="38">
        <v>1311.2666666666667</v>
      </c>
      <c r="E480" s="38">
        <v>1292.5333333333333</v>
      </c>
      <c r="F480" s="38">
        <v>1281.3166666666666</v>
      </c>
      <c r="G480" s="38">
        <v>1262.5833333333333</v>
      </c>
      <c r="H480" s="38">
        <v>1322.4833333333333</v>
      </c>
      <c r="I480" s="38">
        <v>1341.2166666666665</v>
      </c>
      <c r="J480" s="38">
        <v>1352.4333333333334</v>
      </c>
      <c r="K480" s="31">
        <v>1330</v>
      </c>
      <c r="L480" s="31">
        <v>1300.05</v>
      </c>
      <c r="M480" s="31">
        <v>5.7698200000000002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1515.25</v>
      </c>
      <c r="D481" s="38">
        <v>1522.3166666666666</v>
      </c>
      <c r="E481" s="38">
        <v>1505.2833333333333</v>
      </c>
      <c r="F481" s="38">
        <v>1495.3166666666666</v>
      </c>
      <c r="G481" s="38">
        <v>1478.2833333333333</v>
      </c>
      <c r="H481" s="38">
        <v>1532.2833333333333</v>
      </c>
      <c r="I481" s="38">
        <v>1549.3166666666666</v>
      </c>
      <c r="J481" s="38">
        <v>1559.2833333333333</v>
      </c>
      <c r="K481" s="31">
        <v>1539.35</v>
      </c>
      <c r="L481" s="31">
        <v>1512.35</v>
      </c>
      <c r="M481" s="31">
        <v>5.6356000000000002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28.4</v>
      </c>
      <c r="D482" s="38">
        <v>28.333333333333332</v>
      </c>
      <c r="E482" s="38">
        <v>27.416666666666664</v>
      </c>
      <c r="F482" s="38">
        <v>26.433333333333334</v>
      </c>
      <c r="G482" s="38">
        <v>25.516666666666666</v>
      </c>
      <c r="H482" s="38">
        <v>29.316666666666663</v>
      </c>
      <c r="I482" s="38">
        <v>30.233333333333327</v>
      </c>
      <c r="J482" s="38">
        <v>31.216666666666661</v>
      </c>
      <c r="K482" s="31">
        <v>29.25</v>
      </c>
      <c r="L482" s="31">
        <v>27.35</v>
      </c>
      <c r="M482" s="31">
        <v>342.55574999999999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422.3</v>
      </c>
      <c r="D483" s="38">
        <v>424.83333333333331</v>
      </c>
      <c r="E483" s="38">
        <v>418.16666666666663</v>
      </c>
      <c r="F483" s="38">
        <v>414.0333333333333</v>
      </c>
      <c r="G483" s="38">
        <v>407.36666666666662</v>
      </c>
      <c r="H483" s="38">
        <v>428.96666666666664</v>
      </c>
      <c r="I483" s="38">
        <v>435.63333333333327</v>
      </c>
      <c r="J483" s="31">
        <v>439.76666666666665</v>
      </c>
      <c r="K483" s="31">
        <v>431.5</v>
      </c>
      <c r="L483" s="31">
        <v>420.7</v>
      </c>
      <c r="M483" s="58">
        <v>1.40377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8411.7000000000007</v>
      </c>
      <c r="D484" s="38">
        <v>8431.2333333333336</v>
      </c>
      <c r="E484" s="38">
        <v>8364.4666666666672</v>
      </c>
      <c r="F484" s="38">
        <v>8317.2333333333336</v>
      </c>
      <c r="G484" s="38">
        <v>8250.4666666666672</v>
      </c>
      <c r="H484" s="38">
        <v>8478.4666666666672</v>
      </c>
      <c r="I484" s="38">
        <v>8545.2333333333336</v>
      </c>
      <c r="J484" s="31">
        <v>8592.4666666666672</v>
      </c>
      <c r="K484" s="31">
        <v>8498</v>
      </c>
      <c r="L484" s="31">
        <v>8384</v>
      </c>
      <c r="M484" s="58">
        <v>2.06677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76.2</v>
      </c>
      <c r="D485" s="38">
        <v>75.61666666666666</v>
      </c>
      <c r="E485" s="38">
        <v>74.433333333333323</v>
      </c>
      <c r="F485" s="38">
        <v>72.666666666666657</v>
      </c>
      <c r="G485" s="38">
        <v>71.48333333333332</v>
      </c>
      <c r="H485" s="38">
        <v>77.383333333333326</v>
      </c>
      <c r="I485" s="38">
        <v>78.566666666666663</v>
      </c>
      <c r="J485" s="38">
        <v>80.333333333333329</v>
      </c>
      <c r="K485" s="31">
        <v>76.8</v>
      </c>
      <c r="L485" s="31">
        <v>73.849999999999994</v>
      </c>
      <c r="M485" s="31">
        <v>274.16663999999997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558.04999999999995</v>
      </c>
      <c r="D486" s="38">
        <v>562.81666666666661</v>
      </c>
      <c r="E486" s="38">
        <v>551.23333333333323</v>
      </c>
      <c r="F486" s="38">
        <v>544.41666666666663</v>
      </c>
      <c r="G486" s="38">
        <v>532.83333333333326</v>
      </c>
      <c r="H486" s="38">
        <v>569.63333333333321</v>
      </c>
      <c r="I486" s="38">
        <v>581.2166666666667</v>
      </c>
      <c r="J486" s="31">
        <v>588.03333333333319</v>
      </c>
      <c r="K486" s="31">
        <v>574.4</v>
      </c>
      <c r="L486" s="31">
        <v>556</v>
      </c>
      <c r="M486" s="58">
        <v>4.1269499999999999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676.95</v>
      </c>
      <c r="D487" s="38">
        <v>680.43333333333328</v>
      </c>
      <c r="E487" s="38">
        <v>672.31666666666661</v>
      </c>
      <c r="F487" s="38">
        <v>667.68333333333328</v>
      </c>
      <c r="G487" s="38">
        <v>659.56666666666661</v>
      </c>
      <c r="H487" s="38">
        <v>685.06666666666661</v>
      </c>
      <c r="I487" s="38">
        <v>693.18333333333317</v>
      </c>
      <c r="J487" s="38">
        <v>697.81666666666661</v>
      </c>
      <c r="K487" s="31">
        <v>688.55</v>
      </c>
      <c r="L487" s="31">
        <v>675.8</v>
      </c>
      <c r="M487" s="31">
        <v>17.07986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781.75</v>
      </c>
      <c r="D488" s="38">
        <v>779.4666666666667</v>
      </c>
      <c r="E488" s="38">
        <v>772.43333333333339</v>
      </c>
      <c r="F488" s="38">
        <v>763.11666666666667</v>
      </c>
      <c r="G488" s="38">
        <v>756.08333333333337</v>
      </c>
      <c r="H488" s="38">
        <v>788.78333333333342</v>
      </c>
      <c r="I488" s="38">
        <v>795.81666666666672</v>
      </c>
      <c r="J488" s="38">
        <v>805.13333333333344</v>
      </c>
      <c r="K488" s="31">
        <v>786.5</v>
      </c>
      <c r="L488" s="31">
        <v>770.15</v>
      </c>
      <c r="M488" s="31">
        <v>1.94353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309.60000000000002</v>
      </c>
      <c r="D489" s="38">
        <v>310.73333333333335</v>
      </c>
      <c r="E489" s="38">
        <v>307.56666666666672</v>
      </c>
      <c r="F489" s="38">
        <v>305.53333333333336</v>
      </c>
      <c r="G489" s="38">
        <v>302.36666666666673</v>
      </c>
      <c r="H489" s="38">
        <v>312.76666666666671</v>
      </c>
      <c r="I489" s="38">
        <v>315.93333333333334</v>
      </c>
      <c r="J489" s="38">
        <v>317.9666666666667</v>
      </c>
      <c r="K489" s="31">
        <v>313.89999999999998</v>
      </c>
      <c r="L489" s="31">
        <v>308.7</v>
      </c>
      <c r="M489" s="31">
        <v>0.73529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339.4</v>
      </c>
      <c r="D490" s="38">
        <v>338.43333333333334</v>
      </c>
      <c r="E490" s="38">
        <v>336.01666666666665</v>
      </c>
      <c r="F490" s="38">
        <v>332.63333333333333</v>
      </c>
      <c r="G490" s="38">
        <v>330.21666666666664</v>
      </c>
      <c r="H490" s="38">
        <v>341.81666666666666</v>
      </c>
      <c r="I490" s="38">
        <v>344.23333333333329</v>
      </c>
      <c r="J490" s="38">
        <v>347.61666666666667</v>
      </c>
      <c r="K490" s="31">
        <v>340.85</v>
      </c>
      <c r="L490" s="31">
        <v>335.05</v>
      </c>
      <c r="M490" s="31">
        <v>1.90838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804.05</v>
      </c>
      <c r="D491" s="38">
        <v>808.68333333333339</v>
      </c>
      <c r="E491" s="38">
        <v>797.36666666666679</v>
      </c>
      <c r="F491" s="38">
        <v>790.68333333333339</v>
      </c>
      <c r="G491" s="38">
        <v>779.36666666666679</v>
      </c>
      <c r="H491" s="38">
        <v>815.36666666666679</v>
      </c>
      <c r="I491" s="38">
        <v>826.68333333333339</v>
      </c>
      <c r="J491" s="38">
        <v>833.36666666666679</v>
      </c>
      <c r="K491" s="31">
        <v>820</v>
      </c>
      <c r="L491" s="31">
        <v>802</v>
      </c>
      <c r="M491" s="31">
        <v>46.816099999999999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277.55</v>
      </c>
      <c r="D492" s="38">
        <v>278.15000000000003</v>
      </c>
      <c r="E492" s="38">
        <v>276.40000000000009</v>
      </c>
      <c r="F492" s="38">
        <v>275.25000000000006</v>
      </c>
      <c r="G492" s="38">
        <v>273.50000000000011</v>
      </c>
      <c r="H492" s="38">
        <v>279.30000000000007</v>
      </c>
      <c r="I492" s="38">
        <v>281.04999999999995</v>
      </c>
      <c r="J492" s="38">
        <v>282.20000000000005</v>
      </c>
      <c r="K492" s="31">
        <v>279.89999999999998</v>
      </c>
      <c r="L492" s="31">
        <v>277</v>
      </c>
      <c r="M492" s="31">
        <v>34.599620000000002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283.55</v>
      </c>
      <c r="D493" s="38">
        <v>284.4666666666667</v>
      </c>
      <c r="E493" s="38">
        <v>279.38333333333338</v>
      </c>
      <c r="F493" s="38">
        <v>275.2166666666667</v>
      </c>
      <c r="G493" s="38">
        <v>270.13333333333338</v>
      </c>
      <c r="H493" s="38">
        <v>288.63333333333338</v>
      </c>
      <c r="I493" s="38">
        <v>293.71666666666664</v>
      </c>
      <c r="J493" s="38">
        <v>297.88333333333338</v>
      </c>
      <c r="K493" s="31">
        <v>289.55</v>
      </c>
      <c r="L493" s="31">
        <v>280.3</v>
      </c>
      <c r="M493" s="31">
        <v>2.04216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471.1</v>
      </c>
      <c r="D494" s="38">
        <v>472.18333333333334</v>
      </c>
      <c r="E494" s="38">
        <v>465.66666666666669</v>
      </c>
      <c r="F494" s="38">
        <v>460.23333333333335</v>
      </c>
      <c r="G494" s="38">
        <v>453.7166666666667</v>
      </c>
      <c r="H494" s="38">
        <v>477.61666666666667</v>
      </c>
      <c r="I494" s="38">
        <v>484.13333333333333</v>
      </c>
      <c r="J494" s="38">
        <v>489.56666666666666</v>
      </c>
      <c r="K494" s="31">
        <v>478.7</v>
      </c>
      <c r="L494" s="31">
        <v>466.75</v>
      </c>
      <c r="M494" s="31">
        <v>0.66929000000000005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1832.4</v>
      </c>
      <c r="D495" s="38">
        <v>1831.8833333333332</v>
      </c>
      <c r="E495" s="38">
        <v>1823.7666666666664</v>
      </c>
      <c r="F495" s="38">
        <v>1815.1333333333332</v>
      </c>
      <c r="G495" s="38">
        <v>1807.0166666666664</v>
      </c>
      <c r="H495" s="38">
        <v>1840.5166666666664</v>
      </c>
      <c r="I495" s="38">
        <v>1848.6333333333332</v>
      </c>
      <c r="J495" s="38">
        <v>1857.2666666666664</v>
      </c>
      <c r="K495" s="31">
        <v>1840</v>
      </c>
      <c r="L495" s="31">
        <v>1823.25</v>
      </c>
      <c r="M495" s="31">
        <v>0.73409000000000002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610.65</v>
      </c>
      <c r="D496" s="38">
        <v>613.38333333333333</v>
      </c>
      <c r="E496" s="38">
        <v>607.26666666666665</v>
      </c>
      <c r="F496" s="38">
        <v>603.88333333333333</v>
      </c>
      <c r="G496" s="38">
        <v>597.76666666666665</v>
      </c>
      <c r="H496" s="38">
        <v>616.76666666666665</v>
      </c>
      <c r="I496" s="38">
        <v>622.88333333333321</v>
      </c>
      <c r="J496" s="38">
        <v>626.26666666666665</v>
      </c>
      <c r="K496" s="31">
        <v>619.5</v>
      </c>
      <c r="L496" s="31">
        <v>610</v>
      </c>
      <c r="M496" s="31">
        <v>2.0426700000000002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2255.0500000000002</v>
      </c>
      <c r="D497" s="38">
        <v>2286.1833333333338</v>
      </c>
      <c r="E497" s="38">
        <v>2200.2166666666676</v>
      </c>
      <c r="F497" s="38">
        <v>2145.3833333333337</v>
      </c>
      <c r="G497" s="38">
        <v>2059.4166666666674</v>
      </c>
      <c r="H497" s="38">
        <v>2341.0166666666678</v>
      </c>
      <c r="I497" s="38">
        <v>2426.983333333334</v>
      </c>
      <c r="J497" s="38">
        <v>2481.816666666668</v>
      </c>
      <c r="K497" s="31">
        <v>2372.15</v>
      </c>
      <c r="L497" s="31">
        <v>2231.35</v>
      </c>
      <c r="M497" s="31">
        <v>0.88271999999999995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759.05</v>
      </c>
      <c r="D498" s="38">
        <v>760.75</v>
      </c>
      <c r="E498" s="38">
        <v>755.35</v>
      </c>
      <c r="F498" s="38">
        <v>751.65</v>
      </c>
      <c r="G498" s="38">
        <v>746.25</v>
      </c>
      <c r="H498" s="38">
        <v>764.45</v>
      </c>
      <c r="I498" s="38">
        <v>769.85000000000014</v>
      </c>
      <c r="J498" s="38">
        <v>773.55000000000007</v>
      </c>
      <c r="K498" s="31">
        <v>766.15</v>
      </c>
      <c r="L498" s="31">
        <v>757.05</v>
      </c>
      <c r="M498" s="31">
        <v>20.383410000000001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364</v>
      </c>
      <c r="D499" s="38">
        <v>366.86666666666662</v>
      </c>
      <c r="E499" s="38">
        <v>360.33333333333326</v>
      </c>
      <c r="F499" s="38">
        <v>356.66666666666663</v>
      </c>
      <c r="G499" s="38">
        <v>350.13333333333327</v>
      </c>
      <c r="H499" s="38">
        <v>370.53333333333325</v>
      </c>
      <c r="I499" s="38">
        <v>377.06666666666666</v>
      </c>
      <c r="J499" s="38">
        <v>380.73333333333323</v>
      </c>
      <c r="K499" s="31">
        <v>373.4</v>
      </c>
      <c r="L499" s="31">
        <v>363.2</v>
      </c>
      <c r="M499" s="31">
        <v>1.0676099999999999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266.85000000000002</v>
      </c>
      <c r="D500" s="38">
        <v>267.83333333333331</v>
      </c>
      <c r="E500" s="38">
        <v>263.81666666666661</v>
      </c>
      <c r="F500" s="38">
        <v>260.7833333333333</v>
      </c>
      <c r="G500" s="38">
        <v>256.76666666666659</v>
      </c>
      <c r="H500" s="38">
        <v>270.86666666666662</v>
      </c>
      <c r="I500" s="38">
        <v>274.88333333333338</v>
      </c>
      <c r="J500" s="38">
        <v>277.91666666666663</v>
      </c>
      <c r="K500" s="31">
        <v>271.85000000000002</v>
      </c>
      <c r="L500" s="31">
        <v>264.8</v>
      </c>
      <c r="M500" s="31">
        <v>9.0583399999999994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94.4</v>
      </c>
      <c r="D501" s="38">
        <v>94.816666666666663</v>
      </c>
      <c r="E501" s="38">
        <v>93.583333333333329</v>
      </c>
      <c r="F501" s="38">
        <v>92.766666666666666</v>
      </c>
      <c r="G501" s="38">
        <v>91.533333333333331</v>
      </c>
      <c r="H501" s="38">
        <v>95.633333333333326</v>
      </c>
      <c r="I501" s="38">
        <v>96.866666666666674</v>
      </c>
      <c r="J501" s="38">
        <v>97.683333333333323</v>
      </c>
      <c r="K501" s="31">
        <v>96.05</v>
      </c>
      <c r="L501" s="31">
        <v>94</v>
      </c>
      <c r="M501" s="31">
        <v>13.327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852.5</v>
      </c>
      <c r="D502" s="38">
        <v>849.56666666666661</v>
      </c>
      <c r="E502" s="38">
        <v>844.13333333333321</v>
      </c>
      <c r="F502" s="38">
        <v>835.76666666666665</v>
      </c>
      <c r="G502" s="38">
        <v>830.33333333333326</v>
      </c>
      <c r="H502" s="38">
        <v>857.93333333333317</v>
      </c>
      <c r="I502" s="38">
        <v>863.36666666666656</v>
      </c>
      <c r="J502" s="38">
        <v>871.73333333333312</v>
      </c>
      <c r="K502" s="31">
        <v>855</v>
      </c>
      <c r="L502" s="31">
        <v>841.2</v>
      </c>
      <c r="M502" s="31">
        <v>0.40512999999999999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1482.05</v>
      </c>
      <c r="D503" s="38">
        <v>1480.2833333333335</v>
      </c>
      <c r="E503" s="38">
        <v>1461.7666666666671</v>
      </c>
      <c r="F503" s="38">
        <v>1441.4833333333336</v>
      </c>
      <c r="G503" s="38">
        <v>1422.9666666666672</v>
      </c>
      <c r="H503" s="38">
        <v>1500.5666666666671</v>
      </c>
      <c r="I503" s="38">
        <v>1519.0833333333335</v>
      </c>
      <c r="J503" s="38">
        <v>1539.366666666667</v>
      </c>
      <c r="K503" s="31">
        <v>1498.8</v>
      </c>
      <c r="L503" s="31">
        <v>1460</v>
      </c>
      <c r="M503" s="31">
        <v>0.30603999999999998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395.95</v>
      </c>
      <c r="D504" s="38">
        <v>395.43333333333334</v>
      </c>
      <c r="E504" s="38">
        <v>393.51666666666665</v>
      </c>
      <c r="F504" s="38">
        <v>391.08333333333331</v>
      </c>
      <c r="G504" s="38">
        <v>389.16666666666663</v>
      </c>
      <c r="H504" s="38">
        <v>397.86666666666667</v>
      </c>
      <c r="I504" s="38">
        <v>399.7833333333333</v>
      </c>
      <c r="J504" s="38">
        <v>402.2166666666667</v>
      </c>
      <c r="K504" s="31">
        <v>397.35</v>
      </c>
      <c r="L504" s="31">
        <v>393</v>
      </c>
      <c r="M504" s="31">
        <v>63.086170000000003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16.8</v>
      </c>
      <c r="D505" s="38">
        <v>16.75</v>
      </c>
      <c r="E505" s="38">
        <v>16.3</v>
      </c>
      <c r="F505" s="38">
        <v>15.8</v>
      </c>
      <c r="G505" s="38">
        <v>15.350000000000001</v>
      </c>
      <c r="H505" s="38">
        <v>17.25</v>
      </c>
      <c r="I505" s="38">
        <v>17.700000000000003</v>
      </c>
      <c r="J505" s="31">
        <v>18.2</v>
      </c>
      <c r="K505" s="31">
        <v>17.2</v>
      </c>
      <c r="L505" s="31">
        <v>16.25</v>
      </c>
      <c r="M505" s="58">
        <v>3231.3749800000001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182.45</v>
      </c>
      <c r="D506" s="38">
        <v>182.46666666666667</v>
      </c>
      <c r="E506" s="38">
        <v>179.23333333333335</v>
      </c>
      <c r="F506" s="38">
        <v>176.01666666666668</v>
      </c>
      <c r="G506" s="38">
        <v>172.78333333333336</v>
      </c>
      <c r="H506" s="38">
        <v>185.68333333333334</v>
      </c>
      <c r="I506" s="38">
        <v>188.91666666666663</v>
      </c>
      <c r="J506" s="31">
        <v>192.13333333333333</v>
      </c>
      <c r="K506" s="31">
        <v>185.7</v>
      </c>
      <c r="L506" s="31">
        <v>179.25</v>
      </c>
      <c r="M506" s="58">
        <v>101.87047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383.4</v>
      </c>
      <c r="D507" s="38">
        <v>388.4666666666667</v>
      </c>
      <c r="E507" s="38">
        <v>377.08333333333337</v>
      </c>
      <c r="F507" s="38">
        <v>370.76666666666665</v>
      </c>
      <c r="G507" s="38">
        <v>359.38333333333333</v>
      </c>
      <c r="H507" s="38">
        <v>394.78333333333342</v>
      </c>
      <c r="I507" s="38">
        <v>406.16666666666674</v>
      </c>
      <c r="J507" s="38">
        <v>412.48333333333346</v>
      </c>
      <c r="K507" s="31">
        <v>399.85</v>
      </c>
      <c r="L507" s="31">
        <v>382.15</v>
      </c>
      <c r="M507" s="31">
        <v>11.901960000000001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12145.45</v>
      </c>
      <c r="D508" s="38">
        <v>12199.65</v>
      </c>
      <c r="E508" s="38">
        <v>12046.8</v>
      </c>
      <c r="F508" s="38">
        <v>11948.15</v>
      </c>
      <c r="G508" s="38">
        <v>11795.3</v>
      </c>
      <c r="H508" s="38">
        <v>12298.3</v>
      </c>
      <c r="I508" s="38">
        <v>12451.150000000001</v>
      </c>
      <c r="J508" s="38">
        <v>12549.8</v>
      </c>
      <c r="K508" s="31">
        <v>12352.5</v>
      </c>
      <c r="L508" s="31">
        <v>12101</v>
      </c>
      <c r="M508" s="31">
        <v>1.856E-2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74.8</v>
      </c>
      <c r="D509" s="38">
        <v>75.166666666666671</v>
      </c>
      <c r="E509" s="38">
        <v>74.13333333333334</v>
      </c>
      <c r="F509" s="38">
        <v>73.466666666666669</v>
      </c>
      <c r="G509" s="38">
        <v>72.433333333333337</v>
      </c>
      <c r="H509" s="38">
        <v>75.833333333333343</v>
      </c>
      <c r="I509" s="38">
        <v>76.866666666666674</v>
      </c>
      <c r="J509" s="31">
        <v>77.533333333333346</v>
      </c>
      <c r="K509" s="31">
        <v>76.2</v>
      </c>
      <c r="L509" s="31">
        <v>74.5</v>
      </c>
      <c r="M509" s="58">
        <v>241.50256999999999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574.1</v>
      </c>
      <c r="D510" s="38">
        <v>576.01666666666677</v>
      </c>
      <c r="E510" s="38">
        <v>569.18333333333351</v>
      </c>
      <c r="F510" s="38">
        <v>564.26666666666677</v>
      </c>
      <c r="G510" s="38">
        <v>557.43333333333351</v>
      </c>
      <c r="H510" s="38">
        <v>580.93333333333351</v>
      </c>
      <c r="I510" s="38">
        <v>587.76666666666677</v>
      </c>
      <c r="J510" s="38">
        <v>592.68333333333351</v>
      </c>
      <c r="K510" s="31">
        <v>582.85</v>
      </c>
      <c r="L510" s="31">
        <v>571.1</v>
      </c>
      <c r="M510" s="31">
        <v>7.0426200000000003</v>
      </c>
      <c r="N510" s="1"/>
      <c r="O510" s="1"/>
    </row>
    <row r="511" spans="1:15" ht="12.75" customHeight="1">
      <c r="B511" s="1" t="s">
        <v>564</v>
      </c>
      <c r="C511" s="1">
        <v>1480.9</v>
      </c>
      <c r="D511" s="1">
        <v>1480.2833333333335</v>
      </c>
      <c r="E511" s="1">
        <v>1470.616666666667</v>
      </c>
      <c r="F511" s="1">
        <v>1460.3333333333335</v>
      </c>
      <c r="G511" s="1">
        <v>1450.666666666667</v>
      </c>
      <c r="H511" s="1">
        <v>1490.5666666666671</v>
      </c>
      <c r="I511" s="1">
        <v>1500.2333333333336</v>
      </c>
      <c r="J511" s="1">
        <v>1510.5166666666671</v>
      </c>
      <c r="K511" s="1">
        <v>1489.95</v>
      </c>
      <c r="L511" s="1">
        <v>1470</v>
      </c>
      <c r="M511" s="1">
        <v>0.26100000000000001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22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45"/>
      <c r="B5" s="346"/>
      <c r="C5" s="345"/>
      <c r="D5" s="346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347" t="s">
        <v>568</v>
      </c>
      <c r="C7" s="346"/>
      <c r="D7" s="7">
        <f>Main!B10</f>
        <v>45112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45111</v>
      </c>
      <c r="B10" s="32">
        <v>539773</v>
      </c>
      <c r="C10" s="31" t="s">
        <v>924</v>
      </c>
      <c r="D10" s="31" t="s">
        <v>925</v>
      </c>
      <c r="E10" s="31" t="s">
        <v>577</v>
      </c>
      <c r="F10" s="93">
        <v>1721893</v>
      </c>
      <c r="G10" s="32">
        <v>2.16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45111</v>
      </c>
      <c r="B11" s="32">
        <v>539773</v>
      </c>
      <c r="C11" s="31" t="s">
        <v>924</v>
      </c>
      <c r="D11" s="31" t="s">
        <v>925</v>
      </c>
      <c r="E11" s="31" t="s">
        <v>578</v>
      </c>
      <c r="F11" s="93">
        <v>91000</v>
      </c>
      <c r="G11" s="32">
        <v>2.14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45111</v>
      </c>
      <c r="B12" s="32">
        <v>538351</v>
      </c>
      <c r="C12" s="31" t="s">
        <v>1000</v>
      </c>
      <c r="D12" s="31" t="s">
        <v>1001</v>
      </c>
      <c r="E12" s="31" t="s">
        <v>578</v>
      </c>
      <c r="F12" s="93">
        <v>95642</v>
      </c>
      <c r="G12" s="32">
        <v>6.84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45111</v>
      </c>
      <c r="B13" s="32">
        <v>538351</v>
      </c>
      <c r="C13" s="31" t="s">
        <v>1000</v>
      </c>
      <c r="D13" s="31" t="s">
        <v>1002</v>
      </c>
      <c r="E13" s="31" t="s">
        <v>577</v>
      </c>
      <c r="F13" s="93">
        <v>100000</v>
      </c>
      <c r="G13" s="32">
        <v>6.84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45111</v>
      </c>
      <c r="B14" s="32">
        <v>538465</v>
      </c>
      <c r="C14" s="31" t="s">
        <v>902</v>
      </c>
      <c r="D14" s="31" t="s">
        <v>1003</v>
      </c>
      <c r="E14" s="31" t="s">
        <v>577</v>
      </c>
      <c r="F14" s="93">
        <v>50000</v>
      </c>
      <c r="G14" s="32">
        <v>28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45111</v>
      </c>
      <c r="B15" s="32">
        <v>538465</v>
      </c>
      <c r="C15" s="31" t="s">
        <v>902</v>
      </c>
      <c r="D15" s="31" t="s">
        <v>959</v>
      </c>
      <c r="E15" s="31" t="s">
        <v>577</v>
      </c>
      <c r="F15" s="93">
        <v>26098</v>
      </c>
      <c r="G15" s="32">
        <v>28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45111</v>
      </c>
      <c r="B16" s="32">
        <v>538465</v>
      </c>
      <c r="C16" s="31" t="s">
        <v>902</v>
      </c>
      <c r="D16" s="31" t="s">
        <v>960</v>
      </c>
      <c r="E16" s="31" t="s">
        <v>578</v>
      </c>
      <c r="F16" s="93">
        <v>102077</v>
      </c>
      <c r="G16" s="32">
        <v>28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45111</v>
      </c>
      <c r="B17" s="32">
        <v>543435</v>
      </c>
      <c r="C17" s="31" t="s">
        <v>1004</v>
      </c>
      <c r="D17" s="31" t="s">
        <v>1005</v>
      </c>
      <c r="E17" s="31" t="s">
        <v>578</v>
      </c>
      <c r="F17" s="93">
        <v>85490</v>
      </c>
      <c r="G17" s="32">
        <v>178.1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45111</v>
      </c>
      <c r="B18" s="32">
        <v>543921</v>
      </c>
      <c r="C18" s="31" t="s">
        <v>1006</v>
      </c>
      <c r="D18" s="31" t="s">
        <v>1007</v>
      </c>
      <c r="E18" s="31" t="s">
        <v>577</v>
      </c>
      <c r="F18" s="93">
        <v>44000</v>
      </c>
      <c r="G18" s="32">
        <v>107.9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45111</v>
      </c>
      <c r="B19" s="32">
        <v>539559</v>
      </c>
      <c r="C19" s="31" t="s">
        <v>926</v>
      </c>
      <c r="D19" s="31" t="s">
        <v>927</v>
      </c>
      <c r="E19" s="31" t="s">
        <v>578</v>
      </c>
      <c r="F19" s="93">
        <v>238072</v>
      </c>
      <c r="G19" s="32">
        <v>8.4600000000000009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45111</v>
      </c>
      <c r="B20" s="32">
        <v>543516</v>
      </c>
      <c r="C20" s="31" t="s">
        <v>1008</v>
      </c>
      <c r="D20" s="31" t="s">
        <v>1009</v>
      </c>
      <c r="E20" s="31" t="s">
        <v>577</v>
      </c>
      <c r="F20" s="93">
        <v>13000</v>
      </c>
      <c r="G20" s="32">
        <v>113.53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45111</v>
      </c>
      <c r="B21" s="32">
        <v>543516</v>
      </c>
      <c r="C21" s="31" t="s">
        <v>1008</v>
      </c>
      <c r="D21" s="31" t="s">
        <v>1009</v>
      </c>
      <c r="E21" s="31" t="s">
        <v>578</v>
      </c>
      <c r="F21" s="93">
        <v>1000</v>
      </c>
      <c r="G21" s="32">
        <v>118.2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45111</v>
      </c>
      <c r="B22" s="32">
        <v>542724</v>
      </c>
      <c r="C22" s="31" t="s">
        <v>882</v>
      </c>
      <c r="D22" s="31" t="s">
        <v>1010</v>
      </c>
      <c r="E22" s="31" t="s">
        <v>578</v>
      </c>
      <c r="F22" s="93">
        <v>2000004</v>
      </c>
      <c r="G22" s="32">
        <v>1.52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45111</v>
      </c>
      <c r="B23" s="32">
        <v>542724</v>
      </c>
      <c r="C23" s="31" t="s">
        <v>882</v>
      </c>
      <c r="D23" s="31" t="s">
        <v>1010</v>
      </c>
      <c r="E23" s="31" t="s">
        <v>577</v>
      </c>
      <c r="F23" s="93">
        <v>2000004</v>
      </c>
      <c r="G23" s="32">
        <v>1.57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45111</v>
      </c>
      <c r="B24" s="32">
        <v>542724</v>
      </c>
      <c r="C24" s="31" t="s">
        <v>882</v>
      </c>
      <c r="D24" s="31" t="s">
        <v>1011</v>
      </c>
      <c r="E24" s="31" t="s">
        <v>578</v>
      </c>
      <c r="F24" s="93">
        <v>2800000</v>
      </c>
      <c r="G24" s="32">
        <v>1.58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45111</v>
      </c>
      <c r="B25" s="32">
        <v>542724</v>
      </c>
      <c r="C25" s="31" t="s">
        <v>882</v>
      </c>
      <c r="D25" s="31" t="s">
        <v>928</v>
      </c>
      <c r="E25" s="31" t="s">
        <v>578</v>
      </c>
      <c r="F25" s="93">
        <v>12820000</v>
      </c>
      <c r="G25" s="32">
        <v>1.6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45111</v>
      </c>
      <c r="B26" s="32">
        <v>542724</v>
      </c>
      <c r="C26" s="31" t="s">
        <v>882</v>
      </c>
      <c r="D26" s="31" t="s">
        <v>1012</v>
      </c>
      <c r="E26" s="31" t="s">
        <v>578</v>
      </c>
      <c r="F26" s="93">
        <v>1316940</v>
      </c>
      <c r="G26" s="32">
        <v>1.62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45111</v>
      </c>
      <c r="B27" s="32">
        <v>542724</v>
      </c>
      <c r="C27" s="31" t="s">
        <v>882</v>
      </c>
      <c r="D27" s="31" t="s">
        <v>1012</v>
      </c>
      <c r="E27" s="31" t="s">
        <v>577</v>
      </c>
      <c r="F27" s="93">
        <v>1316940</v>
      </c>
      <c r="G27" s="32">
        <v>1.63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45111</v>
      </c>
      <c r="B28" s="32">
        <v>542724</v>
      </c>
      <c r="C28" s="31" t="s">
        <v>882</v>
      </c>
      <c r="D28" s="31" t="s">
        <v>929</v>
      </c>
      <c r="E28" s="31" t="s">
        <v>578</v>
      </c>
      <c r="F28" s="93">
        <v>4247061</v>
      </c>
      <c r="G28" s="32">
        <v>1.81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45111</v>
      </c>
      <c r="B29" s="32">
        <v>542724</v>
      </c>
      <c r="C29" s="31" t="s">
        <v>882</v>
      </c>
      <c r="D29" s="31" t="s">
        <v>929</v>
      </c>
      <c r="E29" s="31" t="s">
        <v>577</v>
      </c>
      <c r="F29" s="93">
        <v>4136540</v>
      </c>
      <c r="G29" s="32">
        <v>1.58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45111</v>
      </c>
      <c r="B30" s="32">
        <v>503681</v>
      </c>
      <c r="C30" s="31" t="s">
        <v>1013</v>
      </c>
      <c r="D30" s="31" t="s">
        <v>1014</v>
      </c>
      <c r="E30" s="31" t="s">
        <v>578</v>
      </c>
      <c r="F30" s="93">
        <v>2000</v>
      </c>
      <c r="G30" s="32">
        <v>3.21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45111</v>
      </c>
      <c r="B31" s="32">
        <v>503681</v>
      </c>
      <c r="C31" s="31" t="s">
        <v>1013</v>
      </c>
      <c r="D31" s="31" t="s">
        <v>1015</v>
      </c>
      <c r="E31" s="31" t="s">
        <v>577</v>
      </c>
      <c r="F31" s="93">
        <v>2000</v>
      </c>
      <c r="G31" s="32">
        <v>3.21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45111</v>
      </c>
      <c r="B32" s="32">
        <v>512443</v>
      </c>
      <c r="C32" s="31" t="s">
        <v>1016</v>
      </c>
      <c r="D32" s="31" t="s">
        <v>1017</v>
      </c>
      <c r="E32" s="31" t="s">
        <v>578</v>
      </c>
      <c r="F32" s="93">
        <v>50000</v>
      </c>
      <c r="G32" s="32">
        <v>13.05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45111</v>
      </c>
      <c r="B33" s="32">
        <v>526445</v>
      </c>
      <c r="C33" s="31" t="s">
        <v>1018</v>
      </c>
      <c r="D33" s="31" t="s">
        <v>1019</v>
      </c>
      <c r="E33" s="31" t="s">
        <v>578</v>
      </c>
      <c r="F33" s="93">
        <v>193747</v>
      </c>
      <c r="G33" s="32">
        <v>62.5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45111</v>
      </c>
      <c r="B34" s="32">
        <v>524614</v>
      </c>
      <c r="C34" s="31" t="s">
        <v>961</v>
      </c>
      <c r="D34" s="31" t="s">
        <v>1020</v>
      </c>
      <c r="E34" s="31" t="s">
        <v>577</v>
      </c>
      <c r="F34" s="93">
        <v>20000</v>
      </c>
      <c r="G34" s="32">
        <v>128.80000000000001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45111</v>
      </c>
      <c r="B35" s="32">
        <v>524614</v>
      </c>
      <c r="C35" s="31" t="s">
        <v>961</v>
      </c>
      <c r="D35" s="31" t="s">
        <v>1021</v>
      </c>
      <c r="E35" s="31" t="s">
        <v>578</v>
      </c>
      <c r="F35" s="93">
        <v>64649</v>
      </c>
      <c r="G35" s="32">
        <v>129.85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45111</v>
      </c>
      <c r="B36" s="32">
        <v>542924</v>
      </c>
      <c r="C36" s="31" t="s">
        <v>1022</v>
      </c>
      <c r="D36" s="31" t="s">
        <v>1023</v>
      </c>
      <c r="E36" s="31" t="s">
        <v>578</v>
      </c>
      <c r="F36" s="93">
        <v>31500</v>
      </c>
      <c r="G36" s="32">
        <v>4.28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45111</v>
      </c>
      <c r="B37" s="32">
        <v>542924</v>
      </c>
      <c r="C37" s="31" t="s">
        <v>1022</v>
      </c>
      <c r="D37" s="31" t="s">
        <v>1023</v>
      </c>
      <c r="E37" s="31" t="s">
        <v>577</v>
      </c>
      <c r="F37" s="93">
        <v>129500</v>
      </c>
      <c r="G37" s="32">
        <v>4.26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45111</v>
      </c>
      <c r="B38" s="32">
        <v>542924</v>
      </c>
      <c r="C38" s="31" t="s">
        <v>1022</v>
      </c>
      <c r="D38" s="31" t="s">
        <v>1024</v>
      </c>
      <c r="E38" s="31" t="s">
        <v>578</v>
      </c>
      <c r="F38" s="93">
        <v>140000</v>
      </c>
      <c r="G38" s="32">
        <v>4.22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45111</v>
      </c>
      <c r="B39" s="32">
        <v>538962</v>
      </c>
      <c r="C39" s="31" t="s">
        <v>1025</v>
      </c>
      <c r="D39" s="31" t="s">
        <v>1026</v>
      </c>
      <c r="E39" s="31" t="s">
        <v>577</v>
      </c>
      <c r="F39" s="93">
        <v>1728713</v>
      </c>
      <c r="G39" s="32">
        <v>281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45111</v>
      </c>
      <c r="B40" s="32">
        <v>537839</v>
      </c>
      <c r="C40" s="31" t="s">
        <v>1027</v>
      </c>
      <c r="D40" s="31" t="s">
        <v>1028</v>
      </c>
      <c r="E40" s="31" t="s">
        <v>578</v>
      </c>
      <c r="F40" s="93">
        <v>75000</v>
      </c>
      <c r="G40" s="32">
        <v>70.5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45111</v>
      </c>
      <c r="B41" s="32">
        <v>540175</v>
      </c>
      <c r="C41" s="31" t="s">
        <v>1029</v>
      </c>
      <c r="D41" s="31" t="s">
        <v>1030</v>
      </c>
      <c r="E41" s="31" t="s">
        <v>578</v>
      </c>
      <c r="F41" s="93">
        <v>75902</v>
      </c>
      <c r="G41" s="32">
        <v>9.66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45111</v>
      </c>
      <c r="B42" s="32">
        <v>543924</v>
      </c>
      <c r="C42" s="31" t="s">
        <v>1031</v>
      </c>
      <c r="D42" s="31" t="s">
        <v>1032</v>
      </c>
      <c r="E42" s="31" t="s">
        <v>578</v>
      </c>
      <c r="F42" s="93">
        <v>12000</v>
      </c>
      <c r="G42" s="32">
        <v>54.63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45111</v>
      </c>
      <c r="B43" s="32">
        <v>543924</v>
      </c>
      <c r="C43" s="31" t="s">
        <v>1031</v>
      </c>
      <c r="D43" s="31" t="s">
        <v>1033</v>
      </c>
      <c r="E43" s="31" t="s">
        <v>577</v>
      </c>
      <c r="F43" s="93">
        <v>12000</v>
      </c>
      <c r="G43" s="32">
        <v>50.48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45111</v>
      </c>
      <c r="B44" s="32">
        <v>543924</v>
      </c>
      <c r="C44" s="31" t="s">
        <v>1031</v>
      </c>
      <c r="D44" s="31" t="s">
        <v>1034</v>
      </c>
      <c r="E44" s="31" t="s">
        <v>577</v>
      </c>
      <c r="F44" s="93">
        <v>12000</v>
      </c>
      <c r="G44" s="32">
        <v>56.88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45111</v>
      </c>
      <c r="B45" s="32">
        <v>543924</v>
      </c>
      <c r="C45" s="31" t="s">
        <v>1031</v>
      </c>
      <c r="D45" s="31" t="s">
        <v>1035</v>
      </c>
      <c r="E45" s="31" t="s">
        <v>577</v>
      </c>
      <c r="F45" s="93">
        <v>12000</v>
      </c>
      <c r="G45" s="32">
        <v>56.88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45111</v>
      </c>
      <c r="B46" s="32">
        <v>543924</v>
      </c>
      <c r="C46" s="31" t="s">
        <v>1031</v>
      </c>
      <c r="D46" s="31" t="s">
        <v>1036</v>
      </c>
      <c r="E46" s="31" t="s">
        <v>577</v>
      </c>
      <c r="F46" s="93">
        <v>4000</v>
      </c>
      <c r="G46" s="32">
        <v>56.88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45111</v>
      </c>
      <c r="B47" s="32">
        <v>543924</v>
      </c>
      <c r="C47" s="31" t="s">
        <v>1031</v>
      </c>
      <c r="D47" s="31" t="s">
        <v>1036</v>
      </c>
      <c r="E47" s="31" t="s">
        <v>578</v>
      </c>
      <c r="F47" s="93">
        <v>12000</v>
      </c>
      <c r="G47" s="32">
        <v>53.56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45111</v>
      </c>
      <c r="B48" s="32">
        <v>543924</v>
      </c>
      <c r="C48" s="31" t="s">
        <v>1031</v>
      </c>
      <c r="D48" s="31" t="s">
        <v>1037</v>
      </c>
      <c r="E48" s="31" t="s">
        <v>577</v>
      </c>
      <c r="F48" s="93">
        <v>12000</v>
      </c>
      <c r="G48" s="32">
        <v>54.85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45111</v>
      </c>
      <c r="B49" s="32">
        <v>531370</v>
      </c>
      <c r="C49" s="31" t="s">
        <v>1038</v>
      </c>
      <c r="D49" s="31" t="s">
        <v>1039</v>
      </c>
      <c r="E49" s="31" t="s">
        <v>578</v>
      </c>
      <c r="F49" s="93">
        <v>50000</v>
      </c>
      <c r="G49" s="32">
        <v>34.4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45111</v>
      </c>
      <c r="B50" s="32">
        <v>531370</v>
      </c>
      <c r="C50" s="31" t="s">
        <v>1038</v>
      </c>
      <c r="D50" s="31" t="s">
        <v>1040</v>
      </c>
      <c r="E50" s="31" t="s">
        <v>577</v>
      </c>
      <c r="F50" s="93">
        <v>50000</v>
      </c>
      <c r="G50" s="32">
        <v>34.4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45111</v>
      </c>
      <c r="B51" s="32">
        <v>539041</v>
      </c>
      <c r="C51" s="31" t="s">
        <v>1041</v>
      </c>
      <c r="D51" s="31" t="s">
        <v>963</v>
      </c>
      <c r="E51" s="31" t="s">
        <v>578</v>
      </c>
      <c r="F51" s="93">
        <v>45000</v>
      </c>
      <c r="G51" s="32">
        <v>90.85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45111</v>
      </c>
      <c r="B52" s="32">
        <v>539041</v>
      </c>
      <c r="C52" s="31" t="s">
        <v>1041</v>
      </c>
      <c r="D52" s="31" t="s">
        <v>1042</v>
      </c>
      <c r="E52" s="31" t="s">
        <v>577</v>
      </c>
      <c r="F52" s="93">
        <v>102500</v>
      </c>
      <c r="G52" s="32">
        <v>90.87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45111</v>
      </c>
      <c r="B53" s="32">
        <v>539041</v>
      </c>
      <c r="C53" s="31" t="s">
        <v>1041</v>
      </c>
      <c r="D53" s="31" t="s">
        <v>1042</v>
      </c>
      <c r="E53" s="31" t="s">
        <v>578</v>
      </c>
      <c r="F53" s="93">
        <v>67500</v>
      </c>
      <c r="G53" s="32">
        <v>90.85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45111</v>
      </c>
      <c r="B54" s="32">
        <v>539041</v>
      </c>
      <c r="C54" s="31" t="s">
        <v>1041</v>
      </c>
      <c r="D54" s="31" t="s">
        <v>963</v>
      </c>
      <c r="E54" s="31" t="s">
        <v>577</v>
      </c>
      <c r="F54" s="93">
        <v>65000</v>
      </c>
      <c r="G54" s="32">
        <v>90.85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45111</v>
      </c>
      <c r="B55" s="32">
        <v>539041</v>
      </c>
      <c r="C55" s="31" t="s">
        <v>1041</v>
      </c>
      <c r="D55" s="31" t="s">
        <v>1043</v>
      </c>
      <c r="E55" s="31" t="s">
        <v>578</v>
      </c>
      <c r="F55" s="93">
        <v>97500</v>
      </c>
      <c r="G55" s="32">
        <v>90.88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45111</v>
      </c>
      <c r="B56" s="32">
        <v>541700</v>
      </c>
      <c r="C56" s="31" t="s">
        <v>532</v>
      </c>
      <c r="D56" s="31" t="s">
        <v>1044</v>
      </c>
      <c r="E56" s="31" t="s">
        <v>578</v>
      </c>
      <c r="F56" s="93">
        <v>1296366</v>
      </c>
      <c r="G56" s="32">
        <v>410.01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45111</v>
      </c>
      <c r="B57" s="32">
        <v>519152</v>
      </c>
      <c r="C57" s="31" t="s">
        <v>1045</v>
      </c>
      <c r="D57" s="31" t="s">
        <v>1046</v>
      </c>
      <c r="E57" s="31" t="s">
        <v>578</v>
      </c>
      <c r="F57" s="93">
        <v>5071</v>
      </c>
      <c r="G57" s="32">
        <v>3650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45111</v>
      </c>
      <c r="B58" s="32">
        <v>519152</v>
      </c>
      <c r="C58" s="31" t="s">
        <v>1045</v>
      </c>
      <c r="D58" s="31" t="s">
        <v>1047</v>
      </c>
      <c r="E58" s="31" t="s">
        <v>578</v>
      </c>
      <c r="F58" s="93">
        <v>19800</v>
      </c>
      <c r="G58" s="32">
        <v>3650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45111</v>
      </c>
      <c r="B59" s="32">
        <v>519152</v>
      </c>
      <c r="C59" s="31" t="s">
        <v>1045</v>
      </c>
      <c r="D59" s="31" t="s">
        <v>1048</v>
      </c>
      <c r="E59" s="31" t="s">
        <v>577</v>
      </c>
      <c r="F59" s="93">
        <v>27000</v>
      </c>
      <c r="G59" s="32">
        <v>3650</v>
      </c>
      <c r="H59" s="32" t="s">
        <v>336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45111</v>
      </c>
      <c r="B60" s="32">
        <v>539402</v>
      </c>
      <c r="C60" s="31" t="s">
        <v>962</v>
      </c>
      <c r="D60" s="31" t="s">
        <v>1049</v>
      </c>
      <c r="E60" s="31" t="s">
        <v>578</v>
      </c>
      <c r="F60" s="93">
        <v>129005</v>
      </c>
      <c r="G60" s="32">
        <v>18.98</v>
      </c>
      <c r="H60" s="32" t="s">
        <v>336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45111</v>
      </c>
      <c r="B61" s="32">
        <v>539402</v>
      </c>
      <c r="C61" s="31" t="s">
        <v>962</v>
      </c>
      <c r="D61" s="31" t="s">
        <v>1050</v>
      </c>
      <c r="E61" s="31" t="s">
        <v>577</v>
      </c>
      <c r="F61" s="93">
        <v>75222</v>
      </c>
      <c r="G61" s="32">
        <v>18.87</v>
      </c>
      <c r="H61" s="32" t="s">
        <v>336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45111</v>
      </c>
      <c r="B62" s="32">
        <v>539402</v>
      </c>
      <c r="C62" s="31" t="s">
        <v>962</v>
      </c>
      <c r="D62" s="31" t="s">
        <v>1050</v>
      </c>
      <c r="E62" s="31" t="s">
        <v>578</v>
      </c>
      <c r="F62" s="93">
        <v>222</v>
      </c>
      <c r="G62" s="32">
        <v>18</v>
      </c>
      <c r="H62" s="32" t="s">
        <v>336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45111</v>
      </c>
      <c r="B63" s="32">
        <v>539402</v>
      </c>
      <c r="C63" s="31" t="s">
        <v>962</v>
      </c>
      <c r="D63" s="31" t="s">
        <v>974</v>
      </c>
      <c r="E63" s="31" t="s">
        <v>577</v>
      </c>
      <c r="F63" s="93">
        <v>142205</v>
      </c>
      <c r="G63" s="32">
        <v>18.87</v>
      </c>
      <c r="H63" s="32" t="s">
        <v>336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45111</v>
      </c>
      <c r="B64" s="32" t="s">
        <v>1051</v>
      </c>
      <c r="C64" s="31" t="s">
        <v>1052</v>
      </c>
      <c r="D64" s="31" t="s">
        <v>1053</v>
      </c>
      <c r="E64" s="31" t="s">
        <v>577</v>
      </c>
      <c r="F64" s="93">
        <v>213353</v>
      </c>
      <c r="G64" s="32">
        <v>247</v>
      </c>
      <c r="H64" s="32" t="s">
        <v>579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45111</v>
      </c>
      <c r="B65" s="32" t="s">
        <v>964</v>
      </c>
      <c r="C65" s="31" t="s">
        <v>965</v>
      </c>
      <c r="D65" s="31" t="s">
        <v>581</v>
      </c>
      <c r="E65" s="31" t="s">
        <v>577</v>
      </c>
      <c r="F65" s="93">
        <v>951034</v>
      </c>
      <c r="G65" s="32">
        <v>42.97</v>
      </c>
      <c r="H65" s="32" t="s">
        <v>579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45111</v>
      </c>
      <c r="B66" s="32" t="s">
        <v>1054</v>
      </c>
      <c r="C66" s="31" t="s">
        <v>1055</v>
      </c>
      <c r="D66" s="31" t="s">
        <v>1056</v>
      </c>
      <c r="E66" s="31" t="s">
        <v>577</v>
      </c>
      <c r="F66" s="93">
        <v>911886</v>
      </c>
      <c r="G66" s="32">
        <v>160.02000000000001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45111</v>
      </c>
      <c r="B67" s="32" t="s">
        <v>1057</v>
      </c>
      <c r="C67" s="31" t="s">
        <v>1058</v>
      </c>
      <c r="D67" s="31" t="s">
        <v>1059</v>
      </c>
      <c r="E67" s="31" t="s">
        <v>577</v>
      </c>
      <c r="F67" s="93">
        <v>50000</v>
      </c>
      <c r="G67" s="32">
        <v>73.17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45111</v>
      </c>
      <c r="B68" s="32" t="s">
        <v>1060</v>
      </c>
      <c r="C68" s="31" t="s">
        <v>1061</v>
      </c>
      <c r="D68" s="31" t="s">
        <v>580</v>
      </c>
      <c r="E68" s="31" t="s">
        <v>577</v>
      </c>
      <c r="F68" s="93">
        <v>107765</v>
      </c>
      <c r="G68" s="32">
        <v>221.34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45111</v>
      </c>
      <c r="B69" s="32" t="s">
        <v>1062</v>
      </c>
      <c r="C69" s="31" t="s">
        <v>1063</v>
      </c>
      <c r="D69" s="31" t="s">
        <v>1064</v>
      </c>
      <c r="E69" s="31" t="s">
        <v>577</v>
      </c>
      <c r="F69" s="93">
        <v>120000</v>
      </c>
      <c r="G69" s="32">
        <v>81.56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45111</v>
      </c>
      <c r="B70" s="32" t="s">
        <v>1062</v>
      </c>
      <c r="C70" s="31" t="s">
        <v>1063</v>
      </c>
      <c r="D70" s="31" t="s">
        <v>973</v>
      </c>
      <c r="E70" s="31" t="s">
        <v>577</v>
      </c>
      <c r="F70" s="93">
        <v>350400</v>
      </c>
      <c r="G70" s="32">
        <v>81.5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45111</v>
      </c>
      <c r="B71" s="32" t="s">
        <v>1065</v>
      </c>
      <c r="C71" s="31" t="s">
        <v>1066</v>
      </c>
      <c r="D71" s="31" t="s">
        <v>1067</v>
      </c>
      <c r="E71" s="31" t="s">
        <v>577</v>
      </c>
      <c r="F71" s="93">
        <v>1520000</v>
      </c>
      <c r="G71" s="32">
        <v>16.05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45111</v>
      </c>
      <c r="B72" s="32" t="s">
        <v>1068</v>
      </c>
      <c r="C72" s="31" t="s">
        <v>1069</v>
      </c>
      <c r="D72" s="31" t="s">
        <v>930</v>
      </c>
      <c r="E72" s="31" t="s">
        <v>577</v>
      </c>
      <c r="F72" s="93">
        <v>11400587</v>
      </c>
      <c r="G72" s="32">
        <v>21.48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45111</v>
      </c>
      <c r="B73" s="32" t="s">
        <v>1070</v>
      </c>
      <c r="C73" s="31" t="s">
        <v>1071</v>
      </c>
      <c r="D73" s="31" t="s">
        <v>1072</v>
      </c>
      <c r="E73" s="31" t="s">
        <v>577</v>
      </c>
      <c r="F73" s="93">
        <v>351376</v>
      </c>
      <c r="G73" s="32">
        <v>629.05999999999995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45111</v>
      </c>
      <c r="B74" s="32" t="s">
        <v>1073</v>
      </c>
      <c r="C74" s="31" t="s">
        <v>1074</v>
      </c>
      <c r="D74" s="31" t="s">
        <v>1075</v>
      </c>
      <c r="E74" s="31" t="s">
        <v>577</v>
      </c>
      <c r="F74" s="93">
        <v>70400</v>
      </c>
      <c r="G74" s="32">
        <v>198.98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45111</v>
      </c>
      <c r="B75" s="32" t="s">
        <v>966</v>
      </c>
      <c r="C75" s="31" t="s">
        <v>967</v>
      </c>
      <c r="D75" s="31" t="s">
        <v>1076</v>
      </c>
      <c r="E75" s="31" t="s">
        <v>577</v>
      </c>
      <c r="F75" s="93">
        <v>24800</v>
      </c>
      <c r="G75" s="32">
        <v>199.46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45111</v>
      </c>
      <c r="B76" s="32" t="s">
        <v>966</v>
      </c>
      <c r="C76" s="31" t="s">
        <v>967</v>
      </c>
      <c r="D76" s="31" t="s">
        <v>1077</v>
      </c>
      <c r="E76" s="31" t="s">
        <v>577</v>
      </c>
      <c r="F76" s="93">
        <v>20000</v>
      </c>
      <c r="G76" s="32">
        <v>206.45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45111</v>
      </c>
      <c r="B77" s="32" t="s">
        <v>966</v>
      </c>
      <c r="C77" s="31" t="s">
        <v>967</v>
      </c>
      <c r="D77" s="31" t="s">
        <v>1078</v>
      </c>
      <c r="E77" s="31" t="s">
        <v>577</v>
      </c>
      <c r="F77" s="93">
        <v>24000</v>
      </c>
      <c r="G77" s="32">
        <v>200.03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45111</v>
      </c>
      <c r="B78" s="32" t="s">
        <v>1079</v>
      </c>
      <c r="C78" s="31" t="s">
        <v>1080</v>
      </c>
      <c r="D78" s="31" t="s">
        <v>580</v>
      </c>
      <c r="E78" s="31" t="s">
        <v>577</v>
      </c>
      <c r="F78" s="93">
        <v>530020</v>
      </c>
      <c r="G78" s="32">
        <v>75.040000000000006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45111</v>
      </c>
      <c r="B79" s="32" t="s">
        <v>1079</v>
      </c>
      <c r="C79" s="31" t="s">
        <v>1080</v>
      </c>
      <c r="D79" s="31" t="s">
        <v>1081</v>
      </c>
      <c r="E79" s="31" t="s">
        <v>577</v>
      </c>
      <c r="F79" s="93">
        <v>1103132</v>
      </c>
      <c r="G79" s="32">
        <v>75.290000000000006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45111</v>
      </c>
      <c r="B80" s="32" t="s">
        <v>1082</v>
      </c>
      <c r="C80" s="31" t="s">
        <v>1083</v>
      </c>
      <c r="D80" s="31" t="s">
        <v>580</v>
      </c>
      <c r="E80" s="31" t="s">
        <v>577</v>
      </c>
      <c r="F80" s="93">
        <v>304423</v>
      </c>
      <c r="G80" s="32">
        <v>559.95000000000005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45111</v>
      </c>
      <c r="B81" s="32" t="s">
        <v>968</v>
      </c>
      <c r="C81" s="31" t="s">
        <v>969</v>
      </c>
      <c r="D81" s="31" t="s">
        <v>1084</v>
      </c>
      <c r="E81" s="31" t="s">
        <v>577</v>
      </c>
      <c r="F81" s="93">
        <v>72492</v>
      </c>
      <c r="G81" s="32">
        <v>45.52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45111</v>
      </c>
      <c r="B82" s="32" t="s">
        <v>968</v>
      </c>
      <c r="C82" s="31" t="s">
        <v>969</v>
      </c>
      <c r="D82" s="31" t="s">
        <v>970</v>
      </c>
      <c r="E82" s="31" t="s">
        <v>577</v>
      </c>
      <c r="F82" s="93">
        <v>139754</v>
      </c>
      <c r="G82" s="32">
        <v>44.09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45111</v>
      </c>
      <c r="B83" s="32" t="s">
        <v>971</v>
      </c>
      <c r="C83" s="31" t="s">
        <v>972</v>
      </c>
      <c r="D83" s="31" t="s">
        <v>930</v>
      </c>
      <c r="E83" s="31" t="s">
        <v>577</v>
      </c>
      <c r="F83" s="93">
        <v>21664942</v>
      </c>
      <c r="G83" s="32">
        <v>14.72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45111</v>
      </c>
      <c r="B84" s="32" t="s">
        <v>1085</v>
      </c>
      <c r="C84" s="31" t="s">
        <v>1086</v>
      </c>
      <c r="D84" s="31" t="s">
        <v>1075</v>
      </c>
      <c r="E84" s="31" t="s">
        <v>577</v>
      </c>
      <c r="F84" s="93">
        <v>1774215</v>
      </c>
      <c r="G84" s="32">
        <v>120.94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45111</v>
      </c>
      <c r="B85" s="32" t="s">
        <v>975</v>
      </c>
      <c r="C85" s="31" t="s">
        <v>976</v>
      </c>
      <c r="D85" s="31" t="s">
        <v>1087</v>
      </c>
      <c r="E85" s="31" t="s">
        <v>577</v>
      </c>
      <c r="F85" s="93">
        <v>70000</v>
      </c>
      <c r="G85" s="32">
        <v>99.9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45111</v>
      </c>
      <c r="B86" s="32" t="s">
        <v>1088</v>
      </c>
      <c r="C86" s="31" t="s">
        <v>1089</v>
      </c>
      <c r="D86" s="31" t="s">
        <v>1090</v>
      </c>
      <c r="E86" s="31" t="s">
        <v>577</v>
      </c>
      <c r="F86" s="93">
        <v>662000</v>
      </c>
      <c r="G86" s="32">
        <v>7.63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45111</v>
      </c>
      <c r="B87" s="32" t="s">
        <v>912</v>
      </c>
      <c r="C87" s="31" t="s">
        <v>913</v>
      </c>
      <c r="D87" s="31" t="s">
        <v>581</v>
      </c>
      <c r="E87" s="31" t="s">
        <v>577</v>
      </c>
      <c r="F87" s="93">
        <v>608744</v>
      </c>
      <c r="G87" s="32">
        <v>62.12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45111</v>
      </c>
      <c r="B88" s="32" t="s">
        <v>1091</v>
      </c>
      <c r="C88" s="31" t="s">
        <v>1092</v>
      </c>
      <c r="D88" s="31" t="s">
        <v>963</v>
      </c>
      <c r="E88" s="31" t="s">
        <v>577</v>
      </c>
      <c r="F88" s="93">
        <v>22800</v>
      </c>
      <c r="G88" s="32">
        <v>121.05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45111</v>
      </c>
      <c r="B89" s="32" t="s">
        <v>1051</v>
      </c>
      <c r="C89" s="31" t="s">
        <v>1052</v>
      </c>
      <c r="D89" s="31" t="s">
        <v>1053</v>
      </c>
      <c r="E89" s="31" t="s">
        <v>578</v>
      </c>
      <c r="F89" s="93">
        <v>243877</v>
      </c>
      <c r="G89" s="32">
        <v>245.67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45111</v>
      </c>
      <c r="B90" s="32" t="s">
        <v>1093</v>
      </c>
      <c r="C90" s="31" t="s">
        <v>1094</v>
      </c>
      <c r="D90" s="31" t="s">
        <v>1095</v>
      </c>
      <c r="E90" s="31" t="s">
        <v>578</v>
      </c>
      <c r="F90" s="93">
        <v>104000</v>
      </c>
      <c r="G90" s="32">
        <v>112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45111</v>
      </c>
      <c r="B91" s="32" t="s">
        <v>964</v>
      </c>
      <c r="C91" s="31" t="s">
        <v>965</v>
      </c>
      <c r="D91" s="31" t="s">
        <v>581</v>
      </c>
      <c r="E91" s="31" t="s">
        <v>578</v>
      </c>
      <c r="F91" s="93">
        <v>828742</v>
      </c>
      <c r="G91" s="32">
        <v>42.04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45111</v>
      </c>
      <c r="B92" s="32" t="s">
        <v>1054</v>
      </c>
      <c r="C92" s="31" t="s">
        <v>1055</v>
      </c>
      <c r="D92" s="31" t="s">
        <v>1056</v>
      </c>
      <c r="E92" s="31" t="s">
        <v>578</v>
      </c>
      <c r="F92" s="93">
        <v>96886</v>
      </c>
      <c r="G92" s="32">
        <v>161.19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45111</v>
      </c>
      <c r="B93" s="32" t="s">
        <v>1057</v>
      </c>
      <c r="C93" s="31" t="s">
        <v>1058</v>
      </c>
      <c r="D93" s="31" t="s">
        <v>1096</v>
      </c>
      <c r="E93" s="31" t="s">
        <v>578</v>
      </c>
      <c r="F93" s="93">
        <v>100000</v>
      </c>
      <c r="G93" s="32">
        <v>73.55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45111</v>
      </c>
      <c r="B94" s="32" t="s">
        <v>1060</v>
      </c>
      <c r="C94" s="31" t="s">
        <v>1061</v>
      </c>
      <c r="D94" s="31" t="s">
        <v>580</v>
      </c>
      <c r="E94" s="31" t="s">
        <v>578</v>
      </c>
      <c r="F94" s="93">
        <v>107765</v>
      </c>
      <c r="G94" s="32">
        <v>221.67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45111</v>
      </c>
      <c r="B95" s="32" t="s">
        <v>1062</v>
      </c>
      <c r="C95" s="31" t="s">
        <v>1063</v>
      </c>
      <c r="D95" s="31" t="s">
        <v>1064</v>
      </c>
      <c r="E95" s="31" t="s">
        <v>578</v>
      </c>
      <c r="F95" s="93">
        <v>120000</v>
      </c>
      <c r="G95" s="32">
        <v>81.5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45111</v>
      </c>
      <c r="B96" s="32" t="s">
        <v>1062</v>
      </c>
      <c r="C96" s="31" t="s">
        <v>1063</v>
      </c>
      <c r="D96" s="31" t="s">
        <v>973</v>
      </c>
      <c r="E96" s="31" t="s">
        <v>578</v>
      </c>
      <c r="F96" s="93">
        <v>148800</v>
      </c>
      <c r="G96" s="32">
        <v>81.56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45111</v>
      </c>
      <c r="B97" s="32" t="s">
        <v>1097</v>
      </c>
      <c r="C97" s="31" t="s">
        <v>1098</v>
      </c>
      <c r="D97" s="31" t="s">
        <v>1099</v>
      </c>
      <c r="E97" s="31" t="s">
        <v>578</v>
      </c>
      <c r="F97" s="93">
        <v>91553</v>
      </c>
      <c r="G97" s="32">
        <v>168.38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45111</v>
      </c>
      <c r="B98" s="32" t="s">
        <v>1068</v>
      </c>
      <c r="C98" s="31" t="s">
        <v>1069</v>
      </c>
      <c r="D98" s="31" t="s">
        <v>930</v>
      </c>
      <c r="E98" s="31" t="s">
        <v>578</v>
      </c>
      <c r="F98" s="93">
        <v>11196429</v>
      </c>
      <c r="G98" s="32">
        <v>21.52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45111</v>
      </c>
      <c r="B99" s="32" t="s">
        <v>1070</v>
      </c>
      <c r="C99" s="31" t="s">
        <v>1071</v>
      </c>
      <c r="D99" s="31" t="s">
        <v>1100</v>
      </c>
      <c r="E99" s="31" t="s">
        <v>578</v>
      </c>
      <c r="F99" s="93">
        <v>466032</v>
      </c>
      <c r="G99" s="32">
        <v>626.9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45111</v>
      </c>
      <c r="B100" s="32" t="s">
        <v>1070</v>
      </c>
      <c r="C100" s="31" t="s">
        <v>1071</v>
      </c>
      <c r="D100" s="31" t="s">
        <v>1072</v>
      </c>
      <c r="E100" s="31" t="s">
        <v>578</v>
      </c>
      <c r="F100" s="93">
        <v>351376</v>
      </c>
      <c r="G100" s="32">
        <v>629.39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45111</v>
      </c>
      <c r="B101" s="32" t="s">
        <v>1073</v>
      </c>
      <c r="C101" s="31" t="s">
        <v>1074</v>
      </c>
      <c r="D101" s="31" t="s">
        <v>1075</v>
      </c>
      <c r="E101" s="31" t="s">
        <v>578</v>
      </c>
      <c r="F101" s="93">
        <v>70400</v>
      </c>
      <c r="G101" s="32">
        <v>199.21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45111</v>
      </c>
      <c r="B102" s="32" t="s">
        <v>966</v>
      </c>
      <c r="C102" s="31" t="s">
        <v>967</v>
      </c>
      <c r="D102" s="31" t="s">
        <v>1078</v>
      </c>
      <c r="E102" s="31" t="s">
        <v>578</v>
      </c>
      <c r="F102" s="93">
        <v>25600</v>
      </c>
      <c r="G102" s="32">
        <v>199.11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45111</v>
      </c>
      <c r="B103" s="32" t="s">
        <v>1079</v>
      </c>
      <c r="C103" s="31" t="s">
        <v>1080</v>
      </c>
      <c r="D103" s="31" t="s">
        <v>1081</v>
      </c>
      <c r="E103" s="31" t="s">
        <v>578</v>
      </c>
      <c r="F103" s="93">
        <v>1036132</v>
      </c>
      <c r="G103" s="32">
        <v>75.5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45111</v>
      </c>
      <c r="B104" s="32" t="s">
        <v>1079</v>
      </c>
      <c r="C104" s="31" t="s">
        <v>1080</v>
      </c>
      <c r="D104" s="31" t="s">
        <v>580</v>
      </c>
      <c r="E104" s="31" t="s">
        <v>578</v>
      </c>
      <c r="F104" s="93">
        <v>530020</v>
      </c>
      <c r="G104" s="32">
        <v>74.959999999999994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45111</v>
      </c>
      <c r="B105" s="32" t="s">
        <v>1082</v>
      </c>
      <c r="C105" s="31" t="s">
        <v>1083</v>
      </c>
      <c r="D105" s="31" t="s">
        <v>580</v>
      </c>
      <c r="E105" s="31" t="s">
        <v>578</v>
      </c>
      <c r="F105" s="93">
        <v>304423</v>
      </c>
      <c r="G105" s="32">
        <v>560.25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45111</v>
      </c>
      <c r="B106" s="32" t="s">
        <v>1101</v>
      </c>
      <c r="C106" s="31" t="s">
        <v>1102</v>
      </c>
      <c r="D106" s="31" t="s">
        <v>911</v>
      </c>
      <c r="E106" s="31" t="s">
        <v>578</v>
      </c>
      <c r="F106" s="93">
        <v>399821</v>
      </c>
      <c r="G106" s="32">
        <v>7.05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45111</v>
      </c>
      <c r="B107" s="32" t="s">
        <v>1103</v>
      </c>
      <c r="C107" s="31" t="s">
        <v>1104</v>
      </c>
      <c r="D107" s="31" t="s">
        <v>1105</v>
      </c>
      <c r="E107" s="31" t="s">
        <v>578</v>
      </c>
      <c r="F107" s="93">
        <v>164800</v>
      </c>
      <c r="G107" s="32">
        <v>92.7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45111</v>
      </c>
      <c r="B108" s="32" t="s">
        <v>1106</v>
      </c>
      <c r="C108" s="31" t="s">
        <v>1107</v>
      </c>
      <c r="D108" s="31" t="s">
        <v>1108</v>
      </c>
      <c r="E108" s="31" t="s">
        <v>578</v>
      </c>
      <c r="F108" s="93">
        <v>60000</v>
      </c>
      <c r="G108" s="32">
        <v>22.45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45111</v>
      </c>
      <c r="B109" s="32" t="s">
        <v>968</v>
      </c>
      <c r="C109" s="31" t="s">
        <v>969</v>
      </c>
      <c r="D109" s="31" t="s">
        <v>1109</v>
      </c>
      <c r="E109" s="31" t="s">
        <v>578</v>
      </c>
      <c r="F109" s="93">
        <v>311937</v>
      </c>
      <c r="G109" s="32">
        <v>44.38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45111</v>
      </c>
      <c r="B110" s="32" t="s">
        <v>968</v>
      </c>
      <c r="C110" s="31" t="s">
        <v>969</v>
      </c>
      <c r="D110" s="31" t="s">
        <v>970</v>
      </c>
      <c r="E110" s="31" t="s">
        <v>578</v>
      </c>
      <c r="F110" s="93">
        <v>647</v>
      </c>
      <c r="G110" s="32">
        <v>44.91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45111</v>
      </c>
      <c r="B111" s="32" t="s">
        <v>971</v>
      </c>
      <c r="C111" s="31" t="s">
        <v>972</v>
      </c>
      <c r="D111" s="31" t="s">
        <v>930</v>
      </c>
      <c r="E111" s="31" t="s">
        <v>578</v>
      </c>
      <c r="F111" s="93">
        <v>20487902</v>
      </c>
      <c r="G111" s="32">
        <v>14.75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45111</v>
      </c>
      <c r="B112" s="32" t="s">
        <v>1085</v>
      </c>
      <c r="C112" s="31" t="s">
        <v>1086</v>
      </c>
      <c r="D112" s="31" t="s">
        <v>1075</v>
      </c>
      <c r="E112" s="31" t="s">
        <v>578</v>
      </c>
      <c r="F112" s="93">
        <v>1457052</v>
      </c>
      <c r="G112" s="32">
        <v>120.81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45111</v>
      </c>
      <c r="B113" s="32" t="s">
        <v>975</v>
      </c>
      <c r="C113" s="31" t="s">
        <v>976</v>
      </c>
      <c r="D113" s="31" t="s">
        <v>1110</v>
      </c>
      <c r="E113" s="31" t="s">
        <v>578</v>
      </c>
      <c r="F113" s="93">
        <v>114000</v>
      </c>
      <c r="G113" s="32">
        <v>100.12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45111</v>
      </c>
      <c r="B114" s="32" t="s">
        <v>1088</v>
      </c>
      <c r="C114" s="31" t="s">
        <v>1089</v>
      </c>
      <c r="D114" s="31" t="s">
        <v>1111</v>
      </c>
      <c r="E114" s="31" t="s">
        <v>578</v>
      </c>
      <c r="F114" s="93">
        <v>1500000</v>
      </c>
      <c r="G114" s="32">
        <v>7.64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45111</v>
      </c>
      <c r="B115" s="32" t="s">
        <v>1088</v>
      </c>
      <c r="C115" s="31" t="s">
        <v>1089</v>
      </c>
      <c r="D115" s="31" t="s">
        <v>1112</v>
      </c>
      <c r="E115" s="31" t="s">
        <v>578</v>
      </c>
      <c r="F115" s="93">
        <v>500000</v>
      </c>
      <c r="G115" s="32">
        <v>7.65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45111</v>
      </c>
      <c r="B116" s="32" t="s">
        <v>912</v>
      </c>
      <c r="C116" s="31" t="s">
        <v>913</v>
      </c>
      <c r="D116" s="31" t="s">
        <v>581</v>
      </c>
      <c r="E116" s="31" t="s">
        <v>578</v>
      </c>
      <c r="F116" s="93">
        <v>622744</v>
      </c>
      <c r="G116" s="32">
        <v>61.23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45111</v>
      </c>
      <c r="B117" s="32" t="s">
        <v>912</v>
      </c>
      <c r="C117" s="31" t="s">
        <v>913</v>
      </c>
      <c r="D117" s="31" t="s">
        <v>1113</v>
      </c>
      <c r="E117" s="31" t="s">
        <v>578</v>
      </c>
      <c r="F117" s="93">
        <v>668278</v>
      </c>
      <c r="G117" s="32">
        <v>60.65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45111</v>
      </c>
      <c r="B118" s="32" t="s">
        <v>1091</v>
      </c>
      <c r="C118" s="31" t="s">
        <v>1092</v>
      </c>
      <c r="D118" s="31" t="s">
        <v>963</v>
      </c>
      <c r="E118" s="31" t="s">
        <v>578</v>
      </c>
      <c r="F118" s="93">
        <v>3600</v>
      </c>
      <c r="G118" s="32">
        <v>124.68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45111</v>
      </c>
      <c r="B119" s="32" t="s">
        <v>1091</v>
      </c>
      <c r="C119" s="31" t="s">
        <v>1092</v>
      </c>
      <c r="D119" s="31" t="s">
        <v>1114</v>
      </c>
      <c r="E119" s="31" t="s">
        <v>578</v>
      </c>
      <c r="F119" s="93">
        <v>39600</v>
      </c>
      <c r="G119" s="32">
        <v>121.05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/>
      <c r="B120" s="32"/>
      <c r="C120" s="31"/>
      <c r="D120" s="31"/>
      <c r="E120" s="31"/>
      <c r="F120" s="93"/>
      <c r="G120" s="32"/>
      <c r="H120" s="3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/>
      <c r="B121" s="32"/>
      <c r="C121" s="31"/>
      <c r="D121" s="31"/>
      <c r="E121" s="31"/>
      <c r="F121" s="93"/>
      <c r="G121" s="32"/>
      <c r="H121" s="3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/>
      <c r="B122" s="32"/>
      <c r="C122" s="31"/>
      <c r="D122" s="31"/>
      <c r="E122" s="31"/>
      <c r="F122" s="93"/>
      <c r="G122" s="32"/>
      <c r="H122" s="3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/>
      <c r="B123" s="32"/>
      <c r="C123" s="31"/>
      <c r="D123" s="31"/>
      <c r="E123" s="31"/>
      <c r="F123" s="93"/>
      <c r="G123" s="32"/>
      <c r="H123" s="3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/>
      <c r="B124" s="32"/>
      <c r="C124" s="31"/>
      <c r="D124" s="31"/>
      <c r="E124" s="31"/>
      <c r="F124" s="93"/>
      <c r="G124" s="32"/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55"/>
  <sheetViews>
    <sheetView zoomScale="90" zoomScaleNormal="90" workbookViewId="0">
      <selection activeCell="A7" sqref="A7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1115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582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583</v>
      </c>
      <c r="E9" s="104" t="s">
        <v>584</v>
      </c>
      <c r="F9" s="104" t="s">
        <v>585</v>
      </c>
      <c r="G9" s="104" t="s">
        <v>586</v>
      </c>
      <c r="H9" s="104" t="s">
        <v>587</v>
      </c>
      <c r="I9" s="104" t="s">
        <v>588</v>
      </c>
      <c r="J9" s="103" t="s">
        <v>589</v>
      </c>
      <c r="K9" s="104" t="s">
        <v>590</v>
      </c>
      <c r="L9" s="106" t="s">
        <v>591</v>
      </c>
      <c r="M9" s="106" t="s">
        <v>592</v>
      </c>
      <c r="N9" s="104" t="s">
        <v>593</v>
      </c>
      <c r="O9" s="105" t="s">
        <v>594</v>
      </c>
      <c r="P9" s="104" t="s">
        <v>595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596</v>
      </c>
      <c r="F10" s="107" t="s">
        <v>597</v>
      </c>
      <c r="G10" s="107">
        <v>538</v>
      </c>
      <c r="H10" s="107"/>
      <c r="I10" s="112" t="s">
        <v>598</v>
      </c>
      <c r="J10" s="113" t="s">
        <v>599</v>
      </c>
      <c r="K10" s="113"/>
      <c r="L10" s="114"/>
      <c r="M10" s="115"/>
      <c r="N10" s="113"/>
      <c r="O10" s="116"/>
      <c r="P10" s="114">
        <f>VLOOKUP(D10,'MidCap Intra'!B39:C538,2,0)</f>
        <v>589.25</v>
      </c>
      <c r="Q10" s="41"/>
      <c r="R10" s="41" t="s">
        <v>600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596</v>
      </c>
      <c r="F11" s="107" t="s">
        <v>602</v>
      </c>
      <c r="G11" s="107">
        <v>1385</v>
      </c>
      <c r="H11" s="107"/>
      <c r="I11" s="112" t="s">
        <v>603</v>
      </c>
      <c r="J11" s="113" t="s">
        <v>599</v>
      </c>
      <c r="K11" s="113"/>
      <c r="L11" s="114"/>
      <c r="M11" s="115"/>
      <c r="N11" s="113"/>
      <c r="O11" s="116"/>
      <c r="P11" s="123">
        <f>VLOOKUP(D11,'MidCap Intra'!B43:C542,2,0)</f>
        <v>1515.25</v>
      </c>
      <c r="Q11" s="41"/>
      <c r="R11" s="41" t="s">
        <v>600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7">
        <v>3</v>
      </c>
      <c r="B12" s="271">
        <v>45090</v>
      </c>
      <c r="C12" s="278"/>
      <c r="D12" s="286" t="s">
        <v>339</v>
      </c>
      <c r="E12" s="283" t="s">
        <v>596</v>
      </c>
      <c r="F12" s="267">
        <v>4215</v>
      </c>
      <c r="G12" s="267">
        <v>3900</v>
      </c>
      <c r="H12" s="267">
        <v>4515</v>
      </c>
      <c r="I12" s="287" t="s">
        <v>604</v>
      </c>
      <c r="J12" s="119" t="s">
        <v>999</v>
      </c>
      <c r="K12" s="119">
        <f>H12-F12</f>
        <v>300</v>
      </c>
      <c r="L12" s="120">
        <f>(F12*-0.7)/100</f>
        <v>-29.504999999999999</v>
      </c>
      <c r="M12" s="121">
        <f>(K12+L12)/F12</f>
        <v>6.4174377224199289E-2</v>
      </c>
      <c r="N12" s="119" t="s">
        <v>601</v>
      </c>
      <c r="O12" s="122">
        <v>45111</v>
      </c>
      <c r="P12" s="119">
        <f>VLOOKUP(D12,'MidCap Intra'!B47:C546,2,0)</f>
        <v>4570.2</v>
      </c>
      <c r="Q12" s="41"/>
      <c r="R12" s="41" t="s">
        <v>600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4">
        <v>4</v>
      </c>
      <c r="B13" s="125">
        <v>45092</v>
      </c>
      <c r="C13" s="126"/>
      <c r="D13" s="276" t="s">
        <v>62</v>
      </c>
      <c r="E13" s="273" t="s">
        <v>596</v>
      </c>
      <c r="F13" s="107" t="s">
        <v>869</v>
      </c>
      <c r="G13" s="113">
        <v>6400</v>
      </c>
      <c r="H13" s="127"/>
      <c r="I13" s="274" t="s">
        <v>870</v>
      </c>
      <c r="J13" s="275" t="s">
        <v>599</v>
      </c>
      <c r="K13" s="130"/>
      <c r="L13" s="131"/>
      <c r="M13" s="132"/>
      <c r="N13" s="133"/>
      <c r="O13" s="134"/>
      <c r="P13" s="123">
        <f>VLOOKUP(D13,'MidCap Intra'!B47:C546,2,0)</f>
        <v>6925.05</v>
      </c>
      <c r="Q13" s="41"/>
      <c r="R13" s="41" t="s">
        <v>600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4">
        <v>5</v>
      </c>
      <c r="B14" s="125">
        <v>45092</v>
      </c>
      <c r="C14" s="126"/>
      <c r="D14" s="277" t="s">
        <v>193</v>
      </c>
      <c r="E14" s="273" t="s">
        <v>596</v>
      </c>
      <c r="F14" s="107" t="s">
        <v>871</v>
      </c>
      <c r="G14" s="113">
        <v>930</v>
      </c>
      <c r="H14" s="127"/>
      <c r="I14" s="274" t="s">
        <v>872</v>
      </c>
      <c r="J14" s="275" t="s">
        <v>599</v>
      </c>
      <c r="K14" s="130"/>
      <c r="L14" s="131"/>
      <c r="M14" s="132"/>
      <c r="N14" s="133"/>
      <c r="O14" s="134"/>
      <c r="P14" s="123">
        <f>VLOOKUP(D14,'MidCap Intra'!B48:C547,2,0)</f>
        <v>991.05</v>
      </c>
      <c r="Q14" s="41"/>
      <c r="R14" s="41" t="s">
        <v>600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7">
        <v>6</v>
      </c>
      <c r="B15" s="271">
        <v>45096</v>
      </c>
      <c r="C15" s="278"/>
      <c r="D15" s="286" t="s">
        <v>511</v>
      </c>
      <c r="E15" s="283" t="s">
        <v>596</v>
      </c>
      <c r="F15" s="267">
        <v>537.5</v>
      </c>
      <c r="G15" s="267">
        <v>489</v>
      </c>
      <c r="H15" s="267">
        <v>569.5</v>
      </c>
      <c r="I15" s="287" t="s">
        <v>874</v>
      </c>
      <c r="J15" s="119" t="s">
        <v>800</v>
      </c>
      <c r="K15" s="119">
        <f>H15-F15</f>
        <v>32</v>
      </c>
      <c r="L15" s="120">
        <f>(F15*-0.7)/100</f>
        <v>-3.7625000000000002</v>
      </c>
      <c r="M15" s="121">
        <f>(K15+L15)/F15</f>
        <v>5.2534883720930237E-2</v>
      </c>
      <c r="N15" s="119" t="s">
        <v>601</v>
      </c>
      <c r="O15" s="122">
        <v>45110</v>
      </c>
      <c r="P15" s="119">
        <f>VLOOKUP(D15,'MidCap Intra'!B50:C549,2,0)</f>
        <v>567.04999999999995</v>
      </c>
      <c r="Q15" s="41"/>
      <c r="R15" s="41" t="s">
        <v>600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24">
        <v>7</v>
      </c>
      <c r="B16" s="125">
        <v>45098</v>
      </c>
      <c r="C16" s="126"/>
      <c r="D16" s="277" t="s">
        <v>432</v>
      </c>
      <c r="E16" s="279" t="s">
        <v>596</v>
      </c>
      <c r="F16" s="107" t="s">
        <v>876</v>
      </c>
      <c r="G16" s="113">
        <v>94</v>
      </c>
      <c r="H16" s="127"/>
      <c r="I16" s="128" t="s">
        <v>875</v>
      </c>
      <c r="J16" s="129" t="s">
        <v>599</v>
      </c>
      <c r="K16" s="130"/>
      <c r="L16" s="131"/>
      <c r="M16" s="132"/>
      <c r="N16" s="133"/>
      <c r="O16" s="134"/>
      <c r="P16" s="123">
        <f>VLOOKUP(D16,'MidCap Intra'!B53:C552,2,0)</f>
        <v>103</v>
      </c>
      <c r="Q16" s="41"/>
      <c r="R16" s="41" t="s">
        <v>600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4">
        <v>8</v>
      </c>
      <c r="B17" s="125">
        <v>45099</v>
      </c>
      <c r="C17" s="126"/>
      <c r="D17" s="277" t="s">
        <v>404</v>
      </c>
      <c r="E17" s="279" t="s">
        <v>596</v>
      </c>
      <c r="F17" s="107" t="s">
        <v>878</v>
      </c>
      <c r="G17" s="113">
        <v>2840</v>
      </c>
      <c r="H17" s="127"/>
      <c r="I17" s="128" t="s">
        <v>879</v>
      </c>
      <c r="J17" s="129" t="s">
        <v>599</v>
      </c>
      <c r="K17" s="130"/>
      <c r="L17" s="131"/>
      <c r="M17" s="132"/>
      <c r="N17" s="133"/>
      <c r="O17" s="134"/>
      <c r="P17" s="123">
        <f>VLOOKUP(D17,'MidCap Intra'!B54:C553,2,0)</f>
        <v>2999.45</v>
      </c>
      <c r="Q17" s="41"/>
      <c r="R17" s="41" t="s">
        <v>600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304">
        <v>9</v>
      </c>
      <c r="B18" s="108">
        <v>45105</v>
      </c>
      <c r="C18" s="305"/>
      <c r="D18" s="306" t="s">
        <v>131</v>
      </c>
      <c r="E18" s="111" t="s">
        <v>596</v>
      </c>
      <c r="F18" s="107" t="s">
        <v>903</v>
      </c>
      <c r="G18" s="113">
        <v>597</v>
      </c>
      <c r="H18" s="107"/>
      <c r="I18" s="107" t="s">
        <v>904</v>
      </c>
      <c r="J18" s="113" t="s">
        <v>599</v>
      </c>
      <c r="K18" s="113"/>
      <c r="L18" s="114"/>
      <c r="M18" s="115"/>
      <c r="N18" s="113"/>
      <c r="O18" s="333"/>
      <c r="P18" s="123">
        <f>VLOOKUP(D18,'MidCap Intra'!B55:C554,2,0)</f>
        <v>647</v>
      </c>
      <c r="Q18" s="41"/>
      <c r="R18" s="41" t="s">
        <v>600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3.5" customHeight="1">
      <c r="A19" s="107">
        <v>10</v>
      </c>
      <c r="B19" s="316">
        <v>45110</v>
      </c>
      <c r="C19" s="109"/>
      <c r="D19" s="110" t="s">
        <v>127</v>
      </c>
      <c r="E19" s="111" t="s">
        <v>614</v>
      </c>
      <c r="F19" s="107" t="s">
        <v>942</v>
      </c>
      <c r="G19" s="107">
        <v>1095</v>
      </c>
      <c r="H19" s="107"/>
      <c r="I19" s="112" t="s">
        <v>943</v>
      </c>
      <c r="J19" s="113" t="s">
        <v>599</v>
      </c>
      <c r="K19" s="113"/>
      <c r="L19" s="114"/>
      <c r="M19" s="115"/>
      <c r="N19" s="113"/>
      <c r="O19" s="333"/>
      <c r="P19" s="123">
        <f>VLOOKUP(D19,'MidCap Intra'!B56:C555,2,0)</f>
        <v>1190.5999999999999</v>
      </c>
      <c r="Q19" s="317"/>
      <c r="R19" s="317"/>
      <c r="S19" s="41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</row>
    <row r="20" spans="1:38" ht="14.25" customHeight="1">
      <c r="A20" s="304">
        <v>11</v>
      </c>
      <c r="B20" s="108">
        <v>45112</v>
      </c>
      <c r="C20" s="305"/>
      <c r="D20" s="306" t="s">
        <v>114</v>
      </c>
      <c r="E20" s="111" t="s">
        <v>596</v>
      </c>
      <c r="F20" s="107" t="s">
        <v>983</v>
      </c>
      <c r="G20" s="113">
        <v>119</v>
      </c>
      <c r="H20" s="107"/>
      <c r="I20" s="107" t="s">
        <v>984</v>
      </c>
      <c r="J20" s="113" t="s">
        <v>599</v>
      </c>
      <c r="K20" s="113"/>
      <c r="L20" s="114"/>
      <c r="M20" s="115"/>
      <c r="N20" s="113"/>
      <c r="O20" s="333"/>
      <c r="P20" s="123">
        <f>VLOOKUP(D20,'MidCap Intra'!B57:C556,2,0)</f>
        <v>132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304">
        <v>12</v>
      </c>
      <c r="B21" s="108">
        <v>45112</v>
      </c>
      <c r="C21" s="305"/>
      <c r="D21" s="306" t="s">
        <v>82</v>
      </c>
      <c r="E21" s="111" t="s">
        <v>596</v>
      </c>
      <c r="F21" s="107" t="s">
        <v>987</v>
      </c>
      <c r="G21" s="113">
        <v>234</v>
      </c>
      <c r="H21" s="107"/>
      <c r="I21" s="107" t="s">
        <v>988</v>
      </c>
      <c r="J21" s="113" t="s">
        <v>599</v>
      </c>
      <c r="K21" s="113"/>
      <c r="L21" s="114"/>
      <c r="M21" s="115"/>
      <c r="N21" s="113"/>
      <c r="O21" s="333"/>
      <c r="P21" s="123">
        <f>VLOOKUP(D21,'MidCap Intra'!B58:C557,2,0)</f>
        <v>262.55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04"/>
      <c r="B22" s="108"/>
      <c r="C22" s="305"/>
      <c r="D22" s="306"/>
      <c r="E22" s="111"/>
      <c r="F22" s="107"/>
      <c r="G22" s="113"/>
      <c r="H22" s="107"/>
      <c r="I22" s="107"/>
      <c r="J22" s="113"/>
      <c r="K22" s="113"/>
      <c r="L22" s="114"/>
      <c r="M22" s="115"/>
      <c r="N22" s="113"/>
      <c r="O22" s="333"/>
      <c r="P22" s="334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304"/>
      <c r="B23" s="108"/>
      <c r="C23" s="305"/>
      <c r="D23" s="306"/>
      <c r="E23" s="111"/>
      <c r="F23" s="107"/>
      <c r="G23" s="113"/>
      <c r="H23" s="107"/>
      <c r="I23" s="107"/>
      <c r="J23" s="113"/>
      <c r="K23" s="113"/>
      <c r="L23" s="114"/>
      <c r="M23" s="115"/>
      <c r="N23" s="113"/>
      <c r="O23" s="307"/>
      <c r="P23" s="262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04"/>
      <c r="B24" s="108"/>
      <c r="C24" s="305"/>
      <c r="D24" s="306"/>
      <c r="E24" s="111"/>
      <c r="F24" s="107"/>
      <c r="G24" s="113"/>
      <c r="H24" s="107"/>
      <c r="I24" s="107"/>
      <c r="J24" s="113"/>
      <c r="K24" s="113"/>
      <c r="L24" s="114"/>
      <c r="M24" s="115"/>
      <c r="N24" s="113"/>
      <c r="O24" s="307"/>
      <c r="P24" s="262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9" spans="1:38" ht="14.25" customHeight="1">
      <c r="A29" s="135"/>
      <c r="B29" s="136"/>
      <c r="C29" s="137"/>
      <c r="D29" s="138"/>
      <c r="E29" s="139"/>
      <c r="F29" s="139"/>
      <c r="G29" s="135"/>
      <c r="H29" s="139"/>
      <c r="I29" s="140"/>
      <c r="J29" s="141"/>
      <c r="K29" s="141"/>
      <c r="L29" s="142"/>
      <c r="M29" s="143"/>
      <c r="N29" s="144"/>
      <c r="O29" s="145"/>
      <c r="P29" s="146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47" t="s">
        <v>605</v>
      </c>
      <c r="B30" s="148"/>
      <c r="C30" s="149"/>
      <c r="E30" s="150"/>
      <c r="F30" s="150"/>
      <c r="G30" s="150"/>
      <c r="H30" s="150"/>
      <c r="I30" s="150"/>
      <c r="J30" s="151"/>
      <c r="K30" s="150"/>
      <c r="L30" s="152"/>
      <c r="M30" s="62"/>
      <c r="N30" s="151"/>
      <c r="O30" s="149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53" t="s">
        <v>606</v>
      </c>
      <c r="B31" s="147"/>
      <c r="C31" s="147"/>
      <c r="D31" s="147"/>
      <c r="E31" s="41"/>
      <c r="F31" s="154" t="s">
        <v>607</v>
      </c>
      <c r="G31" s="6"/>
      <c r="H31" s="6"/>
      <c r="I31" s="6"/>
      <c r="J31" s="155"/>
      <c r="K31" s="156"/>
      <c r="L31" s="156"/>
      <c r="M31" s="157"/>
      <c r="N31" s="1"/>
      <c r="O31" s="158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47" t="s">
        <v>608</v>
      </c>
      <c r="B32" s="147"/>
      <c r="C32" s="147"/>
      <c r="D32" s="147" t="s">
        <v>609</v>
      </c>
      <c r="E32" s="6"/>
      <c r="F32" s="154" t="s">
        <v>610</v>
      </c>
      <c r="G32" s="6"/>
      <c r="H32" s="6"/>
      <c r="I32" s="6"/>
      <c r="J32" s="155"/>
      <c r="K32" s="156"/>
      <c r="L32" s="156"/>
      <c r="M32" s="157"/>
      <c r="N32" s="1"/>
      <c r="O32" s="158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47"/>
      <c r="B33" s="147"/>
      <c r="C33" s="147"/>
      <c r="D33" s="147"/>
      <c r="E33" s="6"/>
      <c r="F33" s="6"/>
      <c r="G33" s="6"/>
      <c r="H33" s="6"/>
      <c r="I33" s="6"/>
      <c r="J33" s="159"/>
      <c r="K33" s="156"/>
      <c r="L33" s="156"/>
      <c r="M33" s="6"/>
      <c r="N33" s="160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61" t="s">
        <v>611</v>
      </c>
      <c r="C34" s="161"/>
      <c r="D34" s="161"/>
      <c r="E34" s="161"/>
      <c r="F34" s="162"/>
      <c r="G34" s="6"/>
      <c r="H34" s="6"/>
      <c r="I34" s="163"/>
      <c r="J34" s="164"/>
      <c r="K34" s="165"/>
      <c r="L34" s="164"/>
      <c r="M34" s="6"/>
      <c r="N34" s="1"/>
      <c r="O34" s="1"/>
      <c r="P34" s="1"/>
      <c r="R34" s="62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166" t="s">
        <v>16</v>
      </c>
      <c r="B35" s="166" t="s">
        <v>569</v>
      </c>
      <c r="C35" s="166"/>
      <c r="D35" s="91" t="s">
        <v>583</v>
      </c>
      <c r="E35" s="166" t="s">
        <v>584</v>
      </c>
      <c r="F35" s="166" t="s">
        <v>585</v>
      </c>
      <c r="G35" s="166" t="s">
        <v>612</v>
      </c>
      <c r="H35" s="166" t="s">
        <v>587</v>
      </c>
      <c r="I35" s="166" t="s">
        <v>588</v>
      </c>
      <c r="J35" s="106" t="s">
        <v>589</v>
      </c>
      <c r="K35" s="104" t="s">
        <v>613</v>
      </c>
      <c r="L35" s="167" t="s">
        <v>591</v>
      </c>
      <c r="M35" s="106" t="s">
        <v>592</v>
      </c>
      <c r="N35" s="103" t="s">
        <v>593</v>
      </c>
      <c r="O35" s="91" t="s">
        <v>594</v>
      </c>
      <c r="P35" s="41"/>
      <c r="Q35" s="1"/>
      <c r="R35" s="62"/>
      <c r="S35" s="62"/>
      <c r="T35" s="62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3.5" customHeight="1">
      <c r="A36" s="107">
        <v>1</v>
      </c>
      <c r="B36" s="316">
        <v>45110</v>
      </c>
      <c r="C36" s="109"/>
      <c r="D36" s="110" t="s">
        <v>221</v>
      </c>
      <c r="E36" s="111" t="s">
        <v>614</v>
      </c>
      <c r="F36" s="107" t="s">
        <v>952</v>
      </c>
      <c r="G36" s="107">
        <v>999</v>
      </c>
      <c r="H36" s="107"/>
      <c r="I36" s="112" t="s">
        <v>953</v>
      </c>
      <c r="J36" s="113" t="s">
        <v>599</v>
      </c>
      <c r="K36" s="113"/>
      <c r="L36" s="114"/>
      <c r="M36" s="115"/>
      <c r="N36" s="113"/>
      <c r="O36" s="307"/>
      <c r="P36" s="41"/>
      <c r="Q36" s="317"/>
      <c r="R36" s="317"/>
      <c r="S36" s="41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</row>
    <row r="37" spans="1:38" ht="13.5" customHeight="1">
      <c r="A37" s="107">
        <v>2</v>
      </c>
      <c r="B37" s="108">
        <v>45110</v>
      </c>
      <c r="C37" s="305"/>
      <c r="D37" s="306" t="s">
        <v>491</v>
      </c>
      <c r="E37" s="111" t="s">
        <v>596</v>
      </c>
      <c r="F37" s="107" t="s">
        <v>947</v>
      </c>
      <c r="G37" s="113">
        <v>358</v>
      </c>
      <c r="H37" s="107"/>
      <c r="I37" s="107" t="s">
        <v>948</v>
      </c>
      <c r="J37" s="113" t="s">
        <v>599</v>
      </c>
      <c r="K37" s="113"/>
      <c r="L37" s="114"/>
      <c r="M37" s="115"/>
      <c r="N37" s="113"/>
      <c r="O37" s="307"/>
      <c r="P37" s="41"/>
      <c r="Q37" s="317"/>
      <c r="R37" s="317"/>
      <c r="S37" s="41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</row>
    <row r="38" spans="1:38" ht="44.25" customHeight="1">
      <c r="A38" s="147" t="s">
        <v>605</v>
      </c>
      <c r="B38" s="168"/>
      <c r="C38" s="168"/>
      <c r="D38" s="1"/>
      <c r="E38" s="6"/>
      <c r="F38" s="6"/>
      <c r="G38" s="6"/>
      <c r="H38" s="6" t="s">
        <v>617</v>
      </c>
      <c r="I38" s="6"/>
      <c r="J38" s="6"/>
      <c r="K38" s="143"/>
      <c r="L38" s="169"/>
      <c r="M38" s="143"/>
      <c r="N38" s="144"/>
      <c r="O38" s="143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53" t="s">
        <v>606</v>
      </c>
      <c r="B39" s="147"/>
      <c r="C39" s="147"/>
      <c r="D39" s="147"/>
      <c r="E39" s="41"/>
      <c r="F39" s="154" t="s">
        <v>607</v>
      </c>
      <c r="G39" s="62"/>
      <c r="H39" s="41"/>
      <c r="I39" s="62"/>
      <c r="J39" s="6"/>
      <c r="K39" s="170"/>
      <c r="L39" s="171"/>
      <c r="M39" s="6"/>
      <c r="N39" s="137"/>
      <c r="O39" s="172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53"/>
      <c r="B40" s="147"/>
      <c r="C40" s="147"/>
      <c r="D40" s="147"/>
      <c r="E40" s="6"/>
      <c r="F40" s="154" t="s">
        <v>610</v>
      </c>
      <c r="G40" s="62"/>
      <c r="H40" s="41"/>
      <c r="I40" s="62"/>
      <c r="J40" s="6"/>
      <c r="K40" s="170"/>
      <c r="L40" s="171"/>
      <c r="M40" s="6"/>
      <c r="N40" s="137"/>
      <c r="O40" s="172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47"/>
      <c r="B41" s="147"/>
      <c r="C41" s="147"/>
      <c r="D41" s="147"/>
      <c r="E41" s="6"/>
      <c r="F41" s="6"/>
      <c r="G41" s="6"/>
      <c r="H41" s="6"/>
      <c r="I41" s="6"/>
      <c r="J41" s="159"/>
      <c r="K41" s="156"/>
      <c r="L41" s="157"/>
      <c r="M41" s="6"/>
      <c r="N41" s="160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73" t="s">
        <v>618</v>
      </c>
      <c r="B42" s="173"/>
      <c r="C42" s="173"/>
      <c r="D42" s="173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104" t="s">
        <v>16</v>
      </c>
      <c r="B43" s="104" t="s">
        <v>569</v>
      </c>
      <c r="C43" s="104"/>
      <c r="D43" s="105" t="s">
        <v>583</v>
      </c>
      <c r="E43" s="104" t="s">
        <v>584</v>
      </c>
      <c r="F43" s="104" t="s">
        <v>585</v>
      </c>
      <c r="G43" s="104" t="s">
        <v>612</v>
      </c>
      <c r="H43" s="104" t="s">
        <v>587</v>
      </c>
      <c r="I43" s="104" t="s">
        <v>588</v>
      </c>
      <c r="J43" s="103" t="s">
        <v>589</v>
      </c>
      <c r="K43" s="174" t="s">
        <v>619</v>
      </c>
      <c r="L43" s="106" t="s">
        <v>591</v>
      </c>
      <c r="M43" s="174" t="s">
        <v>620</v>
      </c>
      <c r="N43" s="104" t="s">
        <v>621</v>
      </c>
      <c r="O43" s="103" t="s">
        <v>593</v>
      </c>
      <c r="P43" s="105" t="s">
        <v>594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267">
        <v>1</v>
      </c>
      <c r="B44" s="268">
        <v>45105</v>
      </c>
      <c r="C44" s="269"/>
      <c r="D44" s="269" t="s">
        <v>905</v>
      </c>
      <c r="E44" s="267" t="s">
        <v>614</v>
      </c>
      <c r="F44" s="267">
        <v>1687</v>
      </c>
      <c r="G44" s="267">
        <v>1645</v>
      </c>
      <c r="H44" s="270">
        <v>1713.5</v>
      </c>
      <c r="I44" s="270" t="s">
        <v>906</v>
      </c>
      <c r="J44" s="119" t="s">
        <v>996</v>
      </c>
      <c r="K44" s="117">
        <f>H44-F44</f>
        <v>26.5</v>
      </c>
      <c r="L44" s="120">
        <f t="shared" ref="L44" si="0">(H44*N44)*0.07%</f>
        <v>419.80750000000006</v>
      </c>
      <c r="M44" s="175">
        <f t="shared" ref="M44" si="1">(K44*N44)-L44</f>
        <v>8855.1924999999992</v>
      </c>
      <c r="N44" s="117">
        <v>350</v>
      </c>
      <c r="O44" s="119" t="s">
        <v>601</v>
      </c>
      <c r="P44" s="118">
        <v>45111</v>
      </c>
      <c r="Q44" s="176"/>
      <c r="R44" s="62" t="s">
        <v>616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77"/>
      <c r="AG44" s="178"/>
      <c r="AH44" s="176"/>
      <c r="AI44" s="176"/>
      <c r="AJ44" s="177"/>
      <c r="AK44" s="177"/>
      <c r="AL44" s="177"/>
    </row>
    <row r="45" spans="1:38" ht="12.75" customHeight="1">
      <c r="A45" s="267">
        <v>2</v>
      </c>
      <c r="B45" s="268">
        <v>45105</v>
      </c>
      <c r="C45" s="269"/>
      <c r="D45" s="269" t="s">
        <v>907</v>
      </c>
      <c r="E45" s="267" t="s">
        <v>614</v>
      </c>
      <c r="F45" s="267">
        <v>2680</v>
      </c>
      <c r="G45" s="267">
        <v>2635</v>
      </c>
      <c r="H45" s="270">
        <v>2715</v>
      </c>
      <c r="I45" s="270" t="s">
        <v>908</v>
      </c>
      <c r="J45" s="119" t="s">
        <v>954</v>
      </c>
      <c r="K45" s="117">
        <f>H45-F45</f>
        <v>35</v>
      </c>
      <c r="L45" s="120">
        <f t="shared" ref="L45" si="2">(H45*N45)*0.07%</f>
        <v>570.15000000000009</v>
      </c>
      <c r="M45" s="175">
        <f t="shared" ref="M45" si="3">(K45*N45)-L45</f>
        <v>9929.85</v>
      </c>
      <c r="N45" s="117">
        <v>300</v>
      </c>
      <c r="O45" s="119" t="s">
        <v>601</v>
      </c>
      <c r="P45" s="118">
        <v>45110</v>
      </c>
      <c r="Q45" s="176"/>
      <c r="R45" s="62" t="s">
        <v>616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77"/>
      <c r="AG45" s="178"/>
      <c r="AH45" s="176"/>
      <c r="AI45" s="176"/>
      <c r="AJ45" s="177"/>
      <c r="AK45" s="177"/>
      <c r="AL45" s="177"/>
    </row>
    <row r="46" spans="1:38" ht="15" customHeight="1">
      <c r="A46" s="267">
        <v>3</v>
      </c>
      <c r="B46" s="268">
        <v>45105</v>
      </c>
      <c r="C46" s="269"/>
      <c r="D46" s="269" t="s">
        <v>909</v>
      </c>
      <c r="E46" s="267" t="s">
        <v>614</v>
      </c>
      <c r="F46" s="267" t="s">
        <v>934</v>
      </c>
      <c r="G46" s="267">
        <v>564</v>
      </c>
      <c r="H46" s="270">
        <v>578.5</v>
      </c>
      <c r="I46" s="270" t="s">
        <v>910</v>
      </c>
      <c r="J46" s="119" t="s">
        <v>627</v>
      </c>
      <c r="K46" s="117">
        <f>H46-F46</f>
        <v>6</v>
      </c>
      <c r="L46" s="120">
        <f t="shared" ref="L46" si="4">(H46*N46)*0.07%</f>
        <v>607.42500000000007</v>
      </c>
      <c r="M46" s="175">
        <f t="shared" ref="M46" si="5">(K46*N46)-L46</f>
        <v>8392.5750000000007</v>
      </c>
      <c r="N46" s="117">
        <v>1500</v>
      </c>
      <c r="O46" s="119" t="s">
        <v>601</v>
      </c>
      <c r="P46" s="118">
        <v>45110</v>
      </c>
      <c r="Q46" s="177"/>
      <c r="R46" s="177" t="s">
        <v>600</v>
      </c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</row>
    <row r="47" spans="1:38" ht="12.75" customHeight="1">
      <c r="A47" s="267">
        <v>4</v>
      </c>
      <c r="B47" s="268">
        <v>45110</v>
      </c>
      <c r="C47" s="269"/>
      <c r="D47" s="269" t="s">
        <v>935</v>
      </c>
      <c r="E47" s="267" t="s">
        <v>614</v>
      </c>
      <c r="F47" s="267">
        <v>231.25</v>
      </c>
      <c r="G47" s="267">
        <v>228</v>
      </c>
      <c r="H47" s="270">
        <v>233.75</v>
      </c>
      <c r="I47" s="270" t="s">
        <v>936</v>
      </c>
      <c r="J47" s="119" t="s">
        <v>940</v>
      </c>
      <c r="K47" s="117">
        <f>H47-F47</f>
        <v>2.5</v>
      </c>
      <c r="L47" s="120">
        <f t="shared" ref="L47" si="6">(H47*N47)*0.07%</f>
        <v>687.22500000000014</v>
      </c>
      <c r="M47" s="175">
        <f t="shared" ref="M47" si="7">(K47*N47)-L47</f>
        <v>9812.7749999999996</v>
      </c>
      <c r="N47" s="117">
        <v>4200</v>
      </c>
      <c r="O47" s="119" t="s">
        <v>601</v>
      </c>
      <c r="P47" s="118">
        <v>45110</v>
      </c>
      <c r="Q47" s="176"/>
      <c r="R47" s="62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77"/>
      <c r="AG47" s="178"/>
      <c r="AH47" s="176"/>
      <c r="AI47" s="176"/>
      <c r="AJ47" s="177"/>
      <c r="AK47" s="177"/>
      <c r="AL47" s="177"/>
    </row>
    <row r="48" spans="1:38" ht="12.75" customHeight="1">
      <c r="A48" s="267">
        <v>5</v>
      </c>
      <c r="B48" s="268">
        <v>45110</v>
      </c>
      <c r="C48" s="269"/>
      <c r="D48" s="269" t="s">
        <v>937</v>
      </c>
      <c r="E48" s="267" t="s">
        <v>622</v>
      </c>
      <c r="F48" s="267">
        <v>19400</v>
      </c>
      <c r="G48" s="267">
        <v>19530</v>
      </c>
      <c r="H48" s="270">
        <v>19350</v>
      </c>
      <c r="I48" s="270" t="s">
        <v>938</v>
      </c>
      <c r="J48" s="119" t="s">
        <v>629</v>
      </c>
      <c r="K48" s="117">
        <f>F48-H48</f>
        <v>50</v>
      </c>
      <c r="L48" s="120">
        <f t="shared" ref="L48" si="8">(H48*N48)*0.07%</f>
        <v>677.25000000000011</v>
      </c>
      <c r="M48" s="175">
        <f t="shared" ref="M48" si="9">(K48*N48)-L48</f>
        <v>1822.75</v>
      </c>
      <c r="N48" s="117">
        <v>50</v>
      </c>
      <c r="O48" s="119" t="s">
        <v>601</v>
      </c>
      <c r="P48" s="118">
        <v>45110</v>
      </c>
      <c r="Q48" s="176"/>
      <c r="R48" s="62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77"/>
      <c r="AG48" s="178"/>
      <c r="AH48" s="176"/>
      <c r="AI48" s="176"/>
      <c r="AJ48" s="177"/>
      <c r="AK48" s="177"/>
      <c r="AL48" s="177"/>
    </row>
    <row r="49" spans="1:38" ht="12.75" customHeight="1">
      <c r="A49" s="107">
        <v>6</v>
      </c>
      <c r="B49" s="179">
        <v>45110</v>
      </c>
      <c r="C49" s="180"/>
      <c r="D49" s="180" t="s">
        <v>944</v>
      </c>
      <c r="E49" s="107" t="s">
        <v>614</v>
      </c>
      <c r="F49" s="107" t="s">
        <v>945</v>
      </c>
      <c r="G49" s="107">
        <v>3230</v>
      </c>
      <c r="H49" s="113"/>
      <c r="I49" s="113">
        <v>3400</v>
      </c>
      <c r="J49" s="272" t="s">
        <v>599</v>
      </c>
      <c r="K49" s="107"/>
      <c r="L49" s="114"/>
      <c r="M49" s="182"/>
      <c r="N49" s="107"/>
      <c r="O49" s="113"/>
      <c r="P49" s="108"/>
      <c r="Q49" s="176"/>
      <c r="R49" s="62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77"/>
      <c r="AG49" s="178"/>
      <c r="AH49" s="176"/>
      <c r="AI49" s="176"/>
      <c r="AJ49" s="177"/>
      <c r="AK49" s="177"/>
      <c r="AL49" s="177"/>
    </row>
    <row r="50" spans="1:38" ht="12.75" customHeight="1">
      <c r="A50" s="107">
        <v>7</v>
      </c>
      <c r="B50" s="179">
        <v>3</v>
      </c>
      <c r="C50" s="180"/>
      <c r="D50" s="180" t="s">
        <v>949</v>
      </c>
      <c r="E50" s="107" t="s">
        <v>614</v>
      </c>
      <c r="F50" s="107" t="s">
        <v>950</v>
      </c>
      <c r="G50" s="107">
        <v>672</v>
      </c>
      <c r="H50" s="113"/>
      <c r="I50" s="113" t="s">
        <v>951</v>
      </c>
      <c r="J50" s="272" t="s">
        <v>599</v>
      </c>
      <c r="K50" s="107"/>
      <c r="L50" s="114"/>
      <c r="M50" s="182"/>
      <c r="N50" s="107"/>
      <c r="O50" s="113"/>
      <c r="P50" s="108"/>
      <c r="Q50" s="176"/>
      <c r="R50" s="62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77"/>
      <c r="AG50" s="178"/>
      <c r="AH50" s="176"/>
      <c r="AI50" s="176"/>
      <c r="AJ50" s="177"/>
      <c r="AK50" s="177"/>
      <c r="AL50" s="177"/>
    </row>
    <row r="51" spans="1:38" ht="12.75" customHeight="1">
      <c r="A51" s="354">
        <v>8</v>
      </c>
      <c r="B51" s="355">
        <v>3</v>
      </c>
      <c r="C51" s="356"/>
      <c r="D51" s="356" t="s">
        <v>955</v>
      </c>
      <c r="E51" s="354" t="s">
        <v>614</v>
      </c>
      <c r="F51" s="354">
        <v>762.5</v>
      </c>
      <c r="G51" s="354">
        <v>750</v>
      </c>
      <c r="H51" s="357">
        <v>750</v>
      </c>
      <c r="I51" s="357" t="s">
        <v>956</v>
      </c>
      <c r="J51" s="358" t="s">
        <v>997</v>
      </c>
      <c r="K51" s="359">
        <f>H51-F51</f>
        <v>-12.5</v>
      </c>
      <c r="L51" s="360">
        <f t="shared" ref="L51" si="10">(H51*N51)*0.07%</f>
        <v>525.00000000000011</v>
      </c>
      <c r="M51" s="361">
        <f t="shared" ref="M51" si="11">(K51*N51)-L51</f>
        <v>-13025</v>
      </c>
      <c r="N51" s="359">
        <v>1000</v>
      </c>
      <c r="O51" s="358" t="s">
        <v>615</v>
      </c>
      <c r="P51" s="362">
        <v>45111</v>
      </c>
      <c r="Q51" s="176"/>
      <c r="R51" s="62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77"/>
      <c r="AG51" s="178"/>
      <c r="AH51" s="176"/>
      <c r="AI51" s="176"/>
      <c r="AJ51" s="177"/>
      <c r="AK51" s="177"/>
      <c r="AL51" s="177"/>
    </row>
    <row r="52" spans="1:38" ht="12.75" customHeight="1">
      <c r="A52" s="107"/>
      <c r="B52" s="179"/>
      <c r="C52" s="180"/>
      <c r="D52" s="180"/>
      <c r="E52" s="107"/>
      <c r="F52" s="107"/>
      <c r="G52" s="107"/>
      <c r="H52" s="113"/>
      <c r="I52" s="113"/>
      <c r="J52" s="272"/>
      <c r="K52" s="107"/>
      <c r="L52" s="114"/>
      <c r="M52" s="182"/>
      <c r="N52" s="107"/>
      <c r="O52" s="113"/>
      <c r="P52" s="108"/>
      <c r="Q52" s="176"/>
      <c r="R52" s="62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77"/>
      <c r="AG52" s="178"/>
      <c r="AH52" s="176"/>
      <c r="AI52" s="176"/>
      <c r="AJ52" s="177"/>
      <c r="AK52" s="177"/>
      <c r="AL52" s="177"/>
    </row>
    <row r="53" spans="1:38" ht="12.75" customHeight="1">
      <c r="A53" s="177"/>
      <c r="B53" s="183"/>
      <c r="C53" s="176"/>
      <c r="D53" s="176"/>
      <c r="E53" s="177"/>
      <c r="F53" s="177"/>
      <c r="G53" s="177"/>
      <c r="H53" s="184"/>
      <c r="I53" s="184"/>
      <c r="J53" s="184"/>
      <c r="K53" s="176"/>
      <c r="L53" s="177"/>
      <c r="M53" s="177"/>
      <c r="N53" s="177"/>
      <c r="O53" s="184"/>
      <c r="P53" s="184"/>
      <c r="Q53" s="176"/>
      <c r="R53" s="62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77"/>
      <c r="AG53" s="178"/>
      <c r="AH53" s="176"/>
      <c r="AI53" s="176"/>
      <c r="AJ53" s="177"/>
      <c r="AK53" s="177"/>
      <c r="AL53" s="177"/>
    </row>
    <row r="54" spans="1:38">
      <c r="A54" s="185" t="s">
        <v>623</v>
      </c>
      <c r="B54" s="185"/>
      <c r="C54" s="185"/>
      <c r="D54" s="185"/>
      <c r="E54" s="186"/>
      <c r="F54" s="140"/>
      <c r="G54" s="140"/>
      <c r="H54" s="140"/>
      <c r="I54" s="140"/>
      <c r="J54" s="1"/>
      <c r="K54" s="6"/>
      <c r="L54" s="6"/>
      <c r="M54" s="6"/>
      <c r="N54" s="1"/>
      <c r="O54" s="1"/>
      <c r="P54" s="41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38.25">
      <c r="A55" s="104" t="s">
        <v>16</v>
      </c>
      <c r="B55" s="104" t="s">
        <v>569</v>
      </c>
      <c r="C55" s="104"/>
      <c r="D55" s="105" t="s">
        <v>583</v>
      </c>
      <c r="E55" s="104" t="s">
        <v>584</v>
      </c>
      <c r="F55" s="104" t="s">
        <v>585</v>
      </c>
      <c r="G55" s="104" t="s">
        <v>612</v>
      </c>
      <c r="H55" s="104" t="s">
        <v>587</v>
      </c>
      <c r="I55" s="104" t="s">
        <v>588</v>
      </c>
      <c r="J55" s="103" t="s">
        <v>589</v>
      </c>
      <c r="K55" s="103" t="s">
        <v>624</v>
      </c>
      <c r="L55" s="106" t="s">
        <v>591</v>
      </c>
      <c r="M55" s="174" t="s">
        <v>620</v>
      </c>
      <c r="N55" s="104" t="s">
        <v>621</v>
      </c>
      <c r="O55" s="104" t="s">
        <v>593</v>
      </c>
      <c r="P55" s="105" t="s">
        <v>594</v>
      </c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5" customHeight="1">
      <c r="A56" s="348">
        <v>1</v>
      </c>
      <c r="B56" s="350">
        <v>45107</v>
      </c>
      <c r="C56" s="298"/>
      <c r="D56" s="299" t="s">
        <v>919</v>
      </c>
      <c r="E56" s="298" t="s">
        <v>614</v>
      </c>
      <c r="F56" s="300" t="s">
        <v>921</v>
      </c>
      <c r="G56" s="298"/>
      <c r="H56" s="298"/>
      <c r="I56" s="298"/>
      <c r="J56" s="352" t="s">
        <v>599</v>
      </c>
      <c r="K56" s="296"/>
      <c r="L56" s="301"/>
      <c r="M56" s="302"/>
      <c r="N56" s="296"/>
      <c r="O56" s="298"/>
      <c r="P56" s="297"/>
      <c r="Q56" s="177"/>
      <c r="R56" s="177" t="s">
        <v>616</v>
      </c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</row>
    <row r="57" spans="1:38" ht="15" customHeight="1">
      <c r="A57" s="349"/>
      <c r="B57" s="351"/>
      <c r="C57" s="298"/>
      <c r="D57" s="299" t="s">
        <v>920</v>
      </c>
      <c r="E57" s="298" t="s">
        <v>622</v>
      </c>
      <c r="F57" s="300" t="s">
        <v>922</v>
      </c>
      <c r="G57" s="298"/>
      <c r="H57" s="298"/>
      <c r="I57" s="298"/>
      <c r="J57" s="353"/>
      <c r="K57" s="296"/>
      <c r="L57" s="301"/>
      <c r="M57" s="302"/>
      <c r="N57" s="296"/>
      <c r="O57" s="298"/>
      <c r="P57" s="29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</row>
    <row r="58" spans="1:38" ht="15" customHeight="1">
      <c r="A58" s="311">
        <v>2</v>
      </c>
      <c r="B58" s="310">
        <v>45107</v>
      </c>
      <c r="C58" s="280"/>
      <c r="D58" s="281" t="s">
        <v>914</v>
      </c>
      <c r="E58" s="280" t="s">
        <v>622</v>
      </c>
      <c r="F58" s="285" t="s">
        <v>931</v>
      </c>
      <c r="G58" s="280">
        <v>115</v>
      </c>
      <c r="H58" s="280">
        <v>115</v>
      </c>
      <c r="I58" s="280" t="s">
        <v>916</v>
      </c>
      <c r="J58" s="264" t="s">
        <v>932</v>
      </c>
      <c r="K58" s="303">
        <f>F58-H58</f>
        <v>-30.5</v>
      </c>
      <c r="L58" s="288">
        <v>100</v>
      </c>
      <c r="M58" s="289">
        <f t="shared" ref="M58" si="12">(K58*N58)-100</f>
        <v>-1625</v>
      </c>
      <c r="N58" s="263">
        <v>50</v>
      </c>
      <c r="O58" s="282" t="s">
        <v>615</v>
      </c>
      <c r="P58" s="290">
        <v>45110</v>
      </c>
      <c r="Q58" s="177"/>
      <c r="R58" s="177" t="s">
        <v>600</v>
      </c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</row>
    <row r="59" spans="1:38" ht="15" customHeight="1">
      <c r="A59" s="311">
        <v>3</v>
      </c>
      <c r="B59" s="310">
        <v>45107</v>
      </c>
      <c r="C59" s="280"/>
      <c r="D59" s="281" t="s">
        <v>915</v>
      </c>
      <c r="E59" s="280" t="s">
        <v>614</v>
      </c>
      <c r="F59" s="285" t="s">
        <v>923</v>
      </c>
      <c r="G59" s="280">
        <v>30</v>
      </c>
      <c r="H59" s="280">
        <v>30</v>
      </c>
      <c r="I59" s="280" t="s">
        <v>917</v>
      </c>
      <c r="J59" s="264" t="s">
        <v>933</v>
      </c>
      <c r="K59" s="263">
        <f t="shared" ref="K59:K60" si="13">H59-F59</f>
        <v>-39</v>
      </c>
      <c r="L59" s="288">
        <v>100</v>
      </c>
      <c r="M59" s="289">
        <f t="shared" ref="M59:M61" si="14">(K59*N59)-100</f>
        <v>-1660</v>
      </c>
      <c r="N59" s="263">
        <v>40</v>
      </c>
      <c r="O59" s="282" t="s">
        <v>615</v>
      </c>
      <c r="P59" s="290">
        <v>45110</v>
      </c>
      <c r="Q59" s="177"/>
      <c r="R59" s="177" t="s">
        <v>616</v>
      </c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</row>
    <row r="60" spans="1:38" ht="15" customHeight="1">
      <c r="A60" s="308">
        <v>4</v>
      </c>
      <c r="B60" s="309">
        <v>45110</v>
      </c>
      <c r="C60" s="265"/>
      <c r="D60" s="266" t="s">
        <v>939</v>
      </c>
      <c r="E60" s="265" t="s">
        <v>614</v>
      </c>
      <c r="F60" s="284" t="s">
        <v>941</v>
      </c>
      <c r="G60" s="265">
        <v>75</v>
      </c>
      <c r="H60" s="265">
        <v>220</v>
      </c>
      <c r="I60" s="265" t="s">
        <v>873</v>
      </c>
      <c r="J60" s="291" t="s">
        <v>629</v>
      </c>
      <c r="K60" s="292">
        <f t="shared" si="13"/>
        <v>50</v>
      </c>
      <c r="L60" s="293">
        <v>100</v>
      </c>
      <c r="M60" s="294">
        <f t="shared" si="14"/>
        <v>1150</v>
      </c>
      <c r="N60" s="292">
        <v>25</v>
      </c>
      <c r="O60" s="291" t="s">
        <v>601</v>
      </c>
      <c r="P60" s="295">
        <v>45110</v>
      </c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</row>
    <row r="61" spans="1:38" ht="15" customHeight="1">
      <c r="A61" s="311">
        <v>5</v>
      </c>
      <c r="B61" s="310">
        <v>45110</v>
      </c>
      <c r="C61" s="280"/>
      <c r="D61" s="281" t="s">
        <v>946</v>
      </c>
      <c r="E61" s="280" t="s">
        <v>614</v>
      </c>
      <c r="F61" s="285" t="s">
        <v>978</v>
      </c>
      <c r="G61" s="280">
        <v>40</v>
      </c>
      <c r="H61" s="280">
        <v>40</v>
      </c>
      <c r="I61" s="280" t="s">
        <v>918</v>
      </c>
      <c r="J61" s="324" t="s">
        <v>979</v>
      </c>
      <c r="K61" s="325">
        <f>F61-H61</f>
        <v>30</v>
      </c>
      <c r="L61" s="326">
        <v>100</v>
      </c>
      <c r="M61" s="327">
        <f t="shared" si="14"/>
        <v>1400</v>
      </c>
      <c r="N61" s="328">
        <v>50</v>
      </c>
      <c r="O61" s="329" t="s">
        <v>615</v>
      </c>
      <c r="P61" s="330">
        <v>45111</v>
      </c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</row>
    <row r="62" spans="1:38" ht="15" customHeight="1">
      <c r="A62" s="319">
        <v>6</v>
      </c>
      <c r="B62" s="320">
        <v>45110</v>
      </c>
      <c r="C62" s="321"/>
      <c r="D62" s="322" t="s">
        <v>939</v>
      </c>
      <c r="E62" s="321" t="s">
        <v>614</v>
      </c>
      <c r="F62" s="323" t="s">
        <v>957</v>
      </c>
      <c r="G62" s="321">
        <v>65</v>
      </c>
      <c r="H62" s="321">
        <v>165</v>
      </c>
      <c r="I62" s="321" t="s">
        <v>873</v>
      </c>
      <c r="J62" s="321" t="s">
        <v>977</v>
      </c>
      <c r="K62" s="319">
        <f t="shared" ref="K62:K63" si="15">H62-F62</f>
        <v>5</v>
      </c>
      <c r="L62" s="331">
        <v>100</v>
      </c>
      <c r="M62" s="332">
        <f t="shared" ref="M62:M63" si="16">(K62*N62)-100</f>
        <v>25</v>
      </c>
      <c r="N62" s="319">
        <v>25</v>
      </c>
      <c r="O62" s="321" t="s">
        <v>625</v>
      </c>
      <c r="P62" s="320">
        <v>45110</v>
      </c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</row>
    <row r="63" spans="1:38" ht="15" customHeight="1">
      <c r="A63" s="308">
        <v>7</v>
      </c>
      <c r="B63" s="309">
        <v>45111</v>
      </c>
      <c r="C63" s="265"/>
      <c r="D63" s="266" t="s">
        <v>939</v>
      </c>
      <c r="E63" s="265" t="s">
        <v>614</v>
      </c>
      <c r="F63" s="284" t="s">
        <v>982</v>
      </c>
      <c r="G63" s="265">
        <v>0</v>
      </c>
      <c r="H63" s="265">
        <v>160</v>
      </c>
      <c r="I63" s="265" t="s">
        <v>873</v>
      </c>
      <c r="J63" s="291" t="s">
        <v>655</v>
      </c>
      <c r="K63" s="292">
        <f t="shared" si="15"/>
        <v>40</v>
      </c>
      <c r="L63" s="293">
        <v>100</v>
      </c>
      <c r="M63" s="294">
        <f t="shared" si="16"/>
        <v>900</v>
      </c>
      <c r="N63" s="292">
        <v>25</v>
      </c>
      <c r="O63" s="291" t="s">
        <v>601</v>
      </c>
      <c r="P63" s="295">
        <v>45111</v>
      </c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</row>
    <row r="64" spans="1:38" ht="15" customHeight="1">
      <c r="A64" s="308">
        <v>8</v>
      </c>
      <c r="B64" s="309">
        <v>45111</v>
      </c>
      <c r="C64" s="265"/>
      <c r="D64" s="266" t="s">
        <v>980</v>
      </c>
      <c r="E64" s="265" t="s">
        <v>614</v>
      </c>
      <c r="F64" s="284" t="s">
        <v>985</v>
      </c>
      <c r="G64" s="265">
        <v>0</v>
      </c>
      <c r="H64" s="265">
        <v>51</v>
      </c>
      <c r="I64" s="265" t="s">
        <v>981</v>
      </c>
      <c r="J64" s="291" t="s">
        <v>626</v>
      </c>
      <c r="K64" s="292">
        <f t="shared" ref="K64:K65" si="17">H64-F64</f>
        <v>21</v>
      </c>
      <c r="L64" s="293">
        <v>100</v>
      </c>
      <c r="M64" s="294">
        <f t="shared" ref="M64:M65" si="18">(K64*N64)-100</f>
        <v>740</v>
      </c>
      <c r="N64" s="292">
        <v>40</v>
      </c>
      <c r="O64" s="291" t="s">
        <v>601</v>
      </c>
      <c r="P64" s="295">
        <v>45111</v>
      </c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</row>
    <row r="65" spans="1:38" ht="15" customHeight="1">
      <c r="A65" s="308">
        <v>9</v>
      </c>
      <c r="B65" s="309">
        <v>45111</v>
      </c>
      <c r="C65" s="265"/>
      <c r="D65" s="266" t="s">
        <v>939</v>
      </c>
      <c r="E65" s="265" t="s">
        <v>614</v>
      </c>
      <c r="F65" s="284" t="s">
        <v>993</v>
      </c>
      <c r="G65" s="265">
        <v>0</v>
      </c>
      <c r="H65" s="265">
        <v>122.5</v>
      </c>
      <c r="I65" s="265" t="s">
        <v>986</v>
      </c>
      <c r="J65" s="291" t="s">
        <v>994</v>
      </c>
      <c r="K65" s="292">
        <f t="shared" si="17"/>
        <v>20</v>
      </c>
      <c r="L65" s="293">
        <v>100</v>
      </c>
      <c r="M65" s="294">
        <f t="shared" si="18"/>
        <v>400</v>
      </c>
      <c r="N65" s="292">
        <v>25</v>
      </c>
      <c r="O65" s="291" t="s">
        <v>601</v>
      </c>
      <c r="P65" s="295">
        <v>45111</v>
      </c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</row>
    <row r="66" spans="1:38" ht="15" customHeight="1">
      <c r="A66" s="308">
        <v>10</v>
      </c>
      <c r="B66" s="309">
        <v>45111</v>
      </c>
      <c r="C66" s="265"/>
      <c r="D66" s="266" t="s">
        <v>989</v>
      </c>
      <c r="E66" s="265" t="s">
        <v>614</v>
      </c>
      <c r="F66" s="284" t="s">
        <v>991</v>
      </c>
      <c r="G66" s="265">
        <v>0</v>
      </c>
      <c r="H66" s="265">
        <v>51</v>
      </c>
      <c r="I66" s="265" t="s">
        <v>990</v>
      </c>
      <c r="J66" s="291" t="s">
        <v>992</v>
      </c>
      <c r="K66" s="292">
        <f t="shared" ref="K66" si="19">H66-F66</f>
        <v>15</v>
      </c>
      <c r="L66" s="293">
        <v>100</v>
      </c>
      <c r="M66" s="294">
        <f t="shared" ref="M66" si="20">(K66*N66)-100</f>
        <v>500</v>
      </c>
      <c r="N66" s="292">
        <v>40</v>
      </c>
      <c r="O66" s="291" t="s">
        <v>601</v>
      </c>
      <c r="P66" s="295">
        <v>45111</v>
      </c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</row>
    <row r="67" spans="1:38" ht="15" customHeight="1">
      <c r="A67" s="308">
        <v>11</v>
      </c>
      <c r="B67" s="309">
        <v>45111</v>
      </c>
      <c r="C67" s="265"/>
      <c r="D67" s="266" t="s">
        <v>980</v>
      </c>
      <c r="E67" s="265" t="s">
        <v>614</v>
      </c>
      <c r="F67" s="284" t="s">
        <v>995</v>
      </c>
      <c r="G67" s="265">
        <v>0</v>
      </c>
      <c r="H67" s="265">
        <v>46.5</v>
      </c>
      <c r="I67" s="265" t="s">
        <v>981</v>
      </c>
      <c r="J67" s="291" t="s">
        <v>998</v>
      </c>
      <c r="K67" s="292">
        <f t="shared" ref="K67" si="21">H67-F67</f>
        <v>19.5</v>
      </c>
      <c r="L67" s="293">
        <v>100</v>
      </c>
      <c r="M67" s="294">
        <f t="shared" ref="M67" si="22">(K67*N67)-100</f>
        <v>680</v>
      </c>
      <c r="N67" s="292">
        <v>40</v>
      </c>
      <c r="O67" s="291" t="s">
        <v>601</v>
      </c>
      <c r="P67" s="295">
        <v>45111</v>
      </c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</row>
    <row r="68" spans="1:38" ht="15" customHeight="1">
      <c r="A68" s="296"/>
      <c r="B68" s="297"/>
      <c r="C68" s="298"/>
      <c r="D68" s="299"/>
      <c r="E68" s="298"/>
      <c r="F68" s="300"/>
      <c r="G68" s="298"/>
      <c r="H68" s="298"/>
      <c r="I68" s="298"/>
      <c r="J68" s="298"/>
      <c r="K68" s="296"/>
      <c r="L68" s="301"/>
      <c r="M68" s="302"/>
      <c r="N68" s="296"/>
      <c r="O68" s="298"/>
      <c r="P68" s="29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</row>
    <row r="69" spans="1:38" ht="15" customHeight="1">
      <c r="A69" s="296"/>
      <c r="B69" s="297"/>
      <c r="C69" s="298"/>
      <c r="D69" s="299"/>
      <c r="E69" s="298"/>
      <c r="F69" s="300"/>
      <c r="G69" s="298"/>
      <c r="H69" s="298"/>
      <c r="I69" s="298"/>
      <c r="J69" s="298"/>
      <c r="K69" s="296"/>
      <c r="L69" s="301"/>
      <c r="M69" s="302"/>
      <c r="N69" s="296"/>
      <c r="O69" s="298"/>
      <c r="P69" s="29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</row>
    <row r="70" spans="1:38" ht="38.25" customHeight="1">
      <c r="A70" s="102" t="s">
        <v>631</v>
      </c>
      <c r="B70" s="187"/>
      <c r="C70" s="187"/>
      <c r="D70" s="188"/>
      <c r="E70" s="162"/>
      <c r="F70" s="6"/>
      <c r="G70" s="6"/>
      <c r="H70" s="163"/>
      <c r="I70" s="189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"/>
      <c r="AI70" s="1"/>
      <c r="AJ70" s="6"/>
      <c r="AK70" s="1"/>
    </row>
    <row r="71" spans="1:38" ht="38.25">
      <c r="A71" s="103" t="s">
        <v>16</v>
      </c>
      <c r="B71" s="104" t="s">
        <v>569</v>
      </c>
      <c r="C71" s="104"/>
      <c r="D71" s="105" t="s">
        <v>583</v>
      </c>
      <c r="E71" s="104" t="s">
        <v>584</v>
      </c>
      <c r="F71" s="104" t="s">
        <v>585</v>
      </c>
      <c r="G71" s="104" t="s">
        <v>586</v>
      </c>
      <c r="H71" s="104" t="s">
        <v>587</v>
      </c>
      <c r="I71" s="104" t="s">
        <v>588</v>
      </c>
      <c r="J71" s="103" t="s">
        <v>589</v>
      </c>
      <c r="K71" s="166" t="s">
        <v>613</v>
      </c>
      <c r="L71" s="167" t="s">
        <v>591</v>
      </c>
      <c r="M71" s="106" t="s">
        <v>592</v>
      </c>
      <c r="N71" s="104" t="s">
        <v>593</v>
      </c>
      <c r="O71" s="105" t="s">
        <v>594</v>
      </c>
      <c r="P71" s="104" t="s">
        <v>595</v>
      </c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107">
        <v>1</v>
      </c>
      <c r="B72" s="108">
        <v>44840</v>
      </c>
      <c r="C72" s="180"/>
      <c r="D72" s="180" t="s">
        <v>632</v>
      </c>
      <c r="E72" s="107" t="s">
        <v>614</v>
      </c>
      <c r="F72" s="107" t="s">
        <v>633</v>
      </c>
      <c r="G72" s="107">
        <v>1220</v>
      </c>
      <c r="H72" s="107"/>
      <c r="I72" s="107" t="s">
        <v>634</v>
      </c>
      <c r="J72" s="113" t="s">
        <v>599</v>
      </c>
      <c r="K72" s="113"/>
      <c r="L72" s="114"/>
      <c r="M72" s="190"/>
      <c r="N72" s="113"/>
      <c r="O72" s="113"/>
      <c r="P72" s="114"/>
      <c r="Q72" s="41"/>
      <c r="R72" s="41" t="s">
        <v>600</v>
      </c>
      <c r="S72" s="41"/>
      <c r="T72" s="1"/>
      <c r="U72" s="1"/>
      <c r="V72" s="1"/>
      <c r="W72" s="1"/>
      <c r="X72" s="1"/>
      <c r="Y72" s="1"/>
      <c r="Z72" s="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4.25" customHeight="1">
      <c r="A73" s="107">
        <v>2</v>
      </c>
      <c r="B73" s="108">
        <v>45071</v>
      </c>
      <c r="C73" s="180"/>
      <c r="D73" s="180" t="s">
        <v>280</v>
      </c>
      <c r="E73" s="107" t="s">
        <v>614</v>
      </c>
      <c r="F73" s="107" t="s">
        <v>636</v>
      </c>
      <c r="G73" s="107">
        <v>267</v>
      </c>
      <c r="H73" s="107"/>
      <c r="I73" s="107" t="s">
        <v>637</v>
      </c>
      <c r="J73" s="113" t="s">
        <v>599</v>
      </c>
      <c r="K73" s="113"/>
      <c r="L73" s="114"/>
      <c r="M73" s="115"/>
      <c r="N73" s="181"/>
      <c r="O73" s="191"/>
      <c r="P73" s="108"/>
      <c r="Q73" s="41"/>
      <c r="R73" s="41" t="s">
        <v>600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07"/>
      <c r="B74" s="108"/>
      <c r="C74" s="180"/>
      <c r="D74" s="180"/>
      <c r="E74" s="107"/>
      <c r="F74" s="107"/>
      <c r="G74" s="107"/>
      <c r="H74" s="107"/>
      <c r="I74" s="107"/>
      <c r="J74" s="113"/>
      <c r="K74" s="113"/>
      <c r="L74" s="114"/>
      <c r="M74" s="190"/>
      <c r="N74" s="113"/>
      <c r="O74" s="113"/>
      <c r="P74" s="108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47" t="s">
        <v>605</v>
      </c>
      <c r="B75" s="147"/>
      <c r="C75" s="147"/>
      <c r="D75" s="147"/>
      <c r="E75" s="41"/>
      <c r="F75" s="154" t="s">
        <v>607</v>
      </c>
      <c r="G75" s="62"/>
      <c r="H75" s="62"/>
      <c r="I75" s="62"/>
      <c r="J75" s="6"/>
      <c r="K75" s="170"/>
      <c r="L75" s="171"/>
      <c r="M75" s="6"/>
      <c r="N75" s="137"/>
      <c r="O75" s="192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53" t="s">
        <v>606</v>
      </c>
      <c r="B76" s="147"/>
      <c r="C76" s="147"/>
      <c r="D76" s="147"/>
      <c r="E76" s="6"/>
      <c r="F76" s="154" t="s">
        <v>610</v>
      </c>
      <c r="G76" s="6"/>
      <c r="H76" s="6" t="s">
        <v>638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53"/>
      <c r="B77" s="147"/>
      <c r="C77" s="147"/>
      <c r="D77" s="147"/>
      <c r="E77" s="6"/>
      <c r="F77" s="154"/>
      <c r="G77" s="6"/>
      <c r="H77" s="6"/>
      <c r="I77" s="6"/>
      <c r="J77" s="1"/>
      <c r="K77" s="6"/>
      <c r="L77" s="6"/>
      <c r="M77" s="6"/>
      <c r="N77" s="1"/>
      <c r="O77" s="1"/>
      <c r="Q77" s="1"/>
      <c r="R77" s="62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53"/>
      <c r="B78" s="147"/>
      <c r="C78" s="147"/>
      <c r="D78" s="147"/>
      <c r="E78" s="6"/>
      <c r="F78" s="154"/>
      <c r="G78" s="62"/>
      <c r="H78" s="41"/>
      <c r="I78" s="62"/>
      <c r="J78" s="6"/>
      <c r="K78" s="170"/>
      <c r="L78" s="171"/>
      <c r="M78" s="6"/>
      <c r="N78" s="137"/>
      <c r="O78" s="172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53"/>
      <c r="B79" s="147"/>
      <c r="C79" s="147"/>
      <c r="D79" s="147"/>
      <c r="E79" s="6"/>
      <c r="F79" s="154"/>
      <c r="G79" s="62"/>
      <c r="H79" s="41"/>
      <c r="I79" s="62"/>
      <c r="J79" s="6"/>
      <c r="K79" s="170"/>
      <c r="L79" s="171"/>
      <c r="M79" s="6"/>
      <c r="N79" s="137"/>
      <c r="O79" s="172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3"/>
      <c r="B80" s="147"/>
      <c r="C80" s="147"/>
      <c r="D80" s="147"/>
      <c r="E80" s="6"/>
      <c r="F80" s="154"/>
      <c r="G80" s="62"/>
      <c r="H80" s="41"/>
      <c r="I80" s="62"/>
      <c r="J80" s="6"/>
      <c r="K80" s="170"/>
      <c r="L80" s="171"/>
      <c r="M80" s="6"/>
      <c r="N80" s="137"/>
      <c r="O80" s="172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3"/>
      <c r="B81" s="147"/>
      <c r="C81" s="147"/>
      <c r="D81" s="147"/>
      <c r="E81" s="6"/>
      <c r="F81" s="154"/>
      <c r="G81" s="62"/>
      <c r="H81" s="41"/>
      <c r="I81" s="62"/>
      <c r="J81" s="6"/>
      <c r="K81" s="170"/>
      <c r="L81" s="171"/>
      <c r="M81" s="6"/>
      <c r="N81" s="137"/>
      <c r="O81" s="172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3"/>
      <c r="B82" s="147"/>
      <c r="C82" s="147"/>
      <c r="D82" s="147"/>
      <c r="E82" s="6"/>
      <c r="F82" s="154"/>
      <c r="G82" s="62"/>
      <c r="H82" s="41"/>
      <c r="I82" s="62"/>
      <c r="J82" s="6"/>
      <c r="K82" s="170"/>
      <c r="L82" s="171"/>
      <c r="M82" s="6"/>
      <c r="N82" s="137"/>
      <c r="O82" s="172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3"/>
      <c r="B83" s="147"/>
      <c r="C83" s="147"/>
      <c r="D83" s="147"/>
      <c r="E83" s="6"/>
      <c r="F83" s="154"/>
      <c r="G83" s="62"/>
      <c r="H83" s="41"/>
      <c r="I83" s="62"/>
      <c r="J83" s="6"/>
      <c r="K83" s="170"/>
      <c r="L83" s="171"/>
      <c r="M83" s="6"/>
      <c r="N83" s="137"/>
      <c r="O83" s="172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62"/>
      <c r="B84" s="136"/>
      <c r="C84" s="136"/>
      <c r="D84" s="41"/>
      <c r="E84" s="62"/>
      <c r="F84" s="62"/>
      <c r="G84" s="62"/>
      <c r="H84" s="41"/>
      <c r="I84" s="62"/>
      <c r="J84" s="6"/>
      <c r="K84" s="170"/>
      <c r="L84" s="171"/>
      <c r="M84" s="6"/>
      <c r="N84" s="137"/>
      <c r="O84" s="172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93" t="s">
        <v>639</v>
      </c>
      <c r="C85" s="193"/>
      <c r="D85" s="193"/>
      <c r="E85" s="193"/>
      <c r="F85" s="6"/>
      <c r="G85" s="6"/>
      <c r="H85" s="164"/>
      <c r="I85" s="6"/>
      <c r="J85" s="164"/>
      <c r="K85" s="165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03" t="s">
        <v>16</v>
      </c>
      <c r="B86" s="104" t="s">
        <v>569</v>
      </c>
      <c r="C86" s="104"/>
      <c r="D86" s="105" t="s">
        <v>583</v>
      </c>
      <c r="E86" s="104" t="s">
        <v>584</v>
      </c>
      <c r="F86" s="104" t="s">
        <v>585</v>
      </c>
      <c r="G86" s="104" t="s">
        <v>640</v>
      </c>
      <c r="H86" s="104" t="s">
        <v>641</v>
      </c>
      <c r="I86" s="104" t="s">
        <v>588</v>
      </c>
      <c r="J86" s="194" t="s">
        <v>589</v>
      </c>
      <c r="K86" s="104" t="s">
        <v>590</v>
      </c>
      <c r="L86" s="104" t="s">
        <v>642</v>
      </c>
      <c r="M86" s="104" t="s">
        <v>593</v>
      </c>
      <c r="N86" s="105" t="s">
        <v>594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95">
        <v>1</v>
      </c>
      <c r="B87" s="196">
        <v>41579</v>
      </c>
      <c r="C87" s="196"/>
      <c r="D87" s="197" t="s">
        <v>643</v>
      </c>
      <c r="E87" s="198" t="s">
        <v>596</v>
      </c>
      <c r="F87" s="199">
        <v>82</v>
      </c>
      <c r="G87" s="198" t="s">
        <v>644</v>
      </c>
      <c r="H87" s="198">
        <v>100</v>
      </c>
      <c r="I87" s="200">
        <v>100</v>
      </c>
      <c r="J87" s="201" t="s">
        <v>645</v>
      </c>
      <c r="K87" s="202">
        <f t="shared" ref="K87:K139" si="23">H87-F87</f>
        <v>18</v>
      </c>
      <c r="L87" s="203">
        <f t="shared" ref="L87:L139" si="24">K87/F87</f>
        <v>0.21951219512195122</v>
      </c>
      <c r="M87" s="198" t="s">
        <v>601</v>
      </c>
      <c r="N87" s="204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95">
        <v>2</v>
      </c>
      <c r="B88" s="196">
        <v>41794</v>
      </c>
      <c r="C88" s="196"/>
      <c r="D88" s="197" t="s">
        <v>646</v>
      </c>
      <c r="E88" s="198" t="s">
        <v>614</v>
      </c>
      <c r="F88" s="199">
        <v>257</v>
      </c>
      <c r="G88" s="198" t="s">
        <v>644</v>
      </c>
      <c r="H88" s="198">
        <v>300</v>
      </c>
      <c r="I88" s="200">
        <v>300</v>
      </c>
      <c r="J88" s="201" t="s">
        <v>645</v>
      </c>
      <c r="K88" s="202">
        <f t="shared" si="23"/>
        <v>43</v>
      </c>
      <c r="L88" s="203">
        <f t="shared" si="24"/>
        <v>0.16731517509727625</v>
      </c>
      <c r="M88" s="198" t="s">
        <v>601</v>
      </c>
      <c r="N88" s="204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95">
        <v>3</v>
      </c>
      <c r="B89" s="196">
        <v>41828</v>
      </c>
      <c r="C89" s="196"/>
      <c r="D89" s="197" t="s">
        <v>647</v>
      </c>
      <c r="E89" s="198" t="s">
        <v>614</v>
      </c>
      <c r="F89" s="199">
        <v>393</v>
      </c>
      <c r="G89" s="198" t="s">
        <v>644</v>
      </c>
      <c r="H89" s="198">
        <v>468</v>
      </c>
      <c r="I89" s="200">
        <v>468</v>
      </c>
      <c r="J89" s="201" t="s">
        <v>645</v>
      </c>
      <c r="K89" s="202">
        <f t="shared" si="23"/>
        <v>75</v>
      </c>
      <c r="L89" s="203">
        <f t="shared" si="24"/>
        <v>0.19083969465648856</v>
      </c>
      <c r="M89" s="198" t="s">
        <v>601</v>
      </c>
      <c r="N89" s="204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95">
        <v>4</v>
      </c>
      <c r="B90" s="196">
        <v>41857</v>
      </c>
      <c r="C90" s="196"/>
      <c r="D90" s="197" t="s">
        <v>648</v>
      </c>
      <c r="E90" s="198" t="s">
        <v>614</v>
      </c>
      <c r="F90" s="199">
        <v>205</v>
      </c>
      <c r="G90" s="198" t="s">
        <v>644</v>
      </c>
      <c r="H90" s="198">
        <v>275</v>
      </c>
      <c r="I90" s="200">
        <v>250</v>
      </c>
      <c r="J90" s="201" t="s">
        <v>645</v>
      </c>
      <c r="K90" s="202">
        <f t="shared" si="23"/>
        <v>70</v>
      </c>
      <c r="L90" s="203">
        <f t="shared" si="24"/>
        <v>0.34146341463414637</v>
      </c>
      <c r="M90" s="198" t="s">
        <v>601</v>
      </c>
      <c r="N90" s="204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95">
        <v>5</v>
      </c>
      <c r="B91" s="196">
        <v>41886</v>
      </c>
      <c r="C91" s="196"/>
      <c r="D91" s="197" t="s">
        <v>649</v>
      </c>
      <c r="E91" s="198" t="s">
        <v>614</v>
      </c>
      <c r="F91" s="199">
        <v>162</v>
      </c>
      <c r="G91" s="198" t="s">
        <v>644</v>
      </c>
      <c r="H91" s="198">
        <v>190</v>
      </c>
      <c r="I91" s="200">
        <v>190</v>
      </c>
      <c r="J91" s="201" t="s">
        <v>645</v>
      </c>
      <c r="K91" s="202">
        <f t="shared" si="23"/>
        <v>28</v>
      </c>
      <c r="L91" s="203">
        <f t="shared" si="24"/>
        <v>0.1728395061728395</v>
      </c>
      <c r="M91" s="198" t="s">
        <v>601</v>
      </c>
      <c r="N91" s="204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95">
        <v>6</v>
      </c>
      <c r="B92" s="196">
        <v>41886</v>
      </c>
      <c r="C92" s="196"/>
      <c r="D92" s="197" t="s">
        <v>650</v>
      </c>
      <c r="E92" s="198" t="s">
        <v>614</v>
      </c>
      <c r="F92" s="199">
        <v>75</v>
      </c>
      <c r="G92" s="198" t="s">
        <v>644</v>
      </c>
      <c r="H92" s="198">
        <v>91.5</v>
      </c>
      <c r="I92" s="200" t="s">
        <v>635</v>
      </c>
      <c r="J92" s="201" t="s">
        <v>651</v>
      </c>
      <c r="K92" s="202">
        <f t="shared" si="23"/>
        <v>16.5</v>
      </c>
      <c r="L92" s="203">
        <f t="shared" si="24"/>
        <v>0.22</v>
      </c>
      <c r="M92" s="198" t="s">
        <v>601</v>
      </c>
      <c r="N92" s="204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95">
        <v>7</v>
      </c>
      <c r="B93" s="196">
        <v>41913</v>
      </c>
      <c r="C93" s="196"/>
      <c r="D93" s="197" t="s">
        <v>652</v>
      </c>
      <c r="E93" s="198" t="s">
        <v>614</v>
      </c>
      <c r="F93" s="199">
        <v>850</v>
      </c>
      <c r="G93" s="198" t="s">
        <v>644</v>
      </c>
      <c r="H93" s="198">
        <v>982.5</v>
      </c>
      <c r="I93" s="200">
        <v>1050</v>
      </c>
      <c r="J93" s="201" t="s">
        <v>653</v>
      </c>
      <c r="K93" s="202">
        <f t="shared" si="23"/>
        <v>132.5</v>
      </c>
      <c r="L93" s="203">
        <f t="shared" si="24"/>
        <v>0.15588235294117647</v>
      </c>
      <c r="M93" s="198" t="s">
        <v>601</v>
      </c>
      <c r="N93" s="204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95">
        <v>8</v>
      </c>
      <c r="B94" s="196">
        <v>41913</v>
      </c>
      <c r="C94" s="196"/>
      <c r="D94" s="197" t="s">
        <v>654</v>
      </c>
      <c r="E94" s="198" t="s">
        <v>614</v>
      </c>
      <c r="F94" s="199">
        <v>475</v>
      </c>
      <c r="G94" s="198" t="s">
        <v>644</v>
      </c>
      <c r="H94" s="198">
        <v>515</v>
      </c>
      <c r="I94" s="200">
        <v>600</v>
      </c>
      <c r="J94" s="201" t="s">
        <v>655</v>
      </c>
      <c r="K94" s="202">
        <f t="shared" si="23"/>
        <v>40</v>
      </c>
      <c r="L94" s="203">
        <f t="shared" si="24"/>
        <v>8.4210526315789472E-2</v>
      </c>
      <c r="M94" s="198" t="s">
        <v>601</v>
      </c>
      <c r="N94" s="20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95">
        <v>9</v>
      </c>
      <c r="B95" s="196">
        <v>41913</v>
      </c>
      <c r="C95" s="196"/>
      <c r="D95" s="197" t="s">
        <v>656</v>
      </c>
      <c r="E95" s="198" t="s">
        <v>614</v>
      </c>
      <c r="F95" s="199">
        <v>86</v>
      </c>
      <c r="G95" s="198" t="s">
        <v>644</v>
      </c>
      <c r="H95" s="198">
        <v>99</v>
      </c>
      <c r="I95" s="200">
        <v>140</v>
      </c>
      <c r="J95" s="201" t="s">
        <v>657</v>
      </c>
      <c r="K95" s="202">
        <f t="shared" si="23"/>
        <v>13</v>
      </c>
      <c r="L95" s="203">
        <f t="shared" si="24"/>
        <v>0.15116279069767441</v>
      </c>
      <c r="M95" s="198" t="s">
        <v>601</v>
      </c>
      <c r="N95" s="20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95">
        <v>10</v>
      </c>
      <c r="B96" s="196">
        <v>41926</v>
      </c>
      <c r="C96" s="196"/>
      <c r="D96" s="197" t="s">
        <v>658</v>
      </c>
      <c r="E96" s="198" t="s">
        <v>614</v>
      </c>
      <c r="F96" s="199">
        <v>496.6</v>
      </c>
      <c r="G96" s="198" t="s">
        <v>644</v>
      </c>
      <c r="H96" s="198">
        <v>621</v>
      </c>
      <c r="I96" s="200">
        <v>580</v>
      </c>
      <c r="J96" s="201" t="s">
        <v>645</v>
      </c>
      <c r="K96" s="202">
        <f t="shared" si="23"/>
        <v>124.39999999999998</v>
      </c>
      <c r="L96" s="203">
        <f t="shared" si="24"/>
        <v>0.25050342327829234</v>
      </c>
      <c r="M96" s="198" t="s">
        <v>601</v>
      </c>
      <c r="N96" s="204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5">
        <v>11</v>
      </c>
      <c r="B97" s="196">
        <v>41926</v>
      </c>
      <c r="C97" s="196"/>
      <c r="D97" s="197" t="s">
        <v>659</v>
      </c>
      <c r="E97" s="198" t="s">
        <v>614</v>
      </c>
      <c r="F97" s="199">
        <v>2481.9</v>
      </c>
      <c r="G97" s="198" t="s">
        <v>644</v>
      </c>
      <c r="H97" s="198">
        <v>2840</v>
      </c>
      <c r="I97" s="200">
        <v>2870</v>
      </c>
      <c r="J97" s="201" t="s">
        <v>660</v>
      </c>
      <c r="K97" s="202">
        <f t="shared" si="23"/>
        <v>358.09999999999991</v>
      </c>
      <c r="L97" s="203">
        <f t="shared" si="24"/>
        <v>0.14428462065353154</v>
      </c>
      <c r="M97" s="198" t="s">
        <v>601</v>
      </c>
      <c r="N97" s="204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5">
        <v>12</v>
      </c>
      <c r="B98" s="196">
        <v>41928</v>
      </c>
      <c r="C98" s="196"/>
      <c r="D98" s="197" t="s">
        <v>661</v>
      </c>
      <c r="E98" s="198" t="s">
        <v>614</v>
      </c>
      <c r="F98" s="199">
        <v>84.5</v>
      </c>
      <c r="G98" s="198" t="s">
        <v>644</v>
      </c>
      <c r="H98" s="198">
        <v>93</v>
      </c>
      <c r="I98" s="200">
        <v>110</v>
      </c>
      <c r="J98" s="201" t="s">
        <v>662</v>
      </c>
      <c r="K98" s="202">
        <f t="shared" si="23"/>
        <v>8.5</v>
      </c>
      <c r="L98" s="203">
        <f t="shared" si="24"/>
        <v>0.10059171597633136</v>
      </c>
      <c r="M98" s="198" t="s">
        <v>601</v>
      </c>
      <c r="N98" s="20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5">
        <v>13</v>
      </c>
      <c r="B99" s="196">
        <v>41928</v>
      </c>
      <c r="C99" s="196"/>
      <c r="D99" s="197" t="s">
        <v>663</v>
      </c>
      <c r="E99" s="198" t="s">
        <v>614</v>
      </c>
      <c r="F99" s="199">
        <v>401</v>
      </c>
      <c r="G99" s="198" t="s">
        <v>644</v>
      </c>
      <c r="H99" s="198">
        <v>428</v>
      </c>
      <c r="I99" s="200">
        <v>450</v>
      </c>
      <c r="J99" s="201" t="s">
        <v>664</v>
      </c>
      <c r="K99" s="202">
        <f t="shared" si="23"/>
        <v>27</v>
      </c>
      <c r="L99" s="203">
        <f t="shared" si="24"/>
        <v>6.7331670822942641E-2</v>
      </c>
      <c r="M99" s="198" t="s">
        <v>601</v>
      </c>
      <c r="N99" s="204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5">
        <v>14</v>
      </c>
      <c r="B100" s="196">
        <v>41928</v>
      </c>
      <c r="C100" s="196"/>
      <c r="D100" s="197" t="s">
        <v>665</v>
      </c>
      <c r="E100" s="198" t="s">
        <v>614</v>
      </c>
      <c r="F100" s="199">
        <v>101</v>
      </c>
      <c r="G100" s="198" t="s">
        <v>644</v>
      </c>
      <c r="H100" s="198">
        <v>112</v>
      </c>
      <c r="I100" s="200">
        <v>120</v>
      </c>
      <c r="J100" s="201" t="s">
        <v>666</v>
      </c>
      <c r="K100" s="202">
        <f t="shared" si="23"/>
        <v>11</v>
      </c>
      <c r="L100" s="203">
        <f t="shared" si="24"/>
        <v>0.10891089108910891</v>
      </c>
      <c r="M100" s="198" t="s">
        <v>601</v>
      </c>
      <c r="N100" s="20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5">
        <v>15</v>
      </c>
      <c r="B101" s="196">
        <v>41954</v>
      </c>
      <c r="C101" s="196"/>
      <c r="D101" s="197" t="s">
        <v>667</v>
      </c>
      <c r="E101" s="198" t="s">
        <v>614</v>
      </c>
      <c r="F101" s="199">
        <v>59</v>
      </c>
      <c r="G101" s="198" t="s">
        <v>644</v>
      </c>
      <c r="H101" s="198">
        <v>76</v>
      </c>
      <c r="I101" s="200">
        <v>76</v>
      </c>
      <c r="J101" s="201" t="s">
        <v>645</v>
      </c>
      <c r="K101" s="202">
        <f t="shared" si="23"/>
        <v>17</v>
      </c>
      <c r="L101" s="203">
        <f t="shared" si="24"/>
        <v>0.28813559322033899</v>
      </c>
      <c r="M101" s="198" t="s">
        <v>601</v>
      </c>
      <c r="N101" s="204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16</v>
      </c>
      <c r="B102" s="196">
        <v>41954</v>
      </c>
      <c r="C102" s="196"/>
      <c r="D102" s="197" t="s">
        <v>656</v>
      </c>
      <c r="E102" s="198" t="s">
        <v>614</v>
      </c>
      <c r="F102" s="199">
        <v>99</v>
      </c>
      <c r="G102" s="198" t="s">
        <v>644</v>
      </c>
      <c r="H102" s="198">
        <v>120</v>
      </c>
      <c r="I102" s="200">
        <v>120</v>
      </c>
      <c r="J102" s="201" t="s">
        <v>626</v>
      </c>
      <c r="K102" s="202">
        <f t="shared" si="23"/>
        <v>21</v>
      </c>
      <c r="L102" s="203">
        <f t="shared" si="24"/>
        <v>0.21212121212121213</v>
      </c>
      <c r="M102" s="198" t="s">
        <v>601</v>
      </c>
      <c r="N102" s="204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17</v>
      </c>
      <c r="B103" s="196">
        <v>41956</v>
      </c>
      <c r="C103" s="196"/>
      <c r="D103" s="197" t="s">
        <v>668</v>
      </c>
      <c r="E103" s="198" t="s">
        <v>614</v>
      </c>
      <c r="F103" s="199">
        <v>22</v>
      </c>
      <c r="G103" s="198" t="s">
        <v>644</v>
      </c>
      <c r="H103" s="198">
        <v>33.549999999999997</v>
      </c>
      <c r="I103" s="200">
        <v>32</v>
      </c>
      <c r="J103" s="201" t="s">
        <v>669</v>
      </c>
      <c r="K103" s="202">
        <f t="shared" si="23"/>
        <v>11.549999999999997</v>
      </c>
      <c r="L103" s="203">
        <f t="shared" si="24"/>
        <v>0.52499999999999991</v>
      </c>
      <c r="M103" s="198" t="s">
        <v>601</v>
      </c>
      <c r="N103" s="204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5">
        <v>18</v>
      </c>
      <c r="B104" s="196">
        <v>41976</v>
      </c>
      <c r="C104" s="196"/>
      <c r="D104" s="197" t="s">
        <v>670</v>
      </c>
      <c r="E104" s="198" t="s">
        <v>614</v>
      </c>
      <c r="F104" s="199">
        <v>440</v>
      </c>
      <c r="G104" s="198" t="s">
        <v>644</v>
      </c>
      <c r="H104" s="198">
        <v>520</v>
      </c>
      <c r="I104" s="200">
        <v>520</v>
      </c>
      <c r="J104" s="201" t="s">
        <v>671</v>
      </c>
      <c r="K104" s="202">
        <f t="shared" si="23"/>
        <v>80</v>
      </c>
      <c r="L104" s="203">
        <f t="shared" si="24"/>
        <v>0.18181818181818182</v>
      </c>
      <c r="M104" s="198" t="s">
        <v>601</v>
      </c>
      <c r="N104" s="204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5">
        <v>19</v>
      </c>
      <c r="B105" s="196">
        <v>41976</v>
      </c>
      <c r="C105" s="196"/>
      <c r="D105" s="197" t="s">
        <v>672</v>
      </c>
      <c r="E105" s="198" t="s">
        <v>614</v>
      </c>
      <c r="F105" s="199">
        <v>360</v>
      </c>
      <c r="G105" s="198" t="s">
        <v>644</v>
      </c>
      <c r="H105" s="198">
        <v>427</v>
      </c>
      <c r="I105" s="200">
        <v>425</v>
      </c>
      <c r="J105" s="201" t="s">
        <v>673</v>
      </c>
      <c r="K105" s="202">
        <f t="shared" si="23"/>
        <v>67</v>
      </c>
      <c r="L105" s="203">
        <f t="shared" si="24"/>
        <v>0.18611111111111112</v>
      </c>
      <c r="M105" s="198" t="s">
        <v>601</v>
      </c>
      <c r="N105" s="204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5">
        <v>20</v>
      </c>
      <c r="B106" s="196">
        <v>42012</v>
      </c>
      <c r="C106" s="196"/>
      <c r="D106" s="197" t="s">
        <v>674</v>
      </c>
      <c r="E106" s="198" t="s">
        <v>614</v>
      </c>
      <c r="F106" s="199">
        <v>360</v>
      </c>
      <c r="G106" s="198" t="s">
        <v>644</v>
      </c>
      <c r="H106" s="198">
        <v>455</v>
      </c>
      <c r="I106" s="200">
        <v>420</v>
      </c>
      <c r="J106" s="201" t="s">
        <v>675</v>
      </c>
      <c r="K106" s="202">
        <f t="shared" si="23"/>
        <v>95</v>
      </c>
      <c r="L106" s="203">
        <f t="shared" si="24"/>
        <v>0.2638888888888889</v>
      </c>
      <c r="M106" s="198" t="s">
        <v>601</v>
      </c>
      <c r="N106" s="204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21</v>
      </c>
      <c r="B107" s="196">
        <v>42012</v>
      </c>
      <c r="C107" s="196"/>
      <c r="D107" s="197" t="s">
        <v>676</v>
      </c>
      <c r="E107" s="198" t="s">
        <v>614</v>
      </c>
      <c r="F107" s="199">
        <v>130</v>
      </c>
      <c r="G107" s="198"/>
      <c r="H107" s="198">
        <v>175.5</v>
      </c>
      <c r="I107" s="200">
        <v>165</v>
      </c>
      <c r="J107" s="201" t="s">
        <v>677</v>
      </c>
      <c r="K107" s="202">
        <f t="shared" si="23"/>
        <v>45.5</v>
      </c>
      <c r="L107" s="203">
        <f t="shared" si="24"/>
        <v>0.35</v>
      </c>
      <c r="M107" s="198" t="s">
        <v>601</v>
      </c>
      <c r="N107" s="204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5">
        <v>22</v>
      </c>
      <c r="B108" s="196">
        <v>42040</v>
      </c>
      <c r="C108" s="196"/>
      <c r="D108" s="197" t="s">
        <v>406</v>
      </c>
      <c r="E108" s="198" t="s">
        <v>596</v>
      </c>
      <c r="F108" s="199">
        <v>98</v>
      </c>
      <c r="G108" s="198"/>
      <c r="H108" s="198">
        <v>120</v>
      </c>
      <c r="I108" s="200">
        <v>120</v>
      </c>
      <c r="J108" s="201" t="s">
        <v>645</v>
      </c>
      <c r="K108" s="202">
        <f t="shared" si="23"/>
        <v>22</v>
      </c>
      <c r="L108" s="203">
        <f t="shared" si="24"/>
        <v>0.22448979591836735</v>
      </c>
      <c r="M108" s="198" t="s">
        <v>601</v>
      </c>
      <c r="N108" s="204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23</v>
      </c>
      <c r="B109" s="196">
        <v>42040</v>
      </c>
      <c r="C109" s="196"/>
      <c r="D109" s="197" t="s">
        <v>678</v>
      </c>
      <c r="E109" s="198" t="s">
        <v>596</v>
      </c>
      <c r="F109" s="199">
        <v>196</v>
      </c>
      <c r="G109" s="198"/>
      <c r="H109" s="198">
        <v>262</v>
      </c>
      <c r="I109" s="200">
        <v>255</v>
      </c>
      <c r="J109" s="201" t="s">
        <v>645</v>
      </c>
      <c r="K109" s="202">
        <f t="shared" si="23"/>
        <v>66</v>
      </c>
      <c r="L109" s="203">
        <f t="shared" si="24"/>
        <v>0.33673469387755101</v>
      </c>
      <c r="M109" s="198" t="s">
        <v>601</v>
      </c>
      <c r="N109" s="204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5">
        <v>24</v>
      </c>
      <c r="B110" s="206">
        <v>42067</v>
      </c>
      <c r="C110" s="206"/>
      <c r="D110" s="207" t="s">
        <v>405</v>
      </c>
      <c r="E110" s="208" t="s">
        <v>596</v>
      </c>
      <c r="F110" s="209">
        <v>235</v>
      </c>
      <c r="G110" s="209"/>
      <c r="H110" s="210">
        <v>77</v>
      </c>
      <c r="I110" s="210" t="s">
        <v>679</v>
      </c>
      <c r="J110" s="211" t="s">
        <v>680</v>
      </c>
      <c r="K110" s="212">
        <f t="shared" si="23"/>
        <v>-158</v>
      </c>
      <c r="L110" s="213">
        <f t="shared" si="24"/>
        <v>-0.67234042553191486</v>
      </c>
      <c r="M110" s="209" t="s">
        <v>615</v>
      </c>
      <c r="N110" s="206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25</v>
      </c>
      <c r="B111" s="196">
        <v>42067</v>
      </c>
      <c r="C111" s="196"/>
      <c r="D111" s="197" t="s">
        <v>681</v>
      </c>
      <c r="E111" s="198" t="s">
        <v>596</v>
      </c>
      <c r="F111" s="199">
        <v>185</v>
      </c>
      <c r="G111" s="198"/>
      <c r="H111" s="198">
        <v>224</v>
      </c>
      <c r="I111" s="200" t="s">
        <v>682</v>
      </c>
      <c r="J111" s="201" t="s">
        <v>645</v>
      </c>
      <c r="K111" s="202">
        <f t="shared" si="23"/>
        <v>39</v>
      </c>
      <c r="L111" s="203">
        <f t="shared" si="24"/>
        <v>0.21081081081081082</v>
      </c>
      <c r="M111" s="198" t="s">
        <v>601</v>
      </c>
      <c r="N111" s="204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5">
        <v>26</v>
      </c>
      <c r="B112" s="206">
        <v>42090</v>
      </c>
      <c r="C112" s="206"/>
      <c r="D112" s="214" t="s">
        <v>683</v>
      </c>
      <c r="E112" s="209" t="s">
        <v>596</v>
      </c>
      <c r="F112" s="209">
        <v>49.5</v>
      </c>
      <c r="G112" s="210"/>
      <c r="H112" s="210">
        <v>15.85</v>
      </c>
      <c r="I112" s="210">
        <v>67</v>
      </c>
      <c r="J112" s="211" t="s">
        <v>684</v>
      </c>
      <c r="K112" s="210">
        <f t="shared" si="23"/>
        <v>-33.65</v>
      </c>
      <c r="L112" s="215">
        <f t="shared" si="24"/>
        <v>-0.67979797979797973</v>
      </c>
      <c r="M112" s="209" t="s">
        <v>615</v>
      </c>
      <c r="N112" s="216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27</v>
      </c>
      <c r="B113" s="196">
        <v>42093</v>
      </c>
      <c r="C113" s="196"/>
      <c r="D113" s="197" t="s">
        <v>685</v>
      </c>
      <c r="E113" s="198" t="s">
        <v>596</v>
      </c>
      <c r="F113" s="199">
        <v>183.5</v>
      </c>
      <c r="G113" s="198"/>
      <c r="H113" s="198">
        <v>219</v>
      </c>
      <c r="I113" s="200">
        <v>218</v>
      </c>
      <c r="J113" s="201" t="s">
        <v>686</v>
      </c>
      <c r="K113" s="202">
        <f t="shared" si="23"/>
        <v>35.5</v>
      </c>
      <c r="L113" s="203">
        <f t="shared" si="24"/>
        <v>0.19346049046321526</v>
      </c>
      <c r="M113" s="198" t="s">
        <v>601</v>
      </c>
      <c r="N113" s="204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5">
        <v>28</v>
      </c>
      <c r="B114" s="196">
        <v>42114</v>
      </c>
      <c r="C114" s="196"/>
      <c r="D114" s="197" t="s">
        <v>687</v>
      </c>
      <c r="E114" s="198" t="s">
        <v>596</v>
      </c>
      <c r="F114" s="199">
        <f>(227+237)/2</f>
        <v>232</v>
      </c>
      <c r="G114" s="198"/>
      <c r="H114" s="198">
        <v>298</v>
      </c>
      <c r="I114" s="200">
        <v>298</v>
      </c>
      <c r="J114" s="201" t="s">
        <v>645</v>
      </c>
      <c r="K114" s="202">
        <f t="shared" si="23"/>
        <v>66</v>
      </c>
      <c r="L114" s="203">
        <f t="shared" si="24"/>
        <v>0.28448275862068967</v>
      </c>
      <c r="M114" s="198" t="s">
        <v>601</v>
      </c>
      <c r="N114" s="20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5">
        <v>29</v>
      </c>
      <c r="B115" s="196">
        <v>42128</v>
      </c>
      <c r="C115" s="196"/>
      <c r="D115" s="197" t="s">
        <v>688</v>
      </c>
      <c r="E115" s="198" t="s">
        <v>614</v>
      </c>
      <c r="F115" s="199">
        <v>385</v>
      </c>
      <c r="G115" s="198"/>
      <c r="H115" s="198">
        <f>212.5+331</f>
        <v>543.5</v>
      </c>
      <c r="I115" s="200">
        <v>510</v>
      </c>
      <c r="J115" s="201" t="s">
        <v>689</v>
      </c>
      <c r="K115" s="202">
        <f t="shared" si="23"/>
        <v>158.5</v>
      </c>
      <c r="L115" s="203">
        <f t="shared" si="24"/>
        <v>0.41168831168831171</v>
      </c>
      <c r="M115" s="198" t="s">
        <v>601</v>
      </c>
      <c r="N115" s="204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5">
        <v>30</v>
      </c>
      <c r="B116" s="196">
        <v>42128</v>
      </c>
      <c r="C116" s="196"/>
      <c r="D116" s="197" t="s">
        <v>690</v>
      </c>
      <c r="E116" s="198" t="s">
        <v>614</v>
      </c>
      <c r="F116" s="199">
        <v>115.5</v>
      </c>
      <c r="G116" s="198"/>
      <c r="H116" s="198">
        <v>146</v>
      </c>
      <c r="I116" s="200">
        <v>142</v>
      </c>
      <c r="J116" s="201" t="s">
        <v>691</v>
      </c>
      <c r="K116" s="202">
        <f t="shared" si="23"/>
        <v>30.5</v>
      </c>
      <c r="L116" s="203">
        <f t="shared" si="24"/>
        <v>0.26406926406926406</v>
      </c>
      <c r="M116" s="198" t="s">
        <v>601</v>
      </c>
      <c r="N116" s="204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31</v>
      </c>
      <c r="B117" s="196">
        <v>42151</v>
      </c>
      <c r="C117" s="196"/>
      <c r="D117" s="197" t="s">
        <v>543</v>
      </c>
      <c r="E117" s="198" t="s">
        <v>614</v>
      </c>
      <c r="F117" s="199">
        <v>237.5</v>
      </c>
      <c r="G117" s="198"/>
      <c r="H117" s="198">
        <v>279.5</v>
      </c>
      <c r="I117" s="200">
        <v>278</v>
      </c>
      <c r="J117" s="201" t="s">
        <v>645</v>
      </c>
      <c r="K117" s="202">
        <f t="shared" si="23"/>
        <v>42</v>
      </c>
      <c r="L117" s="203">
        <f t="shared" si="24"/>
        <v>0.17684210526315788</v>
      </c>
      <c r="M117" s="198" t="s">
        <v>601</v>
      </c>
      <c r="N117" s="204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32</v>
      </c>
      <c r="B118" s="196">
        <v>42174</v>
      </c>
      <c r="C118" s="196"/>
      <c r="D118" s="197" t="s">
        <v>663</v>
      </c>
      <c r="E118" s="198" t="s">
        <v>596</v>
      </c>
      <c r="F118" s="199">
        <v>340</v>
      </c>
      <c r="G118" s="198"/>
      <c r="H118" s="198">
        <v>448</v>
      </c>
      <c r="I118" s="200">
        <v>448</v>
      </c>
      <c r="J118" s="201" t="s">
        <v>645</v>
      </c>
      <c r="K118" s="202">
        <f t="shared" si="23"/>
        <v>108</v>
      </c>
      <c r="L118" s="203">
        <f t="shared" si="24"/>
        <v>0.31764705882352939</v>
      </c>
      <c r="M118" s="198" t="s">
        <v>601</v>
      </c>
      <c r="N118" s="204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33</v>
      </c>
      <c r="B119" s="196">
        <v>42191</v>
      </c>
      <c r="C119" s="196"/>
      <c r="D119" s="197" t="s">
        <v>692</v>
      </c>
      <c r="E119" s="198" t="s">
        <v>596</v>
      </c>
      <c r="F119" s="199">
        <v>390</v>
      </c>
      <c r="G119" s="198"/>
      <c r="H119" s="198">
        <v>460</v>
      </c>
      <c r="I119" s="200">
        <v>460</v>
      </c>
      <c r="J119" s="201" t="s">
        <v>645</v>
      </c>
      <c r="K119" s="202">
        <f t="shared" si="23"/>
        <v>70</v>
      </c>
      <c r="L119" s="203">
        <f t="shared" si="24"/>
        <v>0.17948717948717949</v>
      </c>
      <c r="M119" s="198" t="s">
        <v>601</v>
      </c>
      <c r="N119" s="204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34</v>
      </c>
      <c r="B120" s="206">
        <v>42195</v>
      </c>
      <c r="C120" s="206"/>
      <c r="D120" s="207" t="s">
        <v>693</v>
      </c>
      <c r="E120" s="208" t="s">
        <v>596</v>
      </c>
      <c r="F120" s="209">
        <v>122.5</v>
      </c>
      <c r="G120" s="209"/>
      <c r="H120" s="210">
        <v>61</v>
      </c>
      <c r="I120" s="210">
        <v>172</v>
      </c>
      <c r="J120" s="211" t="s">
        <v>694</v>
      </c>
      <c r="K120" s="212">
        <f t="shared" si="23"/>
        <v>-61.5</v>
      </c>
      <c r="L120" s="213">
        <f t="shared" si="24"/>
        <v>-0.50204081632653064</v>
      </c>
      <c r="M120" s="209" t="s">
        <v>615</v>
      </c>
      <c r="N120" s="206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5">
        <v>35</v>
      </c>
      <c r="B121" s="196">
        <v>42219</v>
      </c>
      <c r="C121" s="196"/>
      <c r="D121" s="197" t="s">
        <v>695</v>
      </c>
      <c r="E121" s="198" t="s">
        <v>596</v>
      </c>
      <c r="F121" s="199">
        <v>297.5</v>
      </c>
      <c r="G121" s="198"/>
      <c r="H121" s="198">
        <v>350</v>
      </c>
      <c r="I121" s="200">
        <v>360</v>
      </c>
      <c r="J121" s="201" t="s">
        <v>696</v>
      </c>
      <c r="K121" s="202">
        <f t="shared" si="23"/>
        <v>52.5</v>
      </c>
      <c r="L121" s="203">
        <f t="shared" si="24"/>
        <v>0.17647058823529413</v>
      </c>
      <c r="M121" s="198" t="s">
        <v>601</v>
      </c>
      <c r="N121" s="204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36</v>
      </c>
      <c r="B122" s="196">
        <v>42219</v>
      </c>
      <c r="C122" s="196"/>
      <c r="D122" s="197" t="s">
        <v>697</v>
      </c>
      <c r="E122" s="198" t="s">
        <v>596</v>
      </c>
      <c r="F122" s="199">
        <v>115.5</v>
      </c>
      <c r="G122" s="198"/>
      <c r="H122" s="198">
        <v>149</v>
      </c>
      <c r="I122" s="200">
        <v>140</v>
      </c>
      <c r="J122" s="201" t="s">
        <v>698</v>
      </c>
      <c r="K122" s="202">
        <f t="shared" si="23"/>
        <v>33.5</v>
      </c>
      <c r="L122" s="203">
        <f t="shared" si="24"/>
        <v>0.29004329004329005</v>
      </c>
      <c r="M122" s="198" t="s">
        <v>601</v>
      </c>
      <c r="N122" s="204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37</v>
      </c>
      <c r="B123" s="196">
        <v>42251</v>
      </c>
      <c r="C123" s="196"/>
      <c r="D123" s="197" t="s">
        <v>543</v>
      </c>
      <c r="E123" s="198" t="s">
        <v>596</v>
      </c>
      <c r="F123" s="199">
        <v>226</v>
      </c>
      <c r="G123" s="198"/>
      <c r="H123" s="198">
        <v>292</v>
      </c>
      <c r="I123" s="200">
        <v>292</v>
      </c>
      <c r="J123" s="201" t="s">
        <v>699</v>
      </c>
      <c r="K123" s="202">
        <f t="shared" si="23"/>
        <v>66</v>
      </c>
      <c r="L123" s="203">
        <f t="shared" si="24"/>
        <v>0.29203539823008851</v>
      </c>
      <c r="M123" s="198" t="s">
        <v>601</v>
      </c>
      <c r="N123" s="204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5">
        <v>38</v>
      </c>
      <c r="B124" s="196">
        <v>42254</v>
      </c>
      <c r="C124" s="196"/>
      <c r="D124" s="197" t="s">
        <v>687</v>
      </c>
      <c r="E124" s="198" t="s">
        <v>596</v>
      </c>
      <c r="F124" s="199">
        <v>232.5</v>
      </c>
      <c r="G124" s="198"/>
      <c r="H124" s="198">
        <v>312.5</v>
      </c>
      <c r="I124" s="200">
        <v>310</v>
      </c>
      <c r="J124" s="201" t="s">
        <v>645</v>
      </c>
      <c r="K124" s="202">
        <f t="shared" si="23"/>
        <v>80</v>
      </c>
      <c r="L124" s="203">
        <f t="shared" si="24"/>
        <v>0.34408602150537637</v>
      </c>
      <c r="M124" s="198" t="s">
        <v>601</v>
      </c>
      <c r="N124" s="204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39</v>
      </c>
      <c r="B125" s="196">
        <v>42268</v>
      </c>
      <c r="C125" s="196"/>
      <c r="D125" s="197" t="s">
        <v>700</v>
      </c>
      <c r="E125" s="198" t="s">
        <v>596</v>
      </c>
      <c r="F125" s="199">
        <v>196.5</v>
      </c>
      <c r="G125" s="198"/>
      <c r="H125" s="198">
        <v>238</v>
      </c>
      <c r="I125" s="200">
        <v>238</v>
      </c>
      <c r="J125" s="201" t="s">
        <v>699</v>
      </c>
      <c r="K125" s="202">
        <f t="shared" si="23"/>
        <v>41.5</v>
      </c>
      <c r="L125" s="203">
        <f t="shared" si="24"/>
        <v>0.21119592875318066</v>
      </c>
      <c r="M125" s="198" t="s">
        <v>601</v>
      </c>
      <c r="N125" s="204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40</v>
      </c>
      <c r="B126" s="196">
        <v>42271</v>
      </c>
      <c r="C126" s="196"/>
      <c r="D126" s="197" t="s">
        <v>643</v>
      </c>
      <c r="E126" s="198" t="s">
        <v>596</v>
      </c>
      <c r="F126" s="199">
        <v>65</v>
      </c>
      <c r="G126" s="198"/>
      <c r="H126" s="198">
        <v>82</v>
      </c>
      <c r="I126" s="200">
        <v>82</v>
      </c>
      <c r="J126" s="201" t="s">
        <v>699</v>
      </c>
      <c r="K126" s="202">
        <f t="shared" si="23"/>
        <v>17</v>
      </c>
      <c r="L126" s="203">
        <f t="shared" si="24"/>
        <v>0.26153846153846155</v>
      </c>
      <c r="M126" s="198" t="s">
        <v>601</v>
      </c>
      <c r="N126" s="20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41</v>
      </c>
      <c r="B127" s="196">
        <v>42291</v>
      </c>
      <c r="C127" s="196"/>
      <c r="D127" s="197" t="s">
        <v>701</v>
      </c>
      <c r="E127" s="198" t="s">
        <v>596</v>
      </c>
      <c r="F127" s="199">
        <v>144</v>
      </c>
      <c r="G127" s="198"/>
      <c r="H127" s="198">
        <v>182.5</v>
      </c>
      <c r="I127" s="200">
        <v>181</v>
      </c>
      <c r="J127" s="201" t="s">
        <v>699</v>
      </c>
      <c r="K127" s="202">
        <f t="shared" si="23"/>
        <v>38.5</v>
      </c>
      <c r="L127" s="203">
        <f t="shared" si="24"/>
        <v>0.2673611111111111</v>
      </c>
      <c r="M127" s="198" t="s">
        <v>601</v>
      </c>
      <c r="N127" s="204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42</v>
      </c>
      <c r="B128" s="196">
        <v>42291</v>
      </c>
      <c r="C128" s="196"/>
      <c r="D128" s="197" t="s">
        <v>702</v>
      </c>
      <c r="E128" s="198" t="s">
        <v>596</v>
      </c>
      <c r="F128" s="199">
        <v>264</v>
      </c>
      <c r="G128" s="198"/>
      <c r="H128" s="198">
        <v>311</v>
      </c>
      <c r="I128" s="200">
        <v>311</v>
      </c>
      <c r="J128" s="201" t="s">
        <v>699</v>
      </c>
      <c r="K128" s="202">
        <f t="shared" si="23"/>
        <v>47</v>
      </c>
      <c r="L128" s="203">
        <f t="shared" si="24"/>
        <v>0.17803030303030304</v>
      </c>
      <c r="M128" s="198" t="s">
        <v>601</v>
      </c>
      <c r="N128" s="204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43</v>
      </c>
      <c r="B129" s="196">
        <v>42318</v>
      </c>
      <c r="C129" s="196"/>
      <c r="D129" s="197" t="s">
        <v>703</v>
      </c>
      <c r="E129" s="198" t="s">
        <v>614</v>
      </c>
      <c r="F129" s="199">
        <v>549.5</v>
      </c>
      <c r="G129" s="198"/>
      <c r="H129" s="198">
        <v>630</v>
      </c>
      <c r="I129" s="200">
        <v>630</v>
      </c>
      <c r="J129" s="201" t="s">
        <v>699</v>
      </c>
      <c r="K129" s="202">
        <f t="shared" si="23"/>
        <v>80.5</v>
      </c>
      <c r="L129" s="203">
        <f t="shared" si="24"/>
        <v>0.1464968152866242</v>
      </c>
      <c r="M129" s="198" t="s">
        <v>601</v>
      </c>
      <c r="N129" s="204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44</v>
      </c>
      <c r="B130" s="196">
        <v>42342</v>
      </c>
      <c r="C130" s="196"/>
      <c r="D130" s="197" t="s">
        <v>704</v>
      </c>
      <c r="E130" s="198" t="s">
        <v>596</v>
      </c>
      <c r="F130" s="199">
        <v>1027.5</v>
      </c>
      <c r="G130" s="198"/>
      <c r="H130" s="198">
        <v>1315</v>
      </c>
      <c r="I130" s="200">
        <v>1250</v>
      </c>
      <c r="J130" s="201" t="s">
        <v>699</v>
      </c>
      <c r="K130" s="202">
        <f t="shared" si="23"/>
        <v>287.5</v>
      </c>
      <c r="L130" s="203">
        <f t="shared" si="24"/>
        <v>0.27980535279805352</v>
      </c>
      <c r="M130" s="198" t="s">
        <v>601</v>
      </c>
      <c r="N130" s="204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5">
        <v>45</v>
      </c>
      <c r="B131" s="196">
        <v>42367</v>
      </c>
      <c r="C131" s="196"/>
      <c r="D131" s="197" t="s">
        <v>705</v>
      </c>
      <c r="E131" s="198" t="s">
        <v>596</v>
      </c>
      <c r="F131" s="199">
        <v>465</v>
      </c>
      <c r="G131" s="198"/>
      <c r="H131" s="198">
        <v>540</v>
      </c>
      <c r="I131" s="200">
        <v>540</v>
      </c>
      <c r="J131" s="201" t="s">
        <v>699</v>
      </c>
      <c r="K131" s="202">
        <f t="shared" si="23"/>
        <v>75</v>
      </c>
      <c r="L131" s="203">
        <f t="shared" si="24"/>
        <v>0.16129032258064516</v>
      </c>
      <c r="M131" s="198" t="s">
        <v>601</v>
      </c>
      <c r="N131" s="20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46</v>
      </c>
      <c r="B132" s="196">
        <v>42380</v>
      </c>
      <c r="C132" s="196"/>
      <c r="D132" s="197" t="s">
        <v>406</v>
      </c>
      <c r="E132" s="198" t="s">
        <v>614</v>
      </c>
      <c r="F132" s="199">
        <v>81</v>
      </c>
      <c r="G132" s="198"/>
      <c r="H132" s="198">
        <v>110</v>
      </c>
      <c r="I132" s="200">
        <v>110</v>
      </c>
      <c r="J132" s="201" t="s">
        <v>699</v>
      </c>
      <c r="K132" s="202">
        <f t="shared" si="23"/>
        <v>29</v>
      </c>
      <c r="L132" s="203">
        <f t="shared" si="24"/>
        <v>0.35802469135802467</v>
      </c>
      <c r="M132" s="198" t="s">
        <v>601</v>
      </c>
      <c r="N132" s="204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47</v>
      </c>
      <c r="B133" s="196">
        <v>42382</v>
      </c>
      <c r="C133" s="196"/>
      <c r="D133" s="197" t="s">
        <v>706</v>
      </c>
      <c r="E133" s="198" t="s">
        <v>614</v>
      </c>
      <c r="F133" s="199">
        <v>417.5</v>
      </c>
      <c r="G133" s="198"/>
      <c r="H133" s="198">
        <v>547</v>
      </c>
      <c r="I133" s="200">
        <v>535</v>
      </c>
      <c r="J133" s="201" t="s">
        <v>699</v>
      </c>
      <c r="K133" s="202">
        <f t="shared" si="23"/>
        <v>129.5</v>
      </c>
      <c r="L133" s="203">
        <f t="shared" si="24"/>
        <v>0.31017964071856285</v>
      </c>
      <c r="M133" s="198" t="s">
        <v>601</v>
      </c>
      <c r="N133" s="20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48</v>
      </c>
      <c r="B134" s="196">
        <v>42408</v>
      </c>
      <c r="C134" s="196"/>
      <c r="D134" s="197" t="s">
        <v>707</v>
      </c>
      <c r="E134" s="198" t="s">
        <v>596</v>
      </c>
      <c r="F134" s="199">
        <v>650</v>
      </c>
      <c r="G134" s="198"/>
      <c r="H134" s="198">
        <v>800</v>
      </c>
      <c r="I134" s="200">
        <v>800</v>
      </c>
      <c r="J134" s="201" t="s">
        <v>699</v>
      </c>
      <c r="K134" s="202">
        <f t="shared" si="23"/>
        <v>150</v>
      </c>
      <c r="L134" s="203">
        <f t="shared" si="24"/>
        <v>0.23076923076923078</v>
      </c>
      <c r="M134" s="198" t="s">
        <v>601</v>
      </c>
      <c r="N134" s="20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49</v>
      </c>
      <c r="B135" s="196">
        <v>42433</v>
      </c>
      <c r="C135" s="196"/>
      <c r="D135" s="197" t="s">
        <v>238</v>
      </c>
      <c r="E135" s="198" t="s">
        <v>596</v>
      </c>
      <c r="F135" s="199">
        <v>437.5</v>
      </c>
      <c r="G135" s="198"/>
      <c r="H135" s="198">
        <v>504.5</v>
      </c>
      <c r="I135" s="200">
        <v>522</v>
      </c>
      <c r="J135" s="201" t="s">
        <v>708</v>
      </c>
      <c r="K135" s="202">
        <f t="shared" si="23"/>
        <v>67</v>
      </c>
      <c r="L135" s="203">
        <f t="shared" si="24"/>
        <v>0.15314285714285714</v>
      </c>
      <c r="M135" s="198" t="s">
        <v>601</v>
      </c>
      <c r="N135" s="204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50</v>
      </c>
      <c r="B136" s="196">
        <v>42438</v>
      </c>
      <c r="C136" s="196"/>
      <c r="D136" s="197" t="s">
        <v>709</v>
      </c>
      <c r="E136" s="198" t="s">
        <v>596</v>
      </c>
      <c r="F136" s="199">
        <v>189.5</v>
      </c>
      <c r="G136" s="198"/>
      <c r="H136" s="198">
        <v>218</v>
      </c>
      <c r="I136" s="200">
        <v>218</v>
      </c>
      <c r="J136" s="201" t="s">
        <v>699</v>
      </c>
      <c r="K136" s="202">
        <f t="shared" si="23"/>
        <v>28.5</v>
      </c>
      <c r="L136" s="203">
        <f t="shared" si="24"/>
        <v>0.15039577836411611</v>
      </c>
      <c r="M136" s="198" t="s">
        <v>601</v>
      </c>
      <c r="N136" s="204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51</v>
      </c>
      <c r="B137" s="206">
        <v>42471</v>
      </c>
      <c r="C137" s="206"/>
      <c r="D137" s="214" t="s">
        <v>710</v>
      </c>
      <c r="E137" s="209" t="s">
        <v>596</v>
      </c>
      <c r="F137" s="209">
        <v>36.5</v>
      </c>
      <c r="G137" s="210"/>
      <c r="H137" s="210">
        <v>15.85</v>
      </c>
      <c r="I137" s="210">
        <v>60</v>
      </c>
      <c r="J137" s="211" t="s">
        <v>711</v>
      </c>
      <c r="K137" s="212">
        <f t="shared" si="23"/>
        <v>-20.65</v>
      </c>
      <c r="L137" s="213">
        <f t="shared" si="24"/>
        <v>-0.5657534246575342</v>
      </c>
      <c r="M137" s="209" t="s">
        <v>615</v>
      </c>
      <c r="N137" s="217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52</v>
      </c>
      <c r="B138" s="196">
        <v>42472</v>
      </c>
      <c r="C138" s="196"/>
      <c r="D138" s="197" t="s">
        <v>712</v>
      </c>
      <c r="E138" s="198" t="s">
        <v>596</v>
      </c>
      <c r="F138" s="199">
        <v>93</v>
      </c>
      <c r="G138" s="198"/>
      <c r="H138" s="198">
        <v>149</v>
      </c>
      <c r="I138" s="200">
        <v>140</v>
      </c>
      <c r="J138" s="201" t="s">
        <v>713</v>
      </c>
      <c r="K138" s="202">
        <f t="shared" si="23"/>
        <v>56</v>
      </c>
      <c r="L138" s="203">
        <f t="shared" si="24"/>
        <v>0.60215053763440862</v>
      </c>
      <c r="M138" s="198" t="s">
        <v>601</v>
      </c>
      <c r="N138" s="204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53</v>
      </c>
      <c r="B139" s="196">
        <v>42472</v>
      </c>
      <c r="C139" s="196"/>
      <c r="D139" s="197" t="s">
        <v>714</v>
      </c>
      <c r="E139" s="198" t="s">
        <v>596</v>
      </c>
      <c r="F139" s="199">
        <v>130</v>
      </c>
      <c r="G139" s="198"/>
      <c r="H139" s="198">
        <v>150</v>
      </c>
      <c r="I139" s="200" t="s">
        <v>715</v>
      </c>
      <c r="J139" s="201" t="s">
        <v>699</v>
      </c>
      <c r="K139" s="202">
        <f t="shared" si="23"/>
        <v>20</v>
      </c>
      <c r="L139" s="203">
        <f t="shared" si="24"/>
        <v>0.15384615384615385</v>
      </c>
      <c r="M139" s="198" t="s">
        <v>601</v>
      </c>
      <c r="N139" s="204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54</v>
      </c>
      <c r="B140" s="196">
        <v>42473</v>
      </c>
      <c r="C140" s="196"/>
      <c r="D140" s="197" t="s">
        <v>716</v>
      </c>
      <c r="E140" s="198" t="s">
        <v>596</v>
      </c>
      <c r="F140" s="199">
        <v>196</v>
      </c>
      <c r="G140" s="198"/>
      <c r="H140" s="198">
        <v>299</v>
      </c>
      <c r="I140" s="200">
        <v>299</v>
      </c>
      <c r="J140" s="201" t="s">
        <v>699</v>
      </c>
      <c r="K140" s="202">
        <v>103</v>
      </c>
      <c r="L140" s="203">
        <v>0.52551020408163296</v>
      </c>
      <c r="M140" s="198" t="s">
        <v>601</v>
      </c>
      <c r="N140" s="204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55</v>
      </c>
      <c r="B141" s="196">
        <v>42473</v>
      </c>
      <c r="C141" s="196"/>
      <c r="D141" s="197" t="s">
        <v>717</v>
      </c>
      <c r="E141" s="198" t="s">
        <v>596</v>
      </c>
      <c r="F141" s="199">
        <v>88</v>
      </c>
      <c r="G141" s="198"/>
      <c r="H141" s="198">
        <v>103</v>
      </c>
      <c r="I141" s="200">
        <v>103</v>
      </c>
      <c r="J141" s="201" t="s">
        <v>699</v>
      </c>
      <c r="K141" s="202">
        <v>15</v>
      </c>
      <c r="L141" s="203">
        <v>0.170454545454545</v>
      </c>
      <c r="M141" s="198" t="s">
        <v>601</v>
      </c>
      <c r="N141" s="204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56</v>
      </c>
      <c r="B142" s="196">
        <v>42492</v>
      </c>
      <c r="C142" s="196"/>
      <c r="D142" s="197" t="s">
        <v>718</v>
      </c>
      <c r="E142" s="198" t="s">
        <v>596</v>
      </c>
      <c r="F142" s="199">
        <v>127.5</v>
      </c>
      <c r="G142" s="198"/>
      <c r="H142" s="198">
        <v>148</v>
      </c>
      <c r="I142" s="200" t="s">
        <v>719</v>
      </c>
      <c r="J142" s="201" t="s">
        <v>699</v>
      </c>
      <c r="K142" s="202">
        <f t="shared" ref="K142:K146" si="25">H142-F142</f>
        <v>20.5</v>
      </c>
      <c r="L142" s="203">
        <f t="shared" ref="L142:L146" si="26">K142/F142</f>
        <v>0.16078431372549021</v>
      </c>
      <c r="M142" s="198" t="s">
        <v>601</v>
      </c>
      <c r="N142" s="204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57</v>
      </c>
      <c r="B143" s="196">
        <v>42493</v>
      </c>
      <c r="C143" s="196"/>
      <c r="D143" s="197" t="s">
        <v>720</v>
      </c>
      <c r="E143" s="198" t="s">
        <v>596</v>
      </c>
      <c r="F143" s="199">
        <v>675</v>
      </c>
      <c r="G143" s="198"/>
      <c r="H143" s="198">
        <v>815</v>
      </c>
      <c r="I143" s="200" t="s">
        <v>721</v>
      </c>
      <c r="J143" s="201" t="s">
        <v>699</v>
      </c>
      <c r="K143" s="202">
        <f t="shared" si="25"/>
        <v>140</v>
      </c>
      <c r="L143" s="203">
        <f t="shared" si="26"/>
        <v>0.2074074074074074</v>
      </c>
      <c r="M143" s="198" t="s">
        <v>601</v>
      </c>
      <c r="N143" s="20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58</v>
      </c>
      <c r="B144" s="206">
        <v>42522</v>
      </c>
      <c r="C144" s="206"/>
      <c r="D144" s="207" t="s">
        <v>722</v>
      </c>
      <c r="E144" s="208" t="s">
        <v>596</v>
      </c>
      <c r="F144" s="209">
        <v>500</v>
      </c>
      <c r="G144" s="209"/>
      <c r="H144" s="210">
        <v>232.5</v>
      </c>
      <c r="I144" s="210" t="s">
        <v>723</v>
      </c>
      <c r="J144" s="211" t="s">
        <v>724</v>
      </c>
      <c r="K144" s="212">
        <f t="shared" si="25"/>
        <v>-267.5</v>
      </c>
      <c r="L144" s="213">
        <f t="shared" si="26"/>
        <v>-0.53500000000000003</v>
      </c>
      <c r="M144" s="209" t="s">
        <v>615</v>
      </c>
      <c r="N144" s="206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59</v>
      </c>
      <c r="B145" s="196">
        <v>42527</v>
      </c>
      <c r="C145" s="196"/>
      <c r="D145" s="197" t="s">
        <v>545</v>
      </c>
      <c r="E145" s="198" t="s">
        <v>596</v>
      </c>
      <c r="F145" s="199">
        <v>110</v>
      </c>
      <c r="G145" s="198"/>
      <c r="H145" s="198">
        <v>126.5</v>
      </c>
      <c r="I145" s="200">
        <v>125</v>
      </c>
      <c r="J145" s="201" t="s">
        <v>651</v>
      </c>
      <c r="K145" s="202">
        <f t="shared" si="25"/>
        <v>16.5</v>
      </c>
      <c r="L145" s="203">
        <f t="shared" si="26"/>
        <v>0.15</v>
      </c>
      <c r="M145" s="198" t="s">
        <v>601</v>
      </c>
      <c r="N145" s="204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60</v>
      </c>
      <c r="B146" s="196">
        <v>42538</v>
      </c>
      <c r="C146" s="196"/>
      <c r="D146" s="197" t="s">
        <v>725</v>
      </c>
      <c r="E146" s="198" t="s">
        <v>596</v>
      </c>
      <c r="F146" s="199">
        <v>44</v>
      </c>
      <c r="G146" s="198"/>
      <c r="H146" s="198">
        <v>69.5</v>
      </c>
      <c r="I146" s="200">
        <v>69.5</v>
      </c>
      <c r="J146" s="201" t="s">
        <v>726</v>
      </c>
      <c r="K146" s="202">
        <f t="shared" si="25"/>
        <v>25.5</v>
      </c>
      <c r="L146" s="203">
        <f t="shared" si="26"/>
        <v>0.57954545454545459</v>
      </c>
      <c r="M146" s="198" t="s">
        <v>601</v>
      </c>
      <c r="N146" s="204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61</v>
      </c>
      <c r="B147" s="196">
        <v>42549</v>
      </c>
      <c r="C147" s="196"/>
      <c r="D147" s="197" t="s">
        <v>727</v>
      </c>
      <c r="E147" s="198" t="s">
        <v>596</v>
      </c>
      <c r="F147" s="199">
        <v>262.5</v>
      </c>
      <c r="G147" s="198"/>
      <c r="H147" s="198">
        <v>340</v>
      </c>
      <c r="I147" s="200">
        <v>333</v>
      </c>
      <c r="J147" s="201" t="s">
        <v>728</v>
      </c>
      <c r="K147" s="202">
        <v>77.5</v>
      </c>
      <c r="L147" s="203">
        <v>0.29523809523809502</v>
      </c>
      <c r="M147" s="198" t="s">
        <v>601</v>
      </c>
      <c r="N147" s="204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62</v>
      </c>
      <c r="B148" s="196">
        <v>42549</v>
      </c>
      <c r="C148" s="196"/>
      <c r="D148" s="197" t="s">
        <v>729</v>
      </c>
      <c r="E148" s="198" t="s">
        <v>596</v>
      </c>
      <c r="F148" s="199">
        <v>840</v>
      </c>
      <c r="G148" s="198"/>
      <c r="H148" s="198">
        <v>1230</v>
      </c>
      <c r="I148" s="200">
        <v>1230</v>
      </c>
      <c r="J148" s="201" t="s">
        <v>699</v>
      </c>
      <c r="K148" s="202">
        <v>390</v>
      </c>
      <c r="L148" s="203">
        <v>0.46428571428571402</v>
      </c>
      <c r="M148" s="198" t="s">
        <v>601</v>
      </c>
      <c r="N148" s="204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8">
        <v>63</v>
      </c>
      <c r="B149" s="219">
        <v>42556</v>
      </c>
      <c r="C149" s="219"/>
      <c r="D149" s="220" t="s">
        <v>730</v>
      </c>
      <c r="E149" s="221" t="s">
        <v>596</v>
      </c>
      <c r="F149" s="221">
        <v>395</v>
      </c>
      <c r="G149" s="222"/>
      <c r="H149" s="222">
        <f>(468.5+342.5)/2</f>
        <v>405.5</v>
      </c>
      <c r="I149" s="222">
        <v>510</v>
      </c>
      <c r="J149" s="223" t="s">
        <v>731</v>
      </c>
      <c r="K149" s="224">
        <f t="shared" ref="K149:K155" si="27">H149-F149</f>
        <v>10.5</v>
      </c>
      <c r="L149" s="225">
        <f t="shared" ref="L149:L155" si="28">K149/F149</f>
        <v>2.6582278481012658E-2</v>
      </c>
      <c r="M149" s="221" t="s">
        <v>625</v>
      </c>
      <c r="N149" s="219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64</v>
      </c>
      <c r="B150" s="206">
        <v>42584</v>
      </c>
      <c r="C150" s="206"/>
      <c r="D150" s="207" t="s">
        <v>732</v>
      </c>
      <c r="E150" s="208" t="s">
        <v>614</v>
      </c>
      <c r="F150" s="209">
        <f>169.5-12.8</f>
        <v>156.69999999999999</v>
      </c>
      <c r="G150" s="209"/>
      <c r="H150" s="210">
        <v>77</v>
      </c>
      <c r="I150" s="210" t="s">
        <v>733</v>
      </c>
      <c r="J150" s="211" t="s">
        <v>734</v>
      </c>
      <c r="K150" s="212">
        <f t="shared" si="27"/>
        <v>-79.699999999999989</v>
      </c>
      <c r="L150" s="213">
        <f t="shared" si="28"/>
        <v>-0.50861518825781749</v>
      </c>
      <c r="M150" s="209" t="s">
        <v>615</v>
      </c>
      <c r="N150" s="206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65</v>
      </c>
      <c r="B151" s="206">
        <v>42586</v>
      </c>
      <c r="C151" s="206"/>
      <c r="D151" s="207" t="s">
        <v>735</v>
      </c>
      <c r="E151" s="208" t="s">
        <v>596</v>
      </c>
      <c r="F151" s="209">
        <v>400</v>
      </c>
      <c r="G151" s="209"/>
      <c r="H151" s="210">
        <v>305</v>
      </c>
      <c r="I151" s="210">
        <v>475</v>
      </c>
      <c r="J151" s="211" t="s">
        <v>736</v>
      </c>
      <c r="K151" s="212">
        <f t="shared" si="27"/>
        <v>-95</v>
      </c>
      <c r="L151" s="213">
        <f t="shared" si="28"/>
        <v>-0.23749999999999999</v>
      </c>
      <c r="M151" s="209" t="s">
        <v>615</v>
      </c>
      <c r="N151" s="206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66</v>
      </c>
      <c r="B152" s="196">
        <v>42593</v>
      </c>
      <c r="C152" s="196"/>
      <c r="D152" s="197" t="s">
        <v>737</v>
      </c>
      <c r="E152" s="198" t="s">
        <v>596</v>
      </c>
      <c r="F152" s="199">
        <v>86.5</v>
      </c>
      <c r="G152" s="198"/>
      <c r="H152" s="198">
        <v>130</v>
      </c>
      <c r="I152" s="200">
        <v>130</v>
      </c>
      <c r="J152" s="201" t="s">
        <v>738</v>
      </c>
      <c r="K152" s="202">
        <f t="shared" si="27"/>
        <v>43.5</v>
      </c>
      <c r="L152" s="203">
        <f t="shared" si="28"/>
        <v>0.50289017341040465</v>
      </c>
      <c r="M152" s="198" t="s">
        <v>601</v>
      </c>
      <c r="N152" s="204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67</v>
      </c>
      <c r="B153" s="206">
        <v>42600</v>
      </c>
      <c r="C153" s="206"/>
      <c r="D153" s="207" t="s">
        <v>122</v>
      </c>
      <c r="E153" s="208" t="s">
        <v>596</v>
      </c>
      <c r="F153" s="209">
        <v>133.5</v>
      </c>
      <c r="G153" s="209"/>
      <c r="H153" s="210">
        <v>126.5</v>
      </c>
      <c r="I153" s="210">
        <v>178</v>
      </c>
      <c r="J153" s="211" t="s">
        <v>739</v>
      </c>
      <c r="K153" s="212">
        <f t="shared" si="27"/>
        <v>-7</v>
      </c>
      <c r="L153" s="213">
        <f t="shared" si="28"/>
        <v>-5.2434456928838954E-2</v>
      </c>
      <c r="M153" s="209" t="s">
        <v>615</v>
      </c>
      <c r="N153" s="206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68</v>
      </c>
      <c r="B154" s="196">
        <v>42613</v>
      </c>
      <c r="C154" s="196"/>
      <c r="D154" s="197" t="s">
        <v>740</v>
      </c>
      <c r="E154" s="198" t="s">
        <v>596</v>
      </c>
      <c r="F154" s="199">
        <v>560</v>
      </c>
      <c r="G154" s="198"/>
      <c r="H154" s="198">
        <v>725</v>
      </c>
      <c r="I154" s="200">
        <v>725</v>
      </c>
      <c r="J154" s="201" t="s">
        <v>645</v>
      </c>
      <c r="K154" s="202">
        <f t="shared" si="27"/>
        <v>165</v>
      </c>
      <c r="L154" s="203">
        <f t="shared" si="28"/>
        <v>0.29464285714285715</v>
      </c>
      <c r="M154" s="198" t="s">
        <v>601</v>
      </c>
      <c r="N154" s="204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69</v>
      </c>
      <c r="B155" s="196">
        <v>42614</v>
      </c>
      <c r="C155" s="196"/>
      <c r="D155" s="197" t="s">
        <v>741</v>
      </c>
      <c r="E155" s="198" t="s">
        <v>596</v>
      </c>
      <c r="F155" s="199">
        <v>160.5</v>
      </c>
      <c r="G155" s="198"/>
      <c r="H155" s="198">
        <v>210</v>
      </c>
      <c r="I155" s="200">
        <v>210</v>
      </c>
      <c r="J155" s="201" t="s">
        <v>645</v>
      </c>
      <c r="K155" s="202">
        <f t="shared" si="27"/>
        <v>49.5</v>
      </c>
      <c r="L155" s="203">
        <f t="shared" si="28"/>
        <v>0.30841121495327101</v>
      </c>
      <c r="M155" s="198" t="s">
        <v>601</v>
      </c>
      <c r="N155" s="204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70</v>
      </c>
      <c r="B156" s="196">
        <v>42646</v>
      </c>
      <c r="C156" s="196"/>
      <c r="D156" s="197" t="s">
        <v>418</v>
      </c>
      <c r="E156" s="198" t="s">
        <v>596</v>
      </c>
      <c r="F156" s="199">
        <v>430</v>
      </c>
      <c r="G156" s="198"/>
      <c r="H156" s="198">
        <v>596</v>
      </c>
      <c r="I156" s="200">
        <v>575</v>
      </c>
      <c r="J156" s="201" t="s">
        <v>742</v>
      </c>
      <c r="K156" s="202">
        <v>166</v>
      </c>
      <c r="L156" s="203">
        <v>0.38604651162790699</v>
      </c>
      <c r="M156" s="198" t="s">
        <v>601</v>
      </c>
      <c r="N156" s="204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71</v>
      </c>
      <c r="B157" s="196">
        <v>42657</v>
      </c>
      <c r="C157" s="196"/>
      <c r="D157" s="197" t="s">
        <v>743</v>
      </c>
      <c r="E157" s="198" t="s">
        <v>596</v>
      </c>
      <c r="F157" s="199">
        <v>280</v>
      </c>
      <c r="G157" s="198"/>
      <c r="H157" s="198">
        <v>345</v>
      </c>
      <c r="I157" s="200">
        <v>345</v>
      </c>
      <c r="J157" s="201" t="s">
        <v>645</v>
      </c>
      <c r="K157" s="202">
        <f t="shared" ref="K157:K162" si="29">H157-F157</f>
        <v>65</v>
      </c>
      <c r="L157" s="203">
        <f t="shared" ref="L157:L158" si="30">K157/F157</f>
        <v>0.23214285714285715</v>
      </c>
      <c r="M157" s="198" t="s">
        <v>601</v>
      </c>
      <c r="N157" s="204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72</v>
      </c>
      <c r="B158" s="196">
        <v>42657</v>
      </c>
      <c r="C158" s="196"/>
      <c r="D158" s="197" t="s">
        <v>744</v>
      </c>
      <c r="E158" s="198" t="s">
        <v>596</v>
      </c>
      <c r="F158" s="199">
        <v>245</v>
      </c>
      <c r="G158" s="198"/>
      <c r="H158" s="198">
        <v>325.5</v>
      </c>
      <c r="I158" s="200">
        <v>330</v>
      </c>
      <c r="J158" s="201" t="s">
        <v>745</v>
      </c>
      <c r="K158" s="202">
        <f t="shared" si="29"/>
        <v>80.5</v>
      </c>
      <c r="L158" s="203">
        <f t="shared" si="30"/>
        <v>0.32857142857142857</v>
      </c>
      <c r="M158" s="198" t="s">
        <v>601</v>
      </c>
      <c r="N158" s="20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73</v>
      </c>
      <c r="B159" s="196">
        <v>42660</v>
      </c>
      <c r="C159" s="196"/>
      <c r="D159" s="197" t="s">
        <v>746</v>
      </c>
      <c r="E159" s="198" t="s">
        <v>596</v>
      </c>
      <c r="F159" s="199">
        <v>125</v>
      </c>
      <c r="G159" s="198"/>
      <c r="H159" s="198">
        <v>160</v>
      </c>
      <c r="I159" s="200">
        <v>160</v>
      </c>
      <c r="J159" s="201" t="s">
        <v>699</v>
      </c>
      <c r="K159" s="202">
        <f t="shared" si="29"/>
        <v>35</v>
      </c>
      <c r="L159" s="203">
        <v>0.28000000000000003</v>
      </c>
      <c r="M159" s="198" t="s">
        <v>601</v>
      </c>
      <c r="N159" s="204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74</v>
      </c>
      <c r="B160" s="196">
        <v>42660</v>
      </c>
      <c r="C160" s="196"/>
      <c r="D160" s="197" t="s">
        <v>747</v>
      </c>
      <c r="E160" s="198" t="s">
        <v>596</v>
      </c>
      <c r="F160" s="199">
        <v>114</v>
      </c>
      <c r="G160" s="198"/>
      <c r="H160" s="198">
        <v>145</v>
      </c>
      <c r="I160" s="200">
        <v>145</v>
      </c>
      <c r="J160" s="201" t="s">
        <v>699</v>
      </c>
      <c r="K160" s="202">
        <f t="shared" si="29"/>
        <v>31</v>
      </c>
      <c r="L160" s="203">
        <f t="shared" ref="L160:L162" si="31">K160/F160</f>
        <v>0.27192982456140352</v>
      </c>
      <c r="M160" s="198" t="s">
        <v>601</v>
      </c>
      <c r="N160" s="204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75</v>
      </c>
      <c r="B161" s="196">
        <v>42660</v>
      </c>
      <c r="C161" s="196"/>
      <c r="D161" s="197" t="s">
        <v>748</v>
      </c>
      <c r="E161" s="198" t="s">
        <v>596</v>
      </c>
      <c r="F161" s="199">
        <v>212</v>
      </c>
      <c r="G161" s="198"/>
      <c r="H161" s="198">
        <v>280</v>
      </c>
      <c r="I161" s="200">
        <v>276</v>
      </c>
      <c r="J161" s="201" t="s">
        <v>749</v>
      </c>
      <c r="K161" s="202">
        <f t="shared" si="29"/>
        <v>68</v>
      </c>
      <c r="L161" s="203">
        <f t="shared" si="31"/>
        <v>0.32075471698113206</v>
      </c>
      <c r="M161" s="198" t="s">
        <v>601</v>
      </c>
      <c r="N161" s="204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76</v>
      </c>
      <c r="B162" s="196">
        <v>42678</v>
      </c>
      <c r="C162" s="196"/>
      <c r="D162" s="197" t="s">
        <v>467</v>
      </c>
      <c r="E162" s="198" t="s">
        <v>596</v>
      </c>
      <c r="F162" s="199">
        <v>155</v>
      </c>
      <c r="G162" s="198"/>
      <c r="H162" s="198">
        <v>210</v>
      </c>
      <c r="I162" s="200">
        <v>210</v>
      </c>
      <c r="J162" s="201" t="s">
        <v>750</v>
      </c>
      <c r="K162" s="202">
        <f t="shared" si="29"/>
        <v>55</v>
      </c>
      <c r="L162" s="203">
        <f t="shared" si="31"/>
        <v>0.35483870967741937</v>
      </c>
      <c r="M162" s="198" t="s">
        <v>601</v>
      </c>
      <c r="N162" s="204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77</v>
      </c>
      <c r="B163" s="206">
        <v>42710</v>
      </c>
      <c r="C163" s="206"/>
      <c r="D163" s="207" t="s">
        <v>751</v>
      </c>
      <c r="E163" s="208" t="s">
        <v>596</v>
      </c>
      <c r="F163" s="209">
        <v>150.5</v>
      </c>
      <c r="G163" s="209"/>
      <c r="H163" s="210">
        <v>72.5</v>
      </c>
      <c r="I163" s="210">
        <v>174</v>
      </c>
      <c r="J163" s="211" t="s">
        <v>752</v>
      </c>
      <c r="K163" s="212">
        <v>-78</v>
      </c>
      <c r="L163" s="213">
        <v>-0.51827242524916906</v>
      </c>
      <c r="M163" s="209" t="s">
        <v>615</v>
      </c>
      <c r="N163" s="206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78</v>
      </c>
      <c r="B164" s="196">
        <v>42712</v>
      </c>
      <c r="C164" s="196"/>
      <c r="D164" s="197" t="s">
        <v>753</v>
      </c>
      <c r="E164" s="198" t="s">
        <v>596</v>
      </c>
      <c r="F164" s="199">
        <v>380</v>
      </c>
      <c r="G164" s="198"/>
      <c r="H164" s="198">
        <v>478</v>
      </c>
      <c r="I164" s="200">
        <v>468</v>
      </c>
      <c r="J164" s="201" t="s">
        <v>699</v>
      </c>
      <c r="K164" s="202">
        <f t="shared" ref="K164:K166" si="32">H164-F164</f>
        <v>98</v>
      </c>
      <c r="L164" s="203">
        <f t="shared" ref="L164:L166" si="33">K164/F164</f>
        <v>0.25789473684210529</v>
      </c>
      <c r="M164" s="198" t="s">
        <v>601</v>
      </c>
      <c r="N164" s="204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79</v>
      </c>
      <c r="B165" s="196">
        <v>42734</v>
      </c>
      <c r="C165" s="196"/>
      <c r="D165" s="197" t="s">
        <v>121</v>
      </c>
      <c r="E165" s="198" t="s">
        <v>596</v>
      </c>
      <c r="F165" s="199">
        <v>305</v>
      </c>
      <c r="G165" s="198"/>
      <c r="H165" s="198">
        <v>375</v>
      </c>
      <c r="I165" s="200">
        <v>375</v>
      </c>
      <c r="J165" s="201" t="s">
        <v>699</v>
      </c>
      <c r="K165" s="202">
        <f t="shared" si="32"/>
        <v>70</v>
      </c>
      <c r="L165" s="203">
        <f t="shared" si="33"/>
        <v>0.22950819672131148</v>
      </c>
      <c r="M165" s="198" t="s">
        <v>601</v>
      </c>
      <c r="N165" s="204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80</v>
      </c>
      <c r="B166" s="196">
        <v>42739</v>
      </c>
      <c r="C166" s="196"/>
      <c r="D166" s="197" t="s">
        <v>104</v>
      </c>
      <c r="E166" s="198" t="s">
        <v>596</v>
      </c>
      <c r="F166" s="199">
        <v>99.5</v>
      </c>
      <c r="G166" s="198"/>
      <c r="H166" s="198">
        <v>158</v>
      </c>
      <c r="I166" s="200">
        <v>158</v>
      </c>
      <c r="J166" s="201" t="s">
        <v>699</v>
      </c>
      <c r="K166" s="202">
        <f t="shared" si="32"/>
        <v>58.5</v>
      </c>
      <c r="L166" s="203">
        <f t="shared" si="33"/>
        <v>0.5879396984924623</v>
      </c>
      <c r="M166" s="198" t="s">
        <v>601</v>
      </c>
      <c r="N166" s="204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81</v>
      </c>
      <c r="B167" s="196">
        <v>42739</v>
      </c>
      <c r="C167" s="196"/>
      <c r="D167" s="197" t="s">
        <v>104</v>
      </c>
      <c r="E167" s="198" t="s">
        <v>596</v>
      </c>
      <c r="F167" s="199">
        <v>99.5</v>
      </c>
      <c r="G167" s="198"/>
      <c r="H167" s="198">
        <v>158</v>
      </c>
      <c r="I167" s="200">
        <v>158</v>
      </c>
      <c r="J167" s="201" t="s">
        <v>699</v>
      </c>
      <c r="K167" s="202">
        <v>58.5</v>
      </c>
      <c r="L167" s="203">
        <v>0.58793969849246197</v>
      </c>
      <c r="M167" s="198" t="s">
        <v>601</v>
      </c>
      <c r="N167" s="204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82</v>
      </c>
      <c r="B168" s="196">
        <v>42786</v>
      </c>
      <c r="C168" s="196"/>
      <c r="D168" s="197" t="s">
        <v>211</v>
      </c>
      <c r="E168" s="198" t="s">
        <v>596</v>
      </c>
      <c r="F168" s="199">
        <v>140.5</v>
      </c>
      <c r="G168" s="198"/>
      <c r="H168" s="198">
        <v>220</v>
      </c>
      <c r="I168" s="200">
        <v>220</v>
      </c>
      <c r="J168" s="201" t="s">
        <v>699</v>
      </c>
      <c r="K168" s="202">
        <f>H168-F168</f>
        <v>79.5</v>
      </c>
      <c r="L168" s="203">
        <f>K168/F168</f>
        <v>0.5658362989323843</v>
      </c>
      <c r="M168" s="198" t="s">
        <v>601</v>
      </c>
      <c r="N168" s="204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83</v>
      </c>
      <c r="B169" s="196">
        <v>42786</v>
      </c>
      <c r="C169" s="196"/>
      <c r="D169" s="197" t="s">
        <v>754</v>
      </c>
      <c r="E169" s="198" t="s">
        <v>596</v>
      </c>
      <c r="F169" s="199">
        <v>202.5</v>
      </c>
      <c r="G169" s="198"/>
      <c r="H169" s="198">
        <v>234</v>
      </c>
      <c r="I169" s="200">
        <v>234</v>
      </c>
      <c r="J169" s="201" t="s">
        <v>699</v>
      </c>
      <c r="K169" s="202">
        <v>31.5</v>
      </c>
      <c r="L169" s="203">
        <v>0.155555555555556</v>
      </c>
      <c r="M169" s="198" t="s">
        <v>601</v>
      </c>
      <c r="N169" s="204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84</v>
      </c>
      <c r="B170" s="196">
        <v>42818</v>
      </c>
      <c r="C170" s="196"/>
      <c r="D170" s="197" t="s">
        <v>755</v>
      </c>
      <c r="E170" s="198" t="s">
        <v>596</v>
      </c>
      <c r="F170" s="199">
        <v>300.5</v>
      </c>
      <c r="G170" s="198"/>
      <c r="H170" s="198">
        <v>417.5</v>
      </c>
      <c r="I170" s="200">
        <v>420</v>
      </c>
      <c r="J170" s="201" t="s">
        <v>756</v>
      </c>
      <c r="K170" s="202">
        <f>H170-F170</f>
        <v>117</v>
      </c>
      <c r="L170" s="203">
        <f>K170/F170</f>
        <v>0.38935108153078202</v>
      </c>
      <c r="M170" s="198" t="s">
        <v>601</v>
      </c>
      <c r="N170" s="204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85</v>
      </c>
      <c r="B171" s="196">
        <v>42818</v>
      </c>
      <c r="C171" s="196"/>
      <c r="D171" s="197" t="s">
        <v>729</v>
      </c>
      <c r="E171" s="198" t="s">
        <v>596</v>
      </c>
      <c r="F171" s="199">
        <v>850</v>
      </c>
      <c r="G171" s="198"/>
      <c r="H171" s="198">
        <v>1042.5</v>
      </c>
      <c r="I171" s="200">
        <v>1023</v>
      </c>
      <c r="J171" s="201" t="s">
        <v>757</v>
      </c>
      <c r="K171" s="202">
        <v>192.5</v>
      </c>
      <c r="L171" s="203">
        <v>0.22647058823529401</v>
      </c>
      <c r="M171" s="198" t="s">
        <v>601</v>
      </c>
      <c r="N171" s="204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86</v>
      </c>
      <c r="B172" s="196">
        <v>42830</v>
      </c>
      <c r="C172" s="196"/>
      <c r="D172" s="197" t="s">
        <v>498</v>
      </c>
      <c r="E172" s="198" t="s">
        <v>596</v>
      </c>
      <c r="F172" s="199">
        <v>785</v>
      </c>
      <c r="G172" s="198"/>
      <c r="H172" s="198">
        <v>930</v>
      </c>
      <c r="I172" s="200">
        <v>920</v>
      </c>
      <c r="J172" s="201" t="s">
        <v>758</v>
      </c>
      <c r="K172" s="202">
        <f>H172-F172</f>
        <v>145</v>
      </c>
      <c r="L172" s="203">
        <f>K172/F172</f>
        <v>0.18471337579617833</v>
      </c>
      <c r="M172" s="198" t="s">
        <v>601</v>
      </c>
      <c r="N172" s="204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87</v>
      </c>
      <c r="B173" s="206">
        <v>42831</v>
      </c>
      <c r="C173" s="206"/>
      <c r="D173" s="207" t="s">
        <v>759</v>
      </c>
      <c r="E173" s="208" t="s">
        <v>596</v>
      </c>
      <c r="F173" s="209">
        <v>40</v>
      </c>
      <c r="G173" s="209"/>
      <c r="H173" s="210">
        <v>13.1</v>
      </c>
      <c r="I173" s="210">
        <v>60</v>
      </c>
      <c r="J173" s="211" t="s">
        <v>760</v>
      </c>
      <c r="K173" s="212">
        <v>-26.9</v>
      </c>
      <c r="L173" s="213">
        <v>-0.67249999999999999</v>
      </c>
      <c r="M173" s="209" t="s">
        <v>615</v>
      </c>
      <c r="N173" s="206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88</v>
      </c>
      <c r="B174" s="196">
        <v>42837</v>
      </c>
      <c r="C174" s="196"/>
      <c r="D174" s="197" t="s">
        <v>102</v>
      </c>
      <c r="E174" s="198" t="s">
        <v>596</v>
      </c>
      <c r="F174" s="199">
        <v>289.5</v>
      </c>
      <c r="G174" s="198"/>
      <c r="H174" s="198">
        <v>354</v>
      </c>
      <c r="I174" s="200">
        <v>360</v>
      </c>
      <c r="J174" s="201" t="s">
        <v>761</v>
      </c>
      <c r="K174" s="202">
        <f t="shared" ref="K174:K182" si="34">H174-F174</f>
        <v>64.5</v>
      </c>
      <c r="L174" s="203">
        <f t="shared" ref="L174:L182" si="35">K174/F174</f>
        <v>0.22279792746113988</v>
      </c>
      <c r="M174" s="198" t="s">
        <v>601</v>
      </c>
      <c r="N174" s="20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89</v>
      </c>
      <c r="B175" s="196">
        <v>42845</v>
      </c>
      <c r="C175" s="196"/>
      <c r="D175" s="197" t="s">
        <v>438</v>
      </c>
      <c r="E175" s="198" t="s">
        <v>596</v>
      </c>
      <c r="F175" s="199">
        <v>700</v>
      </c>
      <c r="G175" s="198"/>
      <c r="H175" s="198">
        <v>840</v>
      </c>
      <c r="I175" s="200">
        <v>840</v>
      </c>
      <c r="J175" s="201" t="s">
        <v>762</v>
      </c>
      <c r="K175" s="202">
        <f t="shared" si="34"/>
        <v>140</v>
      </c>
      <c r="L175" s="203">
        <f t="shared" si="35"/>
        <v>0.2</v>
      </c>
      <c r="M175" s="198" t="s">
        <v>601</v>
      </c>
      <c r="N175" s="204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90</v>
      </c>
      <c r="B176" s="196">
        <v>42887</v>
      </c>
      <c r="C176" s="196"/>
      <c r="D176" s="197" t="s">
        <v>763</v>
      </c>
      <c r="E176" s="198" t="s">
        <v>596</v>
      </c>
      <c r="F176" s="199">
        <v>130</v>
      </c>
      <c r="G176" s="198"/>
      <c r="H176" s="198">
        <v>144.25</v>
      </c>
      <c r="I176" s="200">
        <v>170</v>
      </c>
      <c r="J176" s="201" t="s">
        <v>764</v>
      </c>
      <c r="K176" s="202">
        <f t="shared" si="34"/>
        <v>14.25</v>
      </c>
      <c r="L176" s="203">
        <f t="shared" si="35"/>
        <v>0.10961538461538461</v>
      </c>
      <c r="M176" s="198" t="s">
        <v>601</v>
      </c>
      <c r="N176" s="204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91</v>
      </c>
      <c r="B177" s="196">
        <v>42901</v>
      </c>
      <c r="C177" s="196"/>
      <c r="D177" s="197" t="s">
        <v>765</v>
      </c>
      <c r="E177" s="198" t="s">
        <v>596</v>
      </c>
      <c r="F177" s="199">
        <v>214.5</v>
      </c>
      <c r="G177" s="198"/>
      <c r="H177" s="198">
        <v>262</v>
      </c>
      <c r="I177" s="200">
        <v>262</v>
      </c>
      <c r="J177" s="201" t="s">
        <v>628</v>
      </c>
      <c r="K177" s="202">
        <f t="shared" si="34"/>
        <v>47.5</v>
      </c>
      <c r="L177" s="203">
        <f t="shared" si="35"/>
        <v>0.22144522144522144</v>
      </c>
      <c r="M177" s="198" t="s">
        <v>601</v>
      </c>
      <c r="N177" s="204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6">
        <v>92</v>
      </c>
      <c r="B178" s="227">
        <v>42933</v>
      </c>
      <c r="C178" s="227"/>
      <c r="D178" s="228" t="s">
        <v>766</v>
      </c>
      <c r="E178" s="229" t="s">
        <v>596</v>
      </c>
      <c r="F178" s="230">
        <v>370</v>
      </c>
      <c r="G178" s="229"/>
      <c r="H178" s="229">
        <v>447.5</v>
      </c>
      <c r="I178" s="231">
        <v>450</v>
      </c>
      <c r="J178" s="232" t="s">
        <v>699</v>
      </c>
      <c r="K178" s="202">
        <f t="shared" si="34"/>
        <v>77.5</v>
      </c>
      <c r="L178" s="233">
        <f t="shared" si="35"/>
        <v>0.20945945945945946</v>
      </c>
      <c r="M178" s="229" t="s">
        <v>601</v>
      </c>
      <c r="N178" s="234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6">
        <v>93</v>
      </c>
      <c r="B179" s="227">
        <v>42943</v>
      </c>
      <c r="C179" s="227"/>
      <c r="D179" s="228" t="s">
        <v>209</v>
      </c>
      <c r="E179" s="229" t="s">
        <v>596</v>
      </c>
      <c r="F179" s="230">
        <v>657.5</v>
      </c>
      <c r="G179" s="229"/>
      <c r="H179" s="229">
        <v>825</v>
      </c>
      <c r="I179" s="231">
        <v>820</v>
      </c>
      <c r="J179" s="232" t="s">
        <v>699</v>
      </c>
      <c r="K179" s="202">
        <f t="shared" si="34"/>
        <v>167.5</v>
      </c>
      <c r="L179" s="233">
        <f t="shared" si="35"/>
        <v>0.25475285171102663</v>
      </c>
      <c r="M179" s="229" t="s">
        <v>601</v>
      </c>
      <c r="N179" s="234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94</v>
      </c>
      <c r="B180" s="196">
        <v>42964</v>
      </c>
      <c r="C180" s="196"/>
      <c r="D180" s="197" t="s">
        <v>386</v>
      </c>
      <c r="E180" s="198" t="s">
        <v>596</v>
      </c>
      <c r="F180" s="199">
        <v>605</v>
      </c>
      <c r="G180" s="198"/>
      <c r="H180" s="198">
        <v>750</v>
      </c>
      <c r="I180" s="200">
        <v>750</v>
      </c>
      <c r="J180" s="201" t="s">
        <v>758</v>
      </c>
      <c r="K180" s="202">
        <f t="shared" si="34"/>
        <v>145</v>
      </c>
      <c r="L180" s="203">
        <f t="shared" si="35"/>
        <v>0.23966942148760331</v>
      </c>
      <c r="M180" s="198" t="s">
        <v>601</v>
      </c>
      <c r="N180" s="204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95</v>
      </c>
      <c r="B181" s="206">
        <v>42979</v>
      </c>
      <c r="C181" s="206"/>
      <c r="D181" s="214" t="s">
        <v>767</v>
      </c>
      <c r="E181" s="209" t="s">
        <v>596</v>
      </c>
      <c r="F181" s="209">
        <v>255</v>
      </c>
      <c r="G181" s="210"/>
      <c r="H181" s="210">
        <v>217.25</v>
      </c>
      <c r="I181" s="210">
        <v>320</v>
      </c>
      <c r="J181" s="211" t="s">
        <v>768</v>
      </c>
      <c r="K181" s="212">
        <f t="shared" si="34"/>
        <v>-37.75</v>
      </c>
      <c r="L181" s="215">
        <f t="shared" si="35"/>
        <v>-0.14803921568627451</v>
      </c>
      <c r="M181" s="209" t="s">
        <v>615</v>
      </c>
      <c r="N181" s="206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96</v>
      </c>
      <c r="B182" s="196">
        <v>42997</v>
      </c>
      <c r="C182" s="196"/>
      <c r="D182" s="197" t="s">
        <v>769</v>
      </c>
      <c r="E182" s="198" t="s">
        <v>596</v>
      </c>
      <c r="F182" s="199">
        <v>215</v>
      </c>
      <c r="G182" s="198"/>
      <c r="H182" s="198">
        <v>258</v>
      </c>
      <c r="I182" s="200">
        <v>258</v>
      </c>
      <c r="J182" s="201" t="s">
        <v>699</v>
      </c>
      <c r="K182" s="202">
        <f t="shared" si="34"/>
        <v>43</v>
      </c>
      <c r="L182" s="203">
        <f t="shared" si="35"/>
        <v>0.2</v>
      </c>
      <c r="M182" s="198" t="s">
        <v>601</v>
      </c>
      <c r="N182" s="20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97</v>
      </c>
      <c r="B183" s="196">
        <v>42997</v>
      </c>
      <c r="C183" s="196"/>
      <c r="D183" s="197" t="s">
        <v>769</v>
      </c>
      <c r="E183" s="198" t="s">
        <v>596</v>
      </c>
      <c r="F183" s="199">
        <v>215</v>
      </c>
      <c r="G183" s="198"/>
      <c r="H183" s="198">
        <v>258</v>
      </c>
      <c r="I183" s="200">
        <v>258</v>
      </c>
      <c r="J183" s="232" t="s">
        <v>699</v>
      </c>
      <c r="K183" s="202">
        <v>43</v>
      </c>
      <c r="L183" s="203">
        <v>0.2</v>
      </c>
      <c r="M183" s="198" t="s">
        <v>601</v>
      </c>
      <c r="N183" s="20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6">
        <v>98</v>
      </c>
      <c r="B184" s="227">
        <v>42998</v>
      </c>
      <c r="C184" s="227"/>
      <c r="D184" s="228" t="s">
        <v>770</v>
      </c>
      <c r="E184" s="229" t="s">
        <v>596</v>
      </c>
      <c r="F184" s="199">
        <v>75</v>
      </c>
      <c r="G184" s="229"/>
      <c r="H184" s="229">
        <v>90</v>
      </c>
      <c r="I184" s="231">
        <v>90</v>
      </c>
      <c r="J184" s="201" t="s">
        <v>771</v>
      </c>
      <c r="K184" s="202">
        <f t="shared" ref="K184:K189" si="36">H184-F184</f>
        <v>15</v>
      </c>
      <c r="L184" s="203">
        <f t="shared" ref="L184:L189" si="37">K184/F184</f>
        <v>0.2</v>
      </c>
      <c r="M184" s="198" t="s">
        <v>601</v>
      </c>
      <c r="N184" s="204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6">
        <v>99</v>
      </c>
      <c r="B185" s="227">
        <v>43011</v>
      </c>
      <c r="C185" s="227"/>
      <c r="D185" s="228" t="s">
        <v>772</v>
      </c>
      <c r="E185" s="229" t="s">
        <v>596</v>
      </c>
      <c r="F185" s="230">
        <v>315</v>
      </c>
      <c r="G185" s="229"/>
      <c r="H185" s="229">
        <v>392</v>
      </c>
      <c r="I185" s="231">
        <v>384</v>
      </c>
      <c r="J185" s="232" t="s">
        <v>773</v>
      </c>
      <c r="K185" s="202">
        <f t="shared" si="36"/>
        <v>77</v>
      </c>
      <c r="L185" s="233">
        <f t="shared" si="37"/>
        <v>0.24444444444444444</v>
      </c>
      <c r="M185" s="229" t="s">
        <v>601</v>
      </c>
      <c r="N185" s="234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6">
        <v>100</v>
      </c>
      <c r="B186" s="227">
        <v>43013</v>
      </c>
      <c r="C186" s="227"/>
      <c r="D186" s="228" t="s">
        <v>471</v>
      </c>
      <c r="E186" s="229" t="s">
        <v>596</v>
      </c>
      <c r="F186" s="230">
        <v>145</v>
      </c>
      <c r="G186" s="229"/>
      <c r="H186" s="229">
        <v>179</v>
      </c>
      <c r="I186" s="231">
        <v>180</v>
      </c>
      <c r="J186" s="232" t="s">
        <v>774</v>
      </c>
      <c r="K186" s="202">
        <f t="shared" si="36"/>
        <v>34</v>
      </c>
      <c r="L186" s="233">
        <f t="shared" si="37"/>
        <v>0.23448275862068965</v>
      </c>
      <c r="M186" s="229" t="s">
        <v>601</v>
      </c>
      <c r="N186" s="234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6">
        <v>101</v>
      </c>
      <c r="B187" s="227">
        <v>43014</v>
      </c>
      <c r="C187" s="227"/>
      <c r="D187" s="228" t="s">
        <v>361</v>
      </c>
      <c r="E187" s="229" t="s">
        <v>596</v>
      </c>
      <c r="F187" s="230">
        <v>256</v>
      </c>
      <c r="G187" s="229"/>
      <c r="H187" s="229">
        <v>323</v>
      </c>
      <c r="I187" s="231">
        <v>320</v>
      </c>
      <c r="J187" s="232" t="s">
        <v>699</v>
      </c>
      <c r="K187" s="202">
        <f t="shared" si="36"/>
        <v>67</v>
      </c>
      <c r="L187" s="233">
        <f t="shared" si="37"/>
        <v>0.26171875</v>
      </c>
      <c r="M187" s="229" t="s">
        <v>601</v>
      </c>
      <c r="N187" s="234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6">
        <v>102</v>
      </c>
      <c r="B188" s="227">
        <v>43017</v>
      </c>
      <c r="C188" s="227"/>
      <c r="D188" s="228" t="s">
        <v>375</v>
      </c>
      <c r="E188" s="229" t="s">
        <v>596</v>
      </c>
      <c r="F188" s="230">
        <v>137.5</v>
      </c>
      <c r="G188" s="229"/>
      <c r="H188" s="229">
        <v>184</v>
      </c>
      <c r="I188" s="231">
        <v>183</v>
      </c>
      <c r="J188" s="232" t="s">
        <v>775</v>
      </c>
      <c r="K188" s="202">
        <f t="shared" si="36"/>
        <v>46.5</v>
      </c>
      <c r="L188" s="233">
        <f t="shared" si="37"/>
        <v>0.33818181818181819</v>
      </c>
      <c r="M188" s="229" t="s">
        <v>601</v>
      </c>
      <c r="N188" s="234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6">
        <v>103</v>
      </c>
      <c r="B189" s="227">
        <v>43018</v>
      </c>
      <c r="C189" s="227"/>
      <c r="D189" s="228" t="s">
        <v>776</v>
      </c>
      <c r="E189" s="229" t="s">
        <v>596</v>
      </c>
      <c r="F189" s="230">
        <v>125.5</v>
      </c>
      <c r="G189" s="229"/>
      <c r="H189" s="229">
        <v>158</v>
      </c>
      <c r="I189" s="231">
        <v>155</v>
      </c>
      <c r="J189" s="232" t="s">
        <v>777</v>
      </c>
      <c r="K189" s="202">
        <f t="shared" si="36"/>
        <v>32.5</v>
      </c>
      <c r="L189" s="233">
        <f t="shared" si="37"/>
        <v>0.25896414342629481</v>
      </c>
      <c r="M189" s="229" t="s">
        <v>601</v>
      </c>
      <c r="N189" s="23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104</v>
      </c>
      <c r="B190" s="227">
        <v>43018</v>
      </c>
      <c r="C190" s="227"/>
      <c r="D190" s="228" t="s">
        <v>778</v>
      </c>
      <c r="E190" s="229" t="s">
        <v>596</v>
      </c>
      <c r="F190" s="230">
        <v>895</v>
      </c>
      <c r="G190" s="229"/>
      <c r="H190" s="229">
        <v>1122.5</v>
      </c>
      <c r="I190" s="231">
        <v>1078</v>
      </c>
      <c r="J190" s="232" t="s">
        <v>779</v>
      </c>
      <c r="K190" s="202">
        <v>227.5</v>
      </c>
      <c r="L190" s="233">
        <v>0.25418994413407803</v>
      </c>
      <c r="M190" s="229" t="s">
        <v>601</v>
      </c>
      <c r="N190" s="234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6">
        <v>105</v>
      </c>
      <c r="B191" s="227">
        <v>43020</v>
      </c>
      <c r="C191" s="227"/>
      <c r="D191" s="228" t="s">
        <v>370</v>
      </c>
      <c r="E191" s="229" t="s">
        <v>596</v>
      </c>
      <c r="F191" s="230">
        <v>525</v>
      </c>
      <c r="G191" s="229"/>
      <c r="H191" s="229">
        <v>629</v>
      </c>
      <c r="I191" s="231">
        <v>629</v>
      </c>
      <c r="J191" s="232" t="s">
        <v>699</v>
      </c>
      <c r="K191" s="202">
        <v>104</v>
      </c>
      <c r="L191" s="233">
        <v>0.19809523809523799</v>
      </c>
      <c r="M191" s="229" t="s">
        <v>601</v>
      </c>
      <c r="N191" s="234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6">
        <v>106</v>
      </c>
      <c r="B192" s="227">
        <v>43046</v>
      </c>
      <c r="C192" s="227"/>
      <c r="D192" s="228" t="s">
        <v>411</v>
      </c>
      <c r="E192" s="229" t="s">
        <v>596</v>
      </c>
      <c r="F192" s="230">
        <v>740</v>
      </c>
      <c r="G192" s="229"/>
      <c r="H192" s="229">
        <v>892.5</v>
      </c>
      <c r="I192" s="231">
        <v>900</v>
      </c>
      <c r="J192" s="232" t="s">
        <v>780</v>
      </c>
      <c r="K192" s="202">
        <f t="shared" ref="K192:K194" si="38">H192-F192</f>
        <v>152.5</v>
      </c>
      <c r="L192" s="233">
        <f t="shared" ref="L192:L194" si="39">K192/F192</f>
        <v>0.20608108108108109</v>
      </c>
      <c r="M192" s="229" t="s">
        <v>601</v>
      </c>
      <c r="N192" s="234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107</v>
      </c>
      <c r="B193" s="196">
        <v>43073</v>
      </c>
      <c r="C193" s="196"/>
      <c r="D193" s="197" t="s">
        <v>781</v>
      </c>
      <c r="E193" s="198" t="s">
        <v>596</v>
      </c>
      <c r="F193" s="199">
        <v>118.5</v>
      </c>
      <c r="G193" s="198"/>
      <c r="H193" s="198">
        <v>143.5</v>
      </c>
      <c r="I193" s="200">
        <v>145</v>
      </c>
      <c r="J193" s="201" t="s">
        <v>782</v>
      </c>
      <c r="K193" s="202">
        <f t="shared" si="38"/>
        <v>25</v>
      </c>
      <c r="L193" s="203">
        <f t="shared" si="39"/>
        <v>0.2109704641350211</v>
      </c>
      <c r="M193" s="198" t="s">
        <v>601</v>
      </c>
      <c r="N193" s="204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108</v>
      </c>
      <c r="B194" s="206">
        <v>43090</v>
      </c>
      <c r="C194" s="206"/>
      <c r="D194" s="207" t="s">
        <v>443</v>
      </c>
      <c r="E194" s="208" t="s">
        <v>596</v>
      </c>
      <c r="F194" s="209">
        <v>715</v>
      </c>
      <c r="G194" s="209"/>
      <c r="H194" s="210">
        <v>500</v>
      </c>
      <c r="I194" s="210">
        <v>872</v>
      </c>
      <c r="J194" s="211" t="s">
        <v>783</v>
      </c>
      <c r="K194" s="212">
        <f t="shared" si="38"/>
        <v>-215</v>
      </c>
      <c r="L194" s="213">
        <f t="shared" si="39"/>
        <v>-0.30069930069930068</v>
      </c>
      <c r="M194" s="209" t="s">
        <v>615</v>
      </c>
      <c r="N194" s="206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109</v>
      </c>
      <c r="B195" s="196">
        <v>43098</v>
      </c>
      <c r="C195" s="196"/>
      <c r="D195" s="197" t="s">
        <v>772</v>
      </c>
      <c r="E195" s="198" t="s">
        <v>596</v>
      </c>
      <c r="F195" s="199">
        <v>435</v>
      </c>
      <c r="G195" s="198"/>
      <c r="H195" s="198">
        <v>542.5</v>
      </c>
      <c r="I195" s="200">
        <v>539</v>
      </c>
      <c r="J195" s="201" t="s">
        <v>699</v>
      </c>
      <c r="K195" s="202">
        <v>107.5</v>
      </c>
      <c r="L195" s="203">
        <v>0.247126436781609</v>
      </c>
      <c r="M195" s="198" t="s">
        <v>601</v>
      </c>
      <c r="N195" s="204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110</v>
      </c>
      <c r="B196" s="196">
        <v>43098</v>
      </c>
      <c r="C196" s="196"/>
      <c r="D196" s="197" t="s">
        <v>563</v>
      </c>
      <c r="E196" s="198" t="s">
        <v>596</v>
      </c>
      <c r="F196" s="199">
        <v>885</v>
      </c>
      <c r="G196" s="198"/>
      <c r="H196" s="198">
        <v>1090</v>
      </c>
      <c r="I196" s="200">
        <v>1084</v>
      </c>
      <c r="J196" s="201" t="s">
        <v>699</v>
      </c>
      <c r="K196" s="202">
        <v>205</v>
      </c>
      <c r="L196" s="203">
        <v>0.23163841807909599</v>
      </c>
      <c r="M196" s="198" t="s">
        <v>601</v>
      </c>
      <c r="N196" s="204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5">
        <v>111</v>
      </c>
      <c r="B197" s="236">
        <v>43192</v>
      </c>
      <c r="C197" s="236"/>
      <c r="D197" s="214" t="s">
        <v>784</v>
      </c>
      <c r="E197" s="209" t="s">
        <v>596</v>
      </c>
      <c r="F197" s="237">
        <v>478.5</v>
      </c>
      <c r="G197" s="209"/>
      <c r="H197" s="209">
        <v>442</v>
      </c>
      <c r="I197" s="210">
        <v>613</v>
      </c>
      <c r="J197" s="211" t="s">
        <v>785</v>
      </c>
      <c r="K197" s="212">
        <f t="shared" ref="K197:K200" si="40">H197-F197</f>
        <v>-36.5</v>
      </c>
      <c r="L197" s="213">
        <f t="shared" ref="L197:L200" si="41">K197/F197</f>
        <v>-7.6280041797283177E-2</v>
      </c>
      <c r="M197" s="209" t="s">
        <v>615</v>
      </c>
      <c r="N197" s="206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112</v>
      </c>
      <c r="B198" s="206">
        <v>43194</v>
      </c>
      <c r="C198" s="206"/>
      <c r="D198" s="207" t="s">
        <v>786</v>
      </c>
      <c r="E198" s="208" t="s">
        <v>596</v>
      </c>
      <c r="F198" s="209">
        <f>141.5-7.3</f>
        <v>134.19999999999999</v>
      </c>
      <c r="G198" s="209"/>
      <c r="H198" s="210">
        <v>77</v>
      </c>
      <c r="I198" s="210">
        <v>180</v>
      </c>
      <c r="J198" s="211" t="s">
        <v>787</v>
      </c>
      <c r="K198" s="212">
        <f t="shared" si="40"/>
        <v>-57.199999999999989</v>
      </c>
      <c r="L198" s="213">
        <f t="shared" si="41"/>
        <v>-0.42622950819672129</v>
      </c>
      <c r="M198" s="209" t="s">
        <v>615</v>
      </c>
      <c r="N198" s="206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113</v>
      </c>
      <c r="B199" s="206">
        <v>43209</v>
      </c>
      <c r="C199" s="206"/>
      <c r="D199" s="207" t="s">
        <v>788</v>
      </c>
      <c r="E199" s="208" t="s">
        <v>596</v>
      </c>
      <c r="F199" s="209">
        <v>430</v>
      </c>
      <c r="G199" s="209"/>
      <c r="H199" s="210">
        <v>220</v>
      </c>
      <c r="I199" s="210">
        <v>537</v>
      </c>
      <c r="J199" s="211" t="s">
        <v>789</v>
      </c>
      <c r="K199" s="212">
        <f t="shared" si="40"/>
        <v>-210</v>
      </c>
      <c r="L199" s="213">
        <f t="shared" si="41"/>
        <v>-0.48837209302325579</v>
      </c>
      <c r="M199" s="209" t="s">
        <v>615</v>
      </c>
      <c r="N199" s="206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6">
        <v>114</v>
      </c>
      <c r="B200" s="227">
        <v>43220</v>
      </c>
      <c r="C200" s="227"/>
      <c r="D200" s="228" t="s">
        <v>790</v>
      </c>
      <c r="E200" s="229" t="s">
        <v>596</v>
      </c>
      <c r="F200" s="229">
        <v>153.5</v>
      </c>
      <c r="G200" s="229"/>
      <c r="H200" s="229">
        <v>196</v>
      </c>
      <c r="I200" s="231">
        <v>196</v>
      </c>
      <c r="J200" s="201" t="s">
        <v>791</v>
      </c>
      <c r="K200" s="202">
        <f t="shared" si="40"/>
        <v>42.5</v>
      </c>
      <c r="L200" s="203">
        <f t="shared" si="41"/>
        <v>0.27687296416938112</v>
      </c>
      <c r="M200" s="198" t="s">
        <v>601</v>
      </c>
      <c r="N200" s="204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115</v>
      </c>
      <c r="B201" s="206">
        <v>43306</v>
      </c>
      <c r="C201" s="206"/>
      <c r="D201" s="207" t="s">
        <v>759</v>
      </c>
      <c r="E201" s="208" t="s">
        <v>596</v>
      </c>
      <c r="F201" s="209">
        <v>27.5</v>
      </c>
      <c r="G201" s="209"/>
      <c r="H201" s="210">
        <v>13.1</v>
      </c>
      <c r="I201" s="210">
        <v>60</v>
      </c>
      <c r="J201" s="211" t="s">
        <v>792</v>
      </c>
      <c r="K201" s="212">
        <v>-14.4</v>
      </c>
      <c r="L201" s="213">
        <v>-0.52363636363636401</v>
      </c>
      <c r="M201" s="209" t="s">
        <v>615</v>
      </c>
      <c r="N201" s="20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5">
        <v>116</v>
      </c>
      <c r="B202" s="236">
        <v>43318</v>
      </c>
      <c r="C202" s="236"/>
      <c r="D202" s="214" t="s">
        <v>793</v>
      </c>
      <c r="E202" s="209" t="s">
        <v>596</v>
      </c>
      <c r="F202" s="209">
        <v>148.5</v>
      </c>
      <c r="G202" s="209"/>
      <c r="H202" s="209">
        <v>102</v>
      </c>
      <c r="I202" s="210">
        <v>182</v>
      </c>
      <c r="J202" s="211" t="s">
        <v>794</v>
      </c>
      <c r="K202" s="212">
        <f>H202-F202</f>
        <v>-46.5</v>
      </c>
      <c r="L202" s="213">
        <f>K202/F202</f>
        <v>-0.31313131313131315</v>
      </c>
      <c r="M202" s="209" t="s">
        <v>615</v>
      </c>
      <c r="N202" s="206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117</v>
      </c>
      <c r="B203" s="196">
        <v>43335</v>
      </c>
      <c r="C203" s="196"/>
      <c r="D203" s="197" t="s">
        <v>795</v>
      </c>
      <c r="E203" s="198" t="s">
        <v>596</v>
      </c>
      <c r="F203" s="229">
        <v>285</v>
      </c>
      <c r="G203" s="198"/>
      <c r="H203" s="198">
        <v>355</v>
      </c>
      <c r="I203" s="200">
        <v>364</v>
      </c>
      <c r="J203" s="201" t="s">
        <v>796</v>
      </c>
      <c r="K203" s="202">
        <v>70</v>
      </c>
      <c r="L203" s="203">
        <v>0.24561403508771901</v>
      </c>
      <c r="M203" s="198" t="s">
        <v>601</v>
      </c>
      <c r="N203" s="204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118</v>
      </c>
      <c r="B204" s="196">
        <v>43341</v>
      </c>
      <c r="C204" s="196"/>
      <c r="D204" s="197" t="s">
        <v>401</v>
      </c>
      <c r="E204" s="198" t="s">
        <v>596</v>
      </c>
      <c r="F204" s="229">
        <v>525</v>
      </c>
      <c r="G204" s="198"/>
      <c r="H204" s="198">
        <v>585</v>
      </c>
      <c r="I204" s="200">
        <v>635</v>
      </c>
      <c r="J204" s="201" t="s">
        <v>797</v>
      </c>
      <c r="K204" s="202">
        <f t="shared" ref="K204:K255" si="42">H204-F204</f>
        <v>60</v>
      </c>
      <c r="L204" s="203">
        <f t="shared" ref="L204:L255" si="43">K204/F204</f>
        <v>0.11428571428571428</v>
      </c>
      <c r="M204" s="198" t="s">
        <v>601</v>
      </c>
      <c r="N204" s="204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119</v>
      </c>
      <c r="B205" s="196">
        <v>43395</v>
      </c>
      <c r="C205" s="196"/>
      <c r="D205" s="197" t="s">
        <v>386</v>
      </c>
      <c r="E205" s="198" t="s">
        <v>596</v>
      </c>
      <c r="F205" s="229">
        <v>475</v>
      </c>
      <c r="G205" s="198"/>
      <c r="H205" s="198">
        <v>574</v>
      </c>
      <c r="I205" s="200">
        <v>570</v>
      </c>
      <c r="J205" s="201" t="s">
        <v>699</v>
      </c>
      <c r="K205" s="202">
        <f t="shared" si="42"/>
        <v>99</v>
      </c>
      <c r="L205" s="203">
        <f t="shared" si="43"/>
        <v>0.20842105263157895</v>
      </c>
      <c r="M205" s="198" t="s">
        <v>601</v>
      </c>
      <c r="N205" s="204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6">
        <v>120</v>
      </c>
      <c r="B206" s="227">
        <v>43397</v>
      </c>
      <c r="C206" s="227"/>
      <c r="D206" s="228" t="s">
        <v>798</v>
      </c>
      <c r="E206" s="229" t="s">
        <v>596</v>
      </c>
      <c r="F206" s="229">
        <v>707.5</v>
      </c>
      <c r="G206" s="229"/>
      <c r="H206" s="229">
        <v>872</v>
      </c>
      <c r="I206" s="231">
        <v>872</v>
      </c>
      <c r="J206" s="232" t="s">
        <v>699</v>
      </c>
      <c r="K206" s="202">
        <f t="shared" si="42"/>
        <v>164.5</v>
      </c>
      <c r="L206" s="233">
        <f t="shared" si="43"/>
        <v>0.23250883392226149</v>
      </c>
      <c r="M206" s="229" t="s">
        <v>601</v>
      </c>
      <c r="N206" s="234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6">
        <v>121</v>
      </c>
      <c r="B207" s="227">
        <v>43398</v>
      </c>
      <c r="C207" s="227"/>
      <c r="D207" s="228" t="s">
        <v>799</v>
      </c>
      <c r="E207" s="229" t="s">
        <v>596</v>
      </c>
      <c r="F207" s="229">
        <v>162</v>
      </c>
      <c r="G207" s="229"/>
      <c r="H207" s="229">
        <v>204</v>
      </c>
      <c r="I207" s="231">
        <v>209</v>
      </c>
      <c r="J207" s="232" t="s">
        <v>800</v>
      </c>
      <c r="K207" s="202">
        <f t="shared" si="42"/>
        <v>42</v>
      </c>
      <c r="L207" s="233">
        <f t="shared" si="43"/>
        <v>0.25925925925925924</v>
      </c>
      <c r="M207" s="229" t="s">
        <v>601</v>
      </c>
      <c r="N207" s="234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6">
        <v>122</v>
      </c>
      <c r="B208" s="227">
        <v>43399</v>
      </c>
      <c r="C208" s="227"/>
      <c r="D208" s="228" t="s">
        <v>491</v>
      </c>
      <c r="E208" s="229" t="s">
        <v>596</v>
      </c>
      <c r="F208" s="229">
        <v>240</v>
      </c>
      <c r="G208" s="229"/>
      <c r="H208" s="229">
        <v>297</v>
      </c>
      <c r="I208" s="231">
        <v>297</v>
      </c>
      <c r="J208" s="232" t="s">
        <v>699</v>
      </c>
      <c r="K208" s="238">
        <f t="shared" si="42"/>
        <v>57</v>
      </c>
      <c r="L208" s="233">
        <f t="shared" si="43"/>
        <v>0.23749999999999999</v>
      </c>
      <c r="M208" s="229" t="s">
        <v>601</v>
      </c>
      <c r="N208" s="234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123</v>
      </c>
      <c r="B209" s="196">
        <v>43439</v>
      </c>
      <c r="C209" s="196"/>
      <c r="D209" s="197" t="s">
        <v>801</v>
      </c>
      <c r="E209" s="198" t="s">
        <v>596</v>
      </c>
      <c r="F209" s="198">
        <v>202.5</v>
      </c>
      <c r="G209" s="198"/>
      <c r="H209" s="198">
        <v>255</v>
      </c>
      <c r="I209" s="200">
        <v>252</v>
      </c>
      <c r="J209" s="201" t="s">
        <v>699</v>
      </c>
      <c r="K209" s="202">
        <f t="shared" si="42"/>
        <v>52.5</v>
      </c>
      <c r="L209" s="203">
        <f t="shared" si="43"/>
        <v>0.25925925925925924</v>
      </c>
      <c r="M209" s="198" t="s">
        <v>601</v>
      </c>
      <c r="N209" s="204">
        <v>43542</v>
      </c>
      <c r="O209" s="1"/>
      <c r="P209" s="1"/>
      <c r="Q209" s="1"/>
      <c r="R209" s="6" t="s">
        <v>802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6">
        <v>124</v>
      </c>
      <c r="B210" s="227">
        <v>43465</v>
      </c>
      <c r="C210" s="196"/>
      <c r="D210" s="228" t="s">
        <v>160</v>
      </c>
      <c r="E210" s="229" t="s">
        <v>596</v>
      </c>
      <c r="F210" s="229">
        <v>710</v>
      </c>
      <c r="G210" s="229"/>
      <c r="H210" s="229">
        <v>866</v>
      </c>
      <c r="I210" s="231">
        <v>866</v>
      </c>
      <c r="J210" s="232" t="s">
        <v>699</v>
      </c>
      <c r="K210" s="202">
        <f t="shared" si="42"/>
        <v>156</v>
      </c>
      <c r="L210" s="203">
        <f t="shared" si="43"/>
        <v>0.21971830985915494</v>
      </c>
      <c r="M210" s="198" t="s">
        <v>601</v>
      </c>
      <c r="N210" s="204">
        <v>43553</v>
      </c>
      <c r="O210" s="1"/>
      <c r="P210" s="1"/>
      <c r="Q210" s="1"/>
      <c r="R210" s="6" t="s">
        <v>802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6">
        <v>125</v>
      </c>
      <c r="B211" s="227">
        <v>43522</v>
      </c>
      <c r="C211" s="227"/>
      <c r="D211" s="228" t="s">
        <v>175</v>
      </c>
      <c r="E211" s="229" t="s">
        <v>596</v>
      </c>
      <c r="F211" s="229">
        <v>337.25</v>
      </c>
      <c r="G211" s="229"/>
      <c r="H211" s="229">
        <v>398.5</v>
      </c>
      <c r="I211" s="231">
        <v>411</v>
      </c>
      <c r="J211" s="201" t="s">
        <v>803</v>
      </c>
      <c r="K211" s="202">
        <f t="shared" si="42"/>
        <v>61.25</v>
      </c>
      <c r="L211" s="203">
        <f t="shared" si="43"/>
        <v>0.1816160118606375</v>
      </c>
      <c r="M211" s="198" t="s">
        <v>601</v>
      </c>
      <c r="N211" s="204">
        <v>43760</v>
      </c>
      <c r="O211" s="1"/>
      <c r="P211" s="1"/>
      <c r="Q211" s="1"/>
      <c r="R211" s="6" t="s">
        <v>802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9">
        <v>126</v>
      </c>
      <c r="B212" s="240">
        <v>43559</v>
      </c>
      <c r="C212" s="240"/>
      <c r="D212" s="241" t="s">
        <v>804</v>
      </c>
      <c r="E212" s="242" t="s">
        <v>596</v>
      </c>
      <c r="F212" s="242">
        <v>130</v>
      </c>
      <c r="G212" s="242"/>
      <c r="H212" s="242">
        <v>65</v>
      </c>
      <c r="I212" s="243">
        <v>158</v>
      </c>
      <c r="J212" s="211" t="s">
        <v>805</v>
      </c>
      <c r="K212" s="212">
        <f t="shared" si="42"/>
        <v>-65</v>
      </c>
      <c r="L212" s="213">
        <f t="shared" si="43"/>
        <v>-0.5</v>
      </c>
      <c r="M212" s="209" t="s">
        <v>615</v>
      </c>
      <c r="N212" s="206">
        <v>43726</v>
      </c>
      <c r="O212" s="1"/>
      <c r="P212" s="1"/>
      <c r="Q212" s="1"/>
      <c r="R212" s="6" t="s">
        <v>806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6">
        <v>127</v>
      </c>
      <c r="B213" s="227">
        <v>43017</v>
      </c>
      <c r="C213" s="227"/>
      <c r="D213" s="228" t="s">
        <v>211</v>
      </c>
      <c r="E213" s="229" t="s">
        <v>596</v>
      </c>
      <c r="F213" s="229">
        <v>141.5</v>
      </c>
      <c r="G213" s="229"/>
      <c r="H213" s="229">
        <v>183.5</v>
      </c>
      <c r="I213" s="231">
        <v>210</v>
      </c>
      <c r="J213" s="201" t="s">
        <v>800</v>
      </c>
      <c r="K213" s="202">
        <f t="shared" si="42"/>
        <v>42</v>
      </c>
      <c r="L213" s="203">
        <f t="shared" si="43"/>
        <v>0.29681978798586572</v>
      </c>
      <c r="M213" s="198" t="s">
        <v>601</v>
      </c>
      <c r="N213" s="204">
        <v>43042</v>
      </c>
      <c r="O213" s="1"/>
      <c r="P213" s="1"/>
      <c r="Q213" s="1"/>
      <c r="R213" s="6" t="s">
        <v>806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9">
        <v>128</v>
      </c>
      <c r="B214" s="240">
        <v>43074</v>
      </c>
      <c r="C214" s="240"/>
      <c r="D214" s="241" t="s">
        <v>807</v>
      </c>
      <c r="E214" s="242" t="s">
        <v>596</v>
      </c>
      <c r="F214" s="237">
        <v>172</v>
      </c>
      <c r="G214" s="242"/>
      <c r="H214" s="242">
        <v>155.25</v>
      </c>
      <c r="I214" s="243">
        <v>230</v>
      </c>
      <c r="J214" s="211" t="s">
        <v>808</v>
      </c>
      <c r="K214" s="212">
        <f t="shared" si="42"/>
        <v>-16.75</v>
      </c>
      <c r="L214" s="213">
        <f t="shared" si="43"/>
        <v>-9.7383720930232565E-2</v>
      </c>
      <c r="M214" s="209" t="s">
        <v>615</v>
      </c>
      <c r="N214" s="206">
        <v>43787</v>
      </c>
      <c r="O214" s="1"/>
      <c r="P214" s="1"/>
      <c r="Q214" s="1"/>
      <c r="R214" s="6" t="s">
        <v>806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6">
        <v>129</v>
      </c>
      <c r="B215" s="227">
        <v>43398</v>
      </c>
      <c r="C215" s="227"/>
      <c r="D215" s="228" t="s">
        <v>120</v>
      </c>
      <c r="E215" s="229" t="s">
        <v>596</v>
      </c>
      <c r="F215" s="229">
        <v>698.5</v>
      </c>
      <c r="G215" s="229"/>
      <c r="H215" s="229">
        <v>890</v>
      </c>
      <c r="I215" s="231">
        <v>890</v>
      </c>
      <c r="J215" s="201" t="s">
        <v>809</v>
      </c>
      <c r="K215" s="202">
        <f t="shared" si="42"/>
        <v>191.5</v>
      </c>
      <c r="L215" s="203">
        <f t="shared" si="43"/>
        <v>0.27415891195418757</v>
      </c>
      <c r="M215" s="198" t="s">
        <v>601</v>
      </c>
      <c r="N215" s="204">
        <v>44328</v>
      </c>
      <c r="O215" s="1"/>
      <c r="P215" s="1"/>
      <c r="Q215" s="1"/>
      <c r="R215" s="6" t="s">
        <v>802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6">
        <v>130</v>
      </c>
      <c r="B216" s="227">
        <v>42877</v>
      </c>
      <c r="C216" s="227"/>
      <c r="D216" s="228" t="s">
        <v>810</v>
      </c>
      <c r="E216" s="229" t="s">
        <v>596</v>
      </c>
      <c r="F216" s="229">
        <v>127.6</v>
      </c>
      <c r="G216" s="229"/>
      <c r="H216" s="229">
        <v>138</v>
      </c>
      <c r="I216" s="231">
        <v>190</v>
      </c>
      <c r="J216" s="201" t="s">
        <v>811</v>
      </c>
      <c r="K216" s="202">
        <f t="shared" si="42"/>
        <v>10.400000000000006</v>
      </c>
      <c r="L216" s="203">
        <f t="shared" si="43"/>
        <v>8.1504702194357417E-2</v>
      </c>
      <c r="M216" s="198" t="s">
        <v>601</v>
      </c>
      <c r="N216" s="204">
        <v>43774</v>
      </c>
      <c r="O216" s="1"/>
      <c r="P216" s="1"/>
      <c r="Q216" s="1"/>
      <c r="R216" s="6" t="s">
        <v>806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6">
        <v>131</v>
      </c>
      <c r="B217" s="227">
        <v>43158</v>
      </c>
      <c r="C217" s="227"/>
      <c r="D217" s="228" t="s">
        <v>812</v>
      </c>
      <c r="E217" s="229" t="s">
        <v>596</v>
      </c>
      <c r="F217" s="229">
        <v>317</v>
      </c>
      <c r="G217" s="229"/>
      <c r="H217" s="229">
        <v>382.5</v>
      </c>
      <c r="I217" s="231">
        <v>398</v>
      </c>
      <c r="J217" s="201" t="s">
        <v>813</v>
      </c>
      <c r="K217" s="202">
        <f t="shared" si="42"/>
        <v>65.5</v>
      </c>
      <c r="L217" s="203">
        <f t="shared" si="43"/>
        <v>0.20662460567823343</v>
      </c>
      <c r="M217" s="198" t="s">
        <v>601</v>
      </c>
      <c r="N217" s="204">
        <v>44238</v>
      </c>
      <c r="O217" s="1"/>
      <c r="P217" s="1"/>
      <c r="Q217" s="1"/>
      <c r="R217" s="6" t="s">
        <v>806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9">
        <v>132</v>
      </c>
      <c r="B218" s="240">
        <v>43164</v>
      </c>
      <c r="C218" s="240"/>
      <c r="D218" s="241" t="s">
        <v>167</v>
      </c>
      <c r="E218" s="242" t="s">
        <v>596</v>
      </c>
      <c r="F218" s="237">
        <f>510-14.4</f>
        <v>495.6</v>
      </c>
      <c r="G218" s="242"/>
      <c r="H218" s="242">
        <v>350</v>
      </c>
      <c r="I218" s="243">
        <v>672</v>
      </c>
      <c r="J218" s="211" t="s">
        <v>814</v>
      </c>
      <c r="K218" s="212">
        <f t="shared" si="42"/>
        <v>-145.60000000000002</v>
      </c>
      <c r="L218" s="213">
        <f t="shared" si="43"/>
        <v>-0.29378531073446329</v>
      </c>
      <c r="M218" s="209" t="s">
        <v>615</v>
      </c>
      <c r="N218" s="206">
        <v>43887</v>
      </c>
      <c r="O218" s="1"/>
      <c r="P218" s="1"/>
      <c r="Q218" s="1"/>
      <c r="R218" s="6" t="s">
        <v>802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9">
        <v>133</v>
      </c>
      <c r="B219" s="240">
        <v>43237</v>
      </c>
      <c r="C219" s="240"/>
      <c r="D219" s="241" t="s">
        <v>815</v>
      </c>
      <c r="E219" s="242" t="s">
        <v>596</v>
      </c>
      <c r="F219" s="237">
        <v>230.3</v>
      </c>
      <c r="G219" s="242"/>
      <c r="H219" s="242">
        <v>102.5</v>
      </c>
      <c r="I219" s="243">
        <v>348</v>
      </c>
      <c r="J219" s="211" t="s">
        <v>816</v>
      </c>
      <c r="K219" s="212">
        <f t="shared" si="42"/>
        <v>-127.80000000000001</v>
      </c>
      <c r="L219" s="213">
        <f t="shared" si="43"/>
        <v>-0.55492835432045162</v>
      </c>
      <c r="M219" s="209" t="s">
        <v>615</v>
      </c>
      <c r="N219" s="206">
        <v>43896</v>
      </c>
      <c r="O219" s="1"/>
      <c r="P219" s="1"/>
      <c r="Q219" s="1"/>
      <c r="R219" s="6" t="s">
        <v>802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6">
        <v>134</v>
      </c>
      <c r="B220" s="227">
        <v>43258</v>
      </c>
      <c r="C220" s="227"/>
      <c r="D220" s="228" t="s">
        <v>447</v>
      </c>
      <c r="E220" s="229" t="s">
        <v>596</v>
      </c>
      <c r="F220" s="229">
        <f>342.5-5.1</f>
        <v>337.4</v>
      </c>
      <c r="G220" s="229"/>
      <c r="H220" s="229">
        <v>412.5</v>
      </c>
      <c r="I220" s="231">
        <v>439</v>
      </c>
      <c r="J220" s="201" t="s">
        <v>817</v>
      </c>
      <c r="K220" s="202">
        <f t="shared" si="42"/>
        <v>75.100000000000023</v>
      </c>
      <c r="L220" s="203">
        <f t="shared" si="43"/>
        <v>0.22258446947243635</v>
      </c>
      <c r="M220" s="198" t="s">
        <v>601</v>
      </c>
      <c r="N220" s="204">
        <v>44230</v>
      </c>
      <c r="O220" s="1"/>
      <c r="P220" s="1"/>
      <c r="Q220" s="1"/>
      <c r="R220" s="6" t="s">
        <v>806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0">
        <v>135</v>
      </c>
      <c r="B221" s="219">
        <v>43285</v>
      </c>
      <c r="C221" s="219"/>
      <c r="D221" s="220" t="s">
        <v>58</v>
      </c>
      <c r="E221" s="221" t="s">
        <v>596</v>
      </c>
      <c r="F221" s="221">
        <f>127.5-5.53</f>
        <v>121.97</v>
      </c>
      <c r="G221" s="222"/>
      <c r="H221" s="222">
        <v>122.5</v>
      </c>
      <c r="I221" s="222">
        <v>170</v>
      </c>
      <c r="J221" s="223" t="s">
        <v>818</v>
      </c>
      <c r="K221" s="224">
        <f t="shared" si="42"/>
        <v>0.53000000000000114</v>
      </c>
      <c r="L221" s="225">
        <f t="shared" si="43"/>
        <v>4.3453308190538747E-3</v>
      </c>
      <c r="M221" s="221" t="s">
        <v>625</v>
      </c>
      <c r="N221" s="219">
        <v>44431</v>
      </c>
      <c r="O221" s="1"/>
      <c r="P221" s="1"/>
      <c r="Q221" s="1"/>
      <c r="R221" s="6" t="s">
        <v>802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9">
        <v>136</v>
      </c>
      <c r="B222" s="240">
        <v>43294</v>
      </c>
      <c r="C222" s="240"/>
      <c r="D222" s="241" t="s">
        <v>819</v>
      </c>
      <c r="E222" s="242" t="s">
        <v>596</v>
      </c>
      <c r="F222" s="237">
        <v>46.5</v>
      </c>
      <c r="G222" s="242"/>
      <c r="H222" s="242">
        <v>17</v>
      </c>
      <c r="I222" s="243">
        <v>59</v>
      </c>
      <c r="J222" s="211" t="s">
        <v>820</v>
      </c>
      <c r="K222" s="212">
        <f t="shared" si="42"/>
        <v>-29.5</v>
      </c>
      <c r="L222" s="213">
        <f t="shared" si="43"/>
        <v>-0.63440860215053763</v>
      </c>
      <c r="M222" s="209" t="s">
        <v>615</v>
      </c>
      <c r="N222" s="206">
        <v>43887</v>
      </c>
      <c r="O222" s="1"/>
      <c r="P222" s="1"/>
      <c r="Q222" s="1"/>
      <c r="R222" s="6" t="s">
        <v>802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6">
        <v>137</v>
      </c>
      <c r="B223" s="227">
        <v>43396</v>
      </c>
      <c r="C223" s="227"/>
      <c r="D223" s="228" t="s">
        <v>430</v>
      </c>
      <c r="E223" s="229" t="s">
        <v>596</v>
      </c>
      <c r="F223" s="229">
        <v>156.5</v>
      </c>
      <c r="G223" s="229"/>
      <c r="H223" s="229">
        <v>207.5</v>
      </c>
      <c r="I223" s="231">
        <v>191</v>
      </c>
      <c r="J223" s="201" t="s">
        <v>699</v>
      </c>
      <c r="K223" s="202">
        <f t="shared" si="42"/>
        <v>51</v>
      </c>
      <c r="L223" s="203">
        <f t="shared" si="43"/>
        <v>0.32587859424920129</v>
      </c>
      <c r="M223" s="198" t="s">
        <v>601</v>
      </c>
      <c r="N223" s="204">
        <v>44369</v>
      </c>
      <c r="O223" s="1"/>
      <c r="P223" s="1"/>
      <c r="Q223" s="1"/>
      <c r="R223" s="6" t="s">
        <v>802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6">
        <v>138</v>
      </c>
      <c r="B224" s="227">
        <v>43439</v>
      </c>
      <c r="C224" s="227"/>
      <c r="D224" s="228" t="s">
        <v>349</v>
      </c>
      <c r="E224" s="229" t="s">
        <v>596</v>
      </c>
      <c r="F224" s="229">
        <v>259.5</v>
      </c>
      <c r="G224" s="229"/>
      <c r="H224" s="229">
        <v>320</v>
      </c>
      <c r="I224" s="231">
        <v>320</v>
      </c>
      <c r="J224" s="201" t="s">
        <v>699</v>
      </c>
      <c r="K224" s="202">
        <f t="shared" si="42"/>
        <v>60.5</v>
      </c>
      <c r="L224" s="203">
        <f t="shared" si="43"/>
        <v>0.23314065510597304</v>
      </c>
      <c r="M224" s="198" t="s">
        <v>601</v>
      </c>
      <c r="N224" s="204">
        <v>44323</v>
      </c>
      <c r="O224" s="1"/>
      <c r="P224" s="1"/>
      <c r="Q224" s="1"/>
      <c r="R224" s="6" t="s">
        <v>802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9">
        <v>139</v>
      </c>
      <c r="B225" s="240">
        <v>43439</v>
      </c>
      <c r="C225" s="240"/>
      <c r="D225" s="241" t="s">
        <v>821</v>
      </c>
      <c r="E225" s="242" t="s">
        <v>596</v>
      </c>
      <c r="F225" s="242">
        <v>715</v>
      </c>
      <c r="G225" s="242"/>
      <c r="H225" s="242">
        <v>445</v>
      </c>
      <c r="I225" s="243">
        <v>840</v>
      </c>
      <c r="J225" s="211" t="s">
        <v>822</v>
      </c>
      <c r="K225" s="212">
        <f t="shared" si="42"/>
        <v>-270</v>
      </c>
      <c r="L225" s="213">
        <f t="shared" si="43"/>
        <v>-0.3776223776223776</v>
      </c>
      <c r="M225" s="209" t="s">
        <v>615</v>
      </c>
      <c r="N225" s="206">
        <v>43800</v>
      </c>
      <c r="O225" s="1"/>
      <c r="P225" s="1"/>
      <c r="Q225" s="1"/>
      <c r="R225" s="6" t="s">
        <v>802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6">
        <v>140</v>
      </c>
      <c r="B226" s="227">
        <v>43469</v>
      </c>
      <c r="C226" s="227"/>
      <c r="D226" s="228" t="s">
        <v>181</v>
      </c>
      <c r="E226" s="229" t="s">
        <v>596</v>
      </c>
      <c r="F226" s="229">
        <v>875</v>
      </c>
      <c r="G226" s="229"/>
      <c r="H226" s="229">
        <v>1165</v>
      </c>
      <c r="I226" s="231">
        <v>1185</v>
      </c>
      <c r="J226" s="201" t="s">
        <v>823</v>
      </c>
      <c r="K226" s="202">
        <f t="shared" si="42"/>
        <v>290</v>
      </c>
      <c r="L226" s="203">
        <f t="shared" si="43"/>
        <v>0.33142857142857141</v>
      </c>
      <c r="M226" s="198" t="s">
        <v>601</v>
      </c>
      <c r="N226" s="204">
        <v>43847</v>
      </c>
      <c r="O226" s="1"/>
      <c r="P226" s="1"/>
      <c r="Q226" s="1"/>
      <c r="R226" s="6" t="s">
        <v>802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141</v>
      </c>
      <c r="B227" s="227">
        <v>43559</v>
      </c>
      <c r="C227" s="227"/>
      <c r="D227" s="228" t="s">
        <v>367</v>
      </c>
      <c r="E227" s="229" t="s">
        <v>596</v>
      </c>
      <c r="F227" s="229">
        <f>387-14.63</f>
        <v>372.37</v>
      </c>
      <c r="G227" s="229"/>
      <c r="H227" s="229">
        <v>490</v>
      </c>
      <c r="I227" s="231">
        <v>490</v>
      </c>
      <c r="J227" s="201" t="s">
        <v>699</v>
      </c>
      <c r="K227" s="202">
        <f t="shared" si="42"/>
        <v>117.63</v>
      </c>
      <c r="L227" s="203">
        <f t="shared" si="43"/>
        <v>0.31589548030185027</v>
      </c>
      <c r="M227" s="198" t="s">
        <v>601</v>
      </c>
      <c r="N227" s="204">
        <v>43850</v>
      </c>
      <c r="O227" s="1"/>
      <c r="P227" s="1"/>
      <c r="Q227" s="1"/>
      <c r="R227" s="6" t="s">
        <v>802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9">
        <v>142</v>
      </c>
      <c r="B228" s="240">
        <v>43578</v>
      </c>
      <c r="C228" s="240"/>
      <c r="D228" s="241" t="s">
        <v>824</v>
      </c>
      <c r="E228" s="242" t="s">
        <v>614</v>
      </c>
      <c r="F228" s="242">
        <v>220</v>
      </c>
      <c r="G228" s="242"/>
      <c r="H228" s="242">
        <v>127.5</v>
      </c>
      <c r="I228" s="243">
        <v>284</v>
      </c>
      <c r="J228" s="211" t="s">
        <v>825</v>
      </c>
      <c r="K228" s="212">
        <f t="shared" si="42"/>
        <v>-92.5</v>
      </c>
      <c r="L228" s="213">
        <f t="shared" si="43"/>
        <v>-0.42045454545454547</v>
      </c>
      <c r="M228" s="209" t="s">
        <v>615</v>
      </c>
      <c r="N228" s="206">
        <v>43896</v>
      </c>
      <c r="O228" s="1"/>
      <c r="P228" s="1"/>
      <c r="Q228" s="1"/>
      <c r="R228" s="6" t="s">
        <v>802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6">
        <v>143</v>
      </c>
      <c r="B229" s="227">
        <v>43622</v>
      </c>
      <c r="C229" s="227"/>
      <c r="D229" s="228" t="s">
        <v>492</v>
      </c>
      <c r="E229" s="229" t="s">
        <v>614</v>
      </c>
      <c r="F229" s="229">
        <v>332.8</v>
      </c>
      <c r="G229" s="229"/>
      <c r="H229" s="229">
        <v>405</v>
      </c>
      <c r="I229" s="231">
        <v>419</v>
      </c>
      <c r="J229" s="201" t="s">
        <v>826</v>
      </c>
      <c r="K229" s="202">
        <f t="shared" si="42"/>
        <v>72.199999999999989</v>
      </c>
      <c r="L229" s="203">
        <f t="shared" si="43"/>
        <v>0.21694711538461534</v>
      </c>
      <c r="M229" s="198" t="s">
        <v>601</v>
      </c>
      <c r="N229" s="204">
        <v>43860</v>
      </c>
      <c r="O229" s="1"/>
      <c r="P229" s="1"/>
      <c r="Q229" s="1"/>
      <c r="R229" s="6" t="s">
        <v>806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144</v>
      </c>
      <c r="B230" s="219">
        <v>43641</v>
      </c>
      <c r="C230" s="219"/>
      <c r="D230" s="220" t="s">
        <v>173</v>
      </c>
      <c r="E230" s="221" t="s">
        <v>596</v>
      </c>
      <c r="F230" s="221">
        <v>386</v>
      </c>
      <c r="G230" s="222"/>
      <c r="H230" s="222">
        <v>395</v>
      </c>
      <c r="I230" s="222">
        <v>452</v>
      </c>
      <c r="J230" s="223" t="s">
        <v>827</v>
      </c>
      <c r="K230" s="224">
        <f t="shared" si="42"/>
        <v>9</v>
      </c>
      <c r="L230" s="225">
        <f t="shared" si="43"/>
        <v>2.3316062176165803E-2</v>
      </c>
      <c r="M230" s="221" t="s">
        <v>625</v>
      </c>
      <c r="N230" s="219">
        <v>43868</v>
      </c>
      <c r="O230" s="1"/>
      <c r="P230" s="1"/>
      <c r="Q230" s="1"/>
      <c r="R230" s="6" t="s">
        <v>806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145</v>
      </c>
      <c r="B231" s="219">
        <v>43707</v>
      </c>
      <c r="C231" s="219"/>
      <c r="D231" s="220" t="s">
        <v>147</v>
      </c>
      <c r="E231" s="221" t="s">
        <v>596</v>
      </c>
      <c r="F231" s="221">
        <v>137.5</v>
      </c>
      <c r="G231" s="222"/>
      <c r="H231" s="222">
        <v>138.5</v>
      </c>
      <c r="I231" s="222">
        <v>190</v>
      </c>
      <c r="J231" s="223" t="s">
        <v>828</v>
      </c>
      <c r="K231" s="224">
        <f t="shared" si="42"/>
        <v>1</v>
      </c>
      <c r="L231" s="225">
        <f t="shared" si="43"/>
        <v>7.2727272727272727E-3</v>
      </c>
      <c r="M231" s="221" t="s">
        <v>625</v>
      </c>
      <c r="N231" s="219">
        <v>44432</v>
      </c>
      <c r="O231" s="1"/>
      <c r="P231" s="1"/>
      <c r="Q231" s="1"/>
      <c r="R231" s="6" t="s">
        <v>802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6">
        <v>146</v>
      </c>
      <c r="B232" s="227">
        <v>43731</v>
      </c>
      <c r="C232" s="227"/>
      <c r="D232" s="228" t="s">
        <v>440</v>
      </c>
      <c r="E232" s="229" t="s">
        <v>596</v>
      </c>
      <c r="F232" s="229">
        <v>235</v>
      </c>
      <c r="G232" s="229"/>
      <c r="H232" s="229">
        <v>295</v>
      </c>
      <c r="I232" s="231">
        <v>296</v>
      </c>
      <c r="J232" s="201" t="s">
        <v>829</v>
      </c>
      <c r="K232" s="202">
        <f t="shared" si="42"/>
        <v>60</v>
      </c>
      <c r="L232" s="203">
        <f t="shared" si="43"/>
        <v>0.25531914893617019</v>
      </c>
      <c r="M232" s="198" t="s">
        <v>601</v>
      </c>
      <c r="N232" s="204">
        <v>43844</v>
      </c>
      <c r="O232" s="1"/>
      <c r="P232" s="1"/>
      <c r="Q232" s="1"/>
      <c r="R232" s="6" t="s">
        <v>806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6">
        <v>147</v>
      </c>
      <c r="B233" s="227">
        <v>43752</v>
      </c>
      <c r="C233" s="227"/>
      <c r="D233" s="228" t="s">
        <v>830</v>
      </c>
      <c r="E233" s="229" t="s">
        <v>596</v>
      </c>
      <c r="F233" s="229">
        <v>277.5</v>
      </c>
      <c r="G233" s="229"/>
      <c r="H233" s="229">
        <v>333</v>
      </c>
      <c r="I233" s="231">
        <v>333</v>
      </c>
      <c r="J233" s="201" t="s">
        <v>831</v>
      </c>
      <c r="K233" s="202">
        <f t="shared" si="42"/>
        <v>55.5</v>
      </c>
      <c r="L233" s="203">
        <f t="shared" si="43"/>
        <v>0.2</v>
      </c>
      <c r="M233" s="198" t="s">
        <v>601</v>
      </c>
      <c r="N233" s="204">
        <v>43846</v>
      </c>
      <c r="O233" s="1"/>
      <c r="P233" s="1"/>
      <c r="Q233" s="1"/>
      <c r="R233" s="6" t="s">
        <v>802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6">
        <v>148</v>
      </c>
      <c r="B234" s="227">
        <v>43752</v>
      </c>
      <c r="C234" s="227"/>
      <c r="D234" s="228" t="s">
        <v>832</v>
      </c>
      <c r="E234" s="229" t="s">
        <v>596</v>
      </c>
      <c r="F234" s="229">
        <v>930</v>
      </c>
      <c r="G234" s="229"/>
      <c r="H234" s="229">
        <v>1165</v>
      </c>
      <c r="I234" s="231">
        <v>1200</v>
      </c>
      <c r="J234" s="201" t="s">
        <v>833</v>
      </c>
      <c r="K234" s="202">
        <f t="shared" si="42"/>
        <v>235</v>
      </c>
      <c r="L234" s="203">
        <f t="shared" si="43"/>
        <v>0.25268817204301075</v>
      </c>
      <c r="M234" s="198" t="s">
        <v>601</v>
      </c>
      <c r="N234" s="204">
        <v>43847</v>
      </c>
      <c r="O234" s="1"/>
      <c r="P234" s="1"/>
      <c r="Q234" s="1"/>
      <c r="R234" s="6" t="s">
        <v>806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6">
        <v>149</v>
      </c>
      <c r="B235" s="227">
        <v>43753</v>
      </c>
      <c r="C235" s="227"/>
      <c r="D235" s="228" t="s">
        <v>834</v>
      </c>
      <c r="E235" s="229" t="s">
        <v>596</v>
      </c>
      <c r="F235" s="199">
        <v>111</v>
      </c>
      <c r="G235" s="229"/>
      <c r="H235" s="229">
        <v>141</v>
      </c>
      <c r="I235" s="231">
        <v>141</v>
      </c>
      <c r="J235" s="201" t="s">
        <v>835</v>
      </c>
      <c r="K235" s="202">
        <f t="shared" si="42"/>
        <v>30</v>
      </c>
      <c r="L235" s="203">
        <f t="shared" si="43"/>
        <v>0.27027027027027029</v>
      </c>
      <c r="M235" s="198" t="s">
        <v>601</v>
      </c>
      <c r="N235" s="204">
        <v>44328</v>
      </c>
      <c r="O235" s="1"/>
      <c r="P235" s="1"/>
      <c r="Q235" s="1"/>
      <c r="R235" s="6" t="s">
        <v>806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6">
        <v>150</v>
      </c>
      <c r="B236" s="227">
        <v>43753</v>
      </c>
      <c r="C236" s="227"/>
      <c r="D236" s="228" t="s">
        <v>836</v>
      </c>
      <c r="E236" s="229" t="s">
        <v>596</v>
      </c>
      <c r="F236" s="199">
        <v>296</v>
      </c>
      <c r="G236" s="229"/>
      <c r="H236" s="229">
        <v>370</v>
      </c>
      <c r="I236" s="231">
        <v>370</v>
      </c>
      <c r="J236" s="201" t="s">
        <v>699</v>
      </c>
      <c r="K236" s="202">
        <f t="shared" si="42"/>
        <v>74</v>
      </c>
      <c r="L236" s="203">
        <f t="shared" si="43"/>
        <v>0.25</v>
      </c>
      <c r="M236" s="198" t="s">
        <v>601</v>
      </c>
      <c r="N236" s="204">
        <v>43853</v>
      </c>
      <c r="O236" s="1"/>
      <c r="P236" s="1"/>
      <c r="Q236" s="1"/>
      <c r="R236" s="6" t="s">
        <v>806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6">
        <v>151</v>
      </c>
      <c r="B237" s="227">
        <v>43754</v>
      </c>
      <c r="C237" s="227"/>
      <c r="D237" s="228" t="s">
        <v>837</v>
      </c>
      <c r="E237" s="229" t="s">
        <v>596</v>
      </c>
      <c r="F237" s="199">
        <v>300</v>
      </c>
      <c r="G237" s="229"/>
      <c r="H237" s="229">
        <v>382.5</v>
      </c>
      <c r="I237" s="231">
        <v>344</v>
      </c>
      <c r="J237" s="201" t="s">
        <v>838</v>
      </c>
      <c r="K237" s="202">
        <f t="shared" si="42"/>
        <v>82.5</v>
      </c>
      <c r="L237" s="203">
        <f t="shared" si="43"/>
        <v>0.27500000000000002</v>
      </c>
      <c r="M237" s="198" t="s">
        <v>601</v>
      </c>
      <c r="N237" s="204">
        <v>44238</v>
      </c>
      <c r="O237" s="1"/>
      <c r="P237" s="1"/>
      <c r="Q237" s="1"/>
      <c r="R237" s="6" t="s">
        <v>806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6">
        <v>152</v>
      </c>
      <c r="B238" s="227">
        <v>43832</v>
      </c>
      <c r="C238" s="227"/>
      <c r="D238" s="228" t="s">
        <v>839</v>
      </c>
      <c r="E238" s="229" t="s">
        <v>596</v>
      </c>
      <c r="F238" s="199">
        <v>495</v>
      </c>
      <c r="G238" s="229"/>
      <c r="H238" s="229">
        <v>595</v>
      </c>
      <c r="I238" s="231">
        <v>590</v>
      </c>
      <c r="J238" s="201" t="s">
        <v>630</v>
      </c>
      <c r="K238" s="202">
        <f t="shared" si="42"/>
        <v>100</v>
      </c>
      <c r="L238" s="203">
        <f t="shared" si="43"/>
        <v>0.20202020202020202</v>
      </c>
      <c r="M238" s="198" t="s">
        <v>601</v>
      </c>
      <c r="N238" s="204">
        <v>44589</v>
      </c>
      <c r="O238" s="1"/>
      <c r="P238" s="1"/>
      <c r="Q238" s="1"/>
      <c r="R238" s="6" t="s">
        <v>806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6">
        <v>153</v>
      </c>
      <c r="B239" s="227">
        <v>43966</v>
      </c>
      <c r="C239" s="227"/>
      <c r="D239" s="228" t="s">
        <v>76</v>
      </c>
      <c r="E239" s="229" t="s">
        <v>596</v>
      </c>
      <c r="F239" s="199">
        <v>67.5</v>
      </c>
      <c r="G239" s="229"/>
      <c r="H239" s="229">
        <v>86</v>
      </c>
      <c r="I239" s="231">
        <v>86</v>
      </c>
      <c r="J239" s="201" t="s">
        <v>840</v>
      </c>
      <c r="K239" s="202">
        <f t="shared" si="42"/>
        <v>18.5</v>
      </c>
      <c r="L239" s="203">
        <f t="shared" si="43"/>
        <v>0.27407407407407408</v>
      </c>
      <c r="M239" s="198" t="s">
        <v>601</v>
      </c>
      <c r="N239" s="204">
        <v>44008</v>
      </c>
      <c r="O239" s="1"/>
      <c r="P239" s="1"/>
      <c r="Q239" s="1"/>
      <c r="R239" s="6" t="s">
        <v>806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6">
        <v>154</v>
      </c>
      <c r="B240" s="227">
        <v>44035</v>
      </c>
      <c r="C240" s="227"/>
      <c r="D240" s="228" t="s">
        <v>491</v>
      </c>
      <c r="E240" s="229" t="s">
        <v>596</v>
      </c>
      <c r="F240" s="199">
        <v>231</v>
      </c>
      <c r="G240" s="229"/>
      <c r="H240" s="229">
        <v>281</v>
      </c>
      <c r="I240" s="231">
        <v>281</v>
      </c>
      <c r="J240" s="201" t="s">
        <v>699</v>
      </c>
      <c r="K240" s="202">
        <f t="shared" si="42"/>
        <v>50</v>
      </c>
      <c r="L240" s="203">
        <f t="shared" si="43"/>
        <v>0.21645021645021645</v>
      </c>
      <c r="M240" s="198" t="s">
        <v>601</v>
      </c>
      <c r="N240" s="204">
        <v>44358</v>
      </c>
      <c r="O240" s="1"/>
      <c r="P240" s="1"/>
      <c r="Q240" s="1"/>
      <c r="R240" s="6" t="s">
        <v>806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6">
        <v>155</v>
      </c>
      <c r="B241" s="227">
        <v>44092</v>
      </c>
      <c r="C241" s="227"/>
      <c r="D241" s="228" t="s">
        <v>145</v>
      </c>
      <c r="E241" s="229" t="s">
        <v>596</v>
      </c>
      <c r="F241" s="229">
        <v>206</v>
      </c>
      <c r="G241" s="229"/>
      <c r="H241" s="229">
        <v>248</v>
      </c>
      <c r="I241" s="231">
        <v>248</v>
      </c>
      <c r="J241" s="201" t="s">
        <v>699</v>
      </c>
      <c r="K241" s="202">
        <f t="shared" si="42"/>
        <v>42</v>
      </c>
      <c r="L241" s="203">
        <f t="shared" si="43"/>
        <v>0.20388349514563106</v>
      </c>
      <c r="M241" s="198" t="s">
        <v>601</v>
      </c>
      <c r="N241" s="204">
        <v>44214</v>
      </c>
      <c r="O241" s="1"/>
      <c r="P241" s="1"/>
      <c r="Q241" s="1"/>
      <c r="R241" s="6" t="s">
        <v>806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6">
        <v>156</v>
      </c>
      <c r="B242" s="227">
        <v>44140</v>
      </c>
      <c r="C242" s="227"/>
      <c r="D242" s="228" t="s">
        <v>145</v>
      </c>
      <c r="E242" s="229" t="s">
        <v>596</v>
      </c>
      <c r="F242" s="229">
        <v>182.5</v>
      </c>
      <c r="G242" s="229"/>
      <c r="H242" s="229">
        <v>248</v>
      </c>
      <c r="I242" s="231">
        <v>248</v>
      </c>
      <c r="J242" s="201" t="s">
        <v>699</v>
      </c>
      <c r="K242" s="202">
        <f t="shared" si="42"/>
        <v>65.5</v>
      </c>
      <c r="L242" s="203">
        <f t="shared" si="43"/>
        <v>0.35890410958904112</v>
      </c>
      <c r="M242" s="198" t="s">
        <v>601</v>
      </c>
      <c r="N242" s="204">
        <v>44214</v>
      </c>
      <c r="O242" s="1"/>
      <c r="P242" s="1"/>
      <c r="Q242" s="1"/>
      <c r="R242" s="6" t="s">
        <v>806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6">
        <v>157</v>
      </c>
      <c r="B243" s="227">
        <v>44140</v>
      </c>
      <c r="C243" s="227"/>
      <c r="D243" s="228" t="s">
        <v>349</v>
      </c>
      <c r="E243" s="229" t="s">
        <v>596</v>
      </c>
      <c r="F243" s="229">
        <v>247.5</v>
      </c>
      <c r="G243" s="229"/>
      <c r="H243" s="229">
        <v>320</v>
      </c>
      <c r="I243" s="231">
        <v>320</v>
      </c>
      <c r="J243" s="201" t="s">
        <v>699</v>
      </c>
      <c r="K243" s="202">
        <f t="shared" si="42"/>
        <v>72.5</v>
      </c>
      <c r="L243" s="203">
        <f t="shared" si="43"/>
        <v>0.29292929292929293</v>
      </c>
      <c r="M243" s="198" t="s">
        <v>601</v>
      </c>
      <c r="N243" s="204">
        <v>44323</v>
      </c>
      <c r="O243" s="1"/>
      <c r="P243" s="1"/>
      <c r="Q243" s="1"/>
      <c r="R243" s="6" t="s">
        <v>806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6">
        <v>158</v>
      </c>
      <c r="B244" s="227">
        <v>44140</v>
      </c>
      <c r="C244" s="227"/>
      <c r="D244" s="228" t="s">
        <v>204</v>
      </c>
      <c r="E244" s="229" t="s">
        <v>596</v>
      </c>
      <c r="F244" s="199">
        <v>925</v>
      </c>
      <c r="G244" s="229"/>
      <c r="H244" s="229">
        <v>1095</v>
      </c>
      <c r="I244" s="231">
        <v>1093</v>
      </c>
      <c r="J244" s="201" t="s">
        <v>841</v>
      </c>
      <c r="K244" s="202">
        <f t="shared" si="42"/>
        <v>170</v>
      </c>
      <c r="L244" s="203">
        <f t="shared" si="43"/>
        <v>0.18378378378378379</v>
      </c>
      <c r="M244" s="198" t="s">
        <v>601</v>
      </c>
      <c r="N244" s="204">
        <v>44201</v>
      </c>
      <c r="O244" s="1"/>
      <c r="P244" s="1"/>
      <c r="Q244" s="1"/>
      <c r="R244" s="6" t="s">
        <v>806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6">
        <v>159</v>
      </c>
      <c r="B245" s="227">
        <v>44140</v>
      </c>
      <c r="C245" s="227"/>
      <c r="D245" s="228" t="s">
        <v>367</v>
      </c>
      <c r="E245" s="229" t="s">
        <v>596</v>
      </c>
      <c r="F245" s="199">
        <v>332.5</v>
      </c>
      <c r="G245" s="229"/>
      <c r="H245" s="229">
        <v>393</v>
      </c>
      <c r="I245" s="231">
        <v>406</v>
      </c>
      <c r="J245" s="201" t="s">
        <v>842</v>
      </c>
      <c r="K245" s="202">
        <f t="shared" si="42"/>
        <v>60.5</v>
      </c>
      <c r="L245" s="203">
        <f t="shared" si="43"/>
        <v>0.18195488721804512</v>
      </c>
      <c r="M245" s="198" t="s">
        <v>601</v>
      </c>
      <c r="N245" s="204">
        <v>44256</v>
      </c>
      <c r="O245" s="1"/>
      <c r="P245" s="1"/>
      <c r="Q245" s="1"/>
      <c r="R245" s="6" t="s">
        <v>806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6">
        <v>160</v>
      </c>
      <c r="B246" s="227">
        <v>44141</v>
      </c>
      <c r="C246" s="227"/>
      <c r="D246" s="228" t="s">
        <v>491</v>
      </c>
      <c r="E246" s="229" t="s">
        <v>596</v>
      </c>
      <c r="F246" s="199">
        <v>231</v>
      </c>
      <c r="G246" s="229"/>
      <c r="H246" s="229">
        <v>281</v>
      </c>
      <c r="I246" s="231">
        <v>281</v>
      </c>
      <c r="J246" s="201" t="s">
        <v>699</v>
      </c>
      <c r="K246" s="202">
        <f t="shared" si="42"/>
        <v>50</v>
      </c>
      <c r="L246" s="203">
        <f t="shared" si="43"/>
        <v>0.21645021645021645</v>
      </c>
      <c r="M246" s="198" t="s">
        <v>601</v>
      </c>
      <c r="N246" s="204">
        <v>44358</v>
      </c>
      <c r="O246" s="1"/>
      <c r="P246" s="1"/>
      <c r="Q246" s="1"/>
      <c r="R246" s="6" t="s">
        <v>806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6">
        <v>161</v>
      </c>
      <c r="B247" s="227">
        <v>44187</v>
      </c>
      <c r="C247" s="227"/>
      <c r="D247" s="228" t="s">
        <v>843</v>
      </c>
      <c r="E247" s="229" t="s">
        <v>596</v>
      </c>
      <c r="F247" s="199">
        <v>190</v>
      </c>
      <c r="G247" s="229"/>
      <c r="H247" s="229">
        <v>239</v>
      </c>
      <c r="I247" s="231">
        <v>239</v>
      </c>
      <c r="J247" s="201" t="s">
        <v>844</v>
      </c>
      <c r="K247" s="202">
        <f t="shared" si="42"/>
        <v>49</v>
      </c>
      <c r="L247" s="203">
        <f t="shared" si="43"/>
        <v>0.25789473684210529</v>
      </c>
      <c r="M247" s="198" t="s">
        <v>601</v>
      </c>
      <c r="N247" s="204">
        <v>44844</v>
      </c>
      <c r="O247" s="1"/>
      <c r="P247" s="1"/>
      <c r="Q247" s="1"/>
      <c r="R247" s="6" t="s">
        <v>806</v>
      </c>
    </row>
    <row r="248" spans="1:26" ht="12.75" customHeight="1">
      <c r="A248" s="226">
        <v>162</v>
      </c>
      <c r="B248" s="227">
        <v>44258</v>
      </c>
      <c r="C248" s="227"/>
      <c r="D248" s="228" t="s">
        <v>839</v>
      </c>
      <c r="E248" s="229" t="s">
        <v>596</v>
      </c>
      <c r="F248" s="199">
        <v>495</v>
      </c>
      <c r="G248" s="229"/>
      <c r="H248" s="229">
        <v>595</v>
      </c>
      <c r="I248" s="231">
        <v>590</v>
      </c>
      <c r="J248" s="201" t="s">
        <v>630</v>
      </c>
      <c r="K248" s="202">
        <f t="shared" si="42"/>
        <v>100</v>
      </c>
      <c r="L248" s="203">
        <f t="shared" si="43"/>
        <v>0.20202020202020202</v>
      </c>
      <c r="M248" s="198" t="s">
        <v>601</v>
      </c>
      <c r="N248" s="204">
        <v>44589</v>
      </c>
      <c r="O248" s="1"/>
      <c r="P248" s="1"/>
      <c r="R248" s="6" t="s">
        <v>806</v>
      </c>
    </row>
    <row r="249" spans="1:26" ht="12.75" customHeight="1">
      <c r="A249" s="226">
        <v>163</v>
      </c>
      <c r="B249" s="227">
        <v>44274</v>
      </c>
      <c r="C249" s="227"/>
      <c r="D249" s="228" t="s">
        <v>367</v>
      </c>
      <c r="E249" s="229" t="s">
        <v>596</v>
      </c>
      <c r="F249" s="199">
        <v>355</v>
      </c>
      <c r="G249" s="229"/>
      <c r="H249" s="229">
        <v>422.5</v>
      </c>
      <c r="I249" s="231">
        <v>420</v>
      </c>
      <c r="J249" s="201" t="s">
        <v>845</v>
      </c>
      <c r="K249" s="202">
        <f t="shared" si="42"/>
        <v>67.5</v>
      </c>
      <c r="L249" s="203">
        <f t="shared" si="43"/>
        <v>0.19014084507042253</v>
      </c>
      <c r="M249" s="198" t="s">
        <v>601</v>
      </c>
      <c r="N249" s="204">
        <v>44361</v>
      </c>
      <c r="O249" s="1"/>
      <c r="R249" s="244" t="s">
        <v>806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6">
        <v>164</v>
      </c>
      <c r="B250" s="227">
        <v>44295</v>
      </c>
      <c r="C250" s="227"/>
      <c r="D250" s="228" t="s">
        <v>329</v>
      </c>
      <c r="E250" s="229" t="s">
        <v>596</v>
      </c>
      <c r="F250" s="199">
        <v>555</v>
      </c>
      <c r="G250" s="229"/>
      <c r="H250" s="229">
        <v>663</v>
      </c>
      <c r="I250" s="231">
        <v>663</v>
      </c>
      <c r="J250" s="201" t="s">
        <v>846</v>
      </c>
      <c r="K250" s="202">
        <f t="shared" si="42"/>
        <v>108</v>
      </c>
      <c r="L250" s="203">
        <f t="shared" si="43"/>
        <v>0.19459459459459461</v>
      </c>
      <c r="M250" s="198" t="s">
        <v>601</v>
      </c>
      <c r="N250" s="204">
        <v>44321</v>
      </c>
      <c r="O250" s="1"/>
      <c r="P250" s="1"/>
      <c r="Q250" s="1"/>
      <c r="R250" s="244" t="s">
        <v>806</v>
      </c>
    </row>
    <row r="251" spans="1:26" ht="12.75" customHeight="1">
      <c r="A251" s="226">
        <v>165</v>
      </c>
      <c r="B251" s="227">
        <v>44308</v>
      </c>
      <c r="C251" s="227"/>
      <c r="D251" s="228" t="s">
        <v>810</v>
      </c>
      <c r="E251" s="229" t="s">
        <v>596</v>
      </c>
      <c r="F251" s="199">
        <v>126.5</v>
      </c>
      <c r="G251" s="229"/>
      <c r="H251" s="229">
        <v>155</v>
      </c>
      <c r="I251" s="231">
        <v>155</v>
      </c>
      <c r="J251" s="201" t="s">
        <v>699</v>
      </c>
      <c r="K251" s="202">
        <f t="shared" si="42"/>
        <v>28.5</v>
      </c>
      <c r="L251" s="203">
        <f t="shared" si="43"/>
        <v>0.22529644268774704</v>
      </c>
      <c r="M251" s="198" t="s">
        <v>601</v>
      </c>
      <c r="N251" s="204">
        <v>44362</v>
      </c>
      <c r="O251" s="1"/>
      <c r="R251" s="244" t="s">
        <v>806</v>
      </c>
    </row>
    <row r="252" spans="1:26" ht="12.75" customHeight="1">
      <c r="A252" s="205">
        <v>166</v>
      </c>
      <c r="B252" s="236">
        <v>44368</v>
      </c>
      <c r="C252" s="236"/>
      <c r="D252" s="207" t="s">
        <v>847</v>
      </c>
      <c r="E252" s="209" t="s">
        <v>596</v>
      </c>
      <c r="F252" s="237">
        <v>287.5</v>
      </c>
      <c r="G252" s="209"/>
      <c r="H252" s="209">
        <v>245</v>
      </c>
      <c r="I252" s="210">
        <v>344</v>
      </c>
      <c r="J252" s="211" t="s">
        <v>848</v>
      </c>
      <c r="K252" s="212">
        <f t="shared" si="42"/>
        <v>-42.5</v>
      </c>
      <c r="L252" s="213">
        <f t="shared" si="43"/>
        <v>-0.14782608695652175</v>
      </c>
      <c r="M252" s="209" t="s">
        <v>615</v>
      </c>
      <c r="N252" s="206">
        <v>44508</v>
      </c>
      <c r="O252" s="1"/>
      <c r="R252" s="244" t="s">
        <v>806</v>
      </c>
    </row>
    <row r="253" spans="1:26" ht="12.75" customHeight="1">
      <c r="A253" s="226">
        <v>167</v>
      </c>
      <c r="B253" s="227">
        <v>44368</v>
      </c>
      <c r="C253" s="227"/>
      <c r="D253" s="228" t="s">
        <v>491</v>
      </c>
      <c r="E253" s="229" t="s">
        <v>596</v>
      </c>
      <c r="F253" s="199">
        <v>241</v>
      </c>
      <c r="G253" s="229"/>
      <c r="H253" s="229">
        <v>298</v>
      </c>
      <c r="I253" s="231">
        <v>320</v>
      </c>
      <c r="J253" s="201" t="s">
        <v>699</v>
      </c>
      <c r="K253" s="202">
        <f t="shared" si="42"/>
        <v>57</v>
      </c>
      <c r="L253" s="203">
        <f t="shared" si="43"/>
        <v>0.23651452282157676</v>
      </c>
      <c r="M253" s="198" t="s">
        <v>601</v>
      </c>
      <c r="N253" s="204">
        <v>44802</v>
      </c>
      <c r="O253" s="41"/>
      <c r="R253" s="244" t="s">
        <v>806</v>
      </c>
    </row>
    <row r="254" spans="1:26" ht="12.75" customHeight="1">
      <c r="A254" s="226">
        <v>168</v>
      </c>
      <c r="B254" s="227">
        <v>44406</v>
      </c>
      <c r="C254" s="227"/>
      <c r="D254" s="228" t="s">
        <v>810</v>
      </c>
      <c r="E254" s="229" t="s">
        <v>596</v>
      </c>
      <c r="F254" s="199">
        <v>162.5</v>
      </c>
      <c r="G254" s="229"/>
      <c r="H254" s="229">
        <v>200</v>
      </c>
      <c r="I254" s="231">
        <v>200</v>
      </c>
      <c r="J254" s="201" t="s">
        <v>699</v>
      </c>
      <c r="K254" s="202">
        <f t="shared" si="42"/>
        <v>37.5</v>
      </c>
      <c r="L254" s="203">
        <f t="shared" si="43"/>
        <v>0.23076923076923078</v>
      </c>
      <c r="M254" s="198" t="s">
        <v>601</v>
      </c>
      <c r="N254" s="204">
        <v>44802</v>
      </c>
      <c r="O254" s="1"/>
      <c r="R254" s="244" t="s">
        <v>806</v>
      </c>
    </row>
    <row r="255" spans="1:26" ht="12.75" customHeight="1">
      <c r="A255" s="226">
        <v>169</v>
      </c>
      <c r="B255" s="227">
        <v>44462</v>
      </c>
      <c r="C255" s="227"/>
      <c r="D255" s="228" t="s">
        <v>448</v>
      </c>
      <c r="E255" s="229" t="s">
        <v>596</v>
      </c>
      <c r="F255" s="199">
        <v>1235</v>
      </c>
      <c r="G255" s="229"/>
      <c r="H255" s="229">
        <v>1505</v>
      </c>
      <c r="I255" s="231">
        <v>1500</v>
      </c>
      <c r="J255" s="201" t="s">
        <v>699</v>
      </c>
      <c r="K255" s="202">
        <f t="shared" si="42"/>
        <v>270</v>
      </c>
      <c r="L255" s="203">
        <f t="shared" si="43"/>
        <v>0.21862348178137653</v>
      </c>
      <c r="M255" s="198" t="s">
        <v>601</v>
      </c>
      <c r="N255" s="204">
        <v>44564</v>
      </c>
      <c r="O255" s="1"/>
      <c r="R255" s="244" t="s">
        <v>806</v>
      </c>
    </row>
    <row r="256" spans="1:26" ht="12.75" customHeight="1">
      <c r="A256" s="245">
        <v>170</v>
      </c>
      <c r="B256" s="246">
        <v>44480</v>
      </c>
      <c r="C256" s="246"/>
      <c r="D256" s="247" t="s">
        <v>849</v>
      </c>
      <c r="E256" s="248" t="s">
        <v>596</v>
      </c>
      <c r="F256" s="62">
        <v>58.75</v>
      </c>
      <c r="G256" s="248"/>
      <c r="H256" s="249"/>
      <c r="I256" s="56"/>
      <c r="J256" s="250" t="s">
        <v>599</v>
      </c>
      <c r="K256" s="245"/>
      <c r="L256" s="246"/>
      <c r="M256" s="246"/>
      <c r="N256" s="247"/>
      <c r="O256" s="41"/>
      <c r="R256" s="244" t="s">
        <v>806</v>
      </c>
    </row>
    <row r="257" spans="1:18" ht="12.75" customHeight="1">
      <c r="A257" s="251">
        <v>171</v>
      </c>
      <c r="B257" s="252">
        <v>44481</v>
      </c>
      <c r="C257" s="252"/>
      <c r="D257" s="253" t="s">
        <v>280</v>
      </c>
      <c r="E257" s="56" t="s">
        <v>596</v>
      </c>
      <c r="F257" s="254" t="s">
        <v>850</v>
      </c>
      <c r="G257" s="56"/>
      <c r="H257" s="56"/>
      <c r="I257" s="56">
        <v>380</v>
      </c>
      <c r="J257" s="255" t="s">
        <v>599</v>
      </c>
      <c r="K257" s="251"/>
      <c r="L257" s="252"/>
      <c r="M257" s="252"/>
      <c r="N257" s="253"/>
      <c r="O257" s="41"/>
      <c r="R257" s="244" t="s">
        <v>806</v>
      </c>
    </row>
    <row r="258" spans="1:18" ht="12.75" customHeight="1">
      <c r="A258" s="226">
        <v>172</v>
      </c>
      <c r="B258" s="227">
        <v>44481</v>
      </c>
      <c r="C258" s="227"/>
      <c r="D258" s="228" t="s">
        <v>851</v>
      </c>
      <c r="E258" s="229" t="s">
        <v>596</v>
      </c>
      <c r="F258" s="199">
        <v>45.5</v>
      </c>
      <c r="G258" s="229"/>
      <c r="H258" s="229">
        <v>56.5</v>
      </c>
      <c r="I258" s="231">
        <v>56</v>
      </c>
      <c r="J258" s="201" t="s">
        <v>852</v>
      </c>
      <c r="K258" s="202">
        <f t="shared" ref="K258:K259" si="44">H258-F258</f>
        <v>11</v>
      </c>
      <c r="L258" s="203">
        <f t="shared" ref="L258:L259" si="45">K258/F258</f>
        <v>0.24175824175824176</v>
      </c>
      <c r="M258" s="198" t="s">
        <v>601</v>
      </c>
      <c r="N258" s="204">
        <v>44881</v>
      </c>
      <c r="O258" s="41"/>
      <c r="R258" s="244"/>
    </row>
    <row r="259" spans="1:18" ht="12.75" customHeight="1">
      <c r="A259" s="226">
        <v>173</v>
      </c>
      <c r="B259" s="227">
        <v>44551</v>
      </c>
      <c r="C259" s="227"/>
      <c r="D259" s="228" t="s">
        <v>132</v>
      </c>
      <c r="E259" s="229" t="s">
        <v>596</v>
      </c>
      <c r="F259" s="199">
        <v>2300</v>
      </c>
      <c r="G259" s="229"/>
      <c r="H259" s="229">
        <f>(2820+2200)/2</f>
        <v>2510</v>
      </c>
      <c r="I259" s="231">
        <v>3000</v>
      </c>
      <c r="J259" s="201" t="s">
        <v>853</v>
      </c>
      <c r="K259" s="202">
        <f t="shared" si="44"/>
        <v>210</v>
      </c>
      <c r="L259" s="203">
        <f t="shared" si="45"/>
        <v>9.1304347826086957E-2</v>
      </c>
      <c r="M259" s="198" t="s">
        <v>601</v>
      </c>
      <c r="N259" s="204">
        <v>44649</v>
      </c>
      <c r="O259" s="1"/>
      <c r="R259" s="244"/>
    </row>
    <row r="260" spans="1:18" ht="12.75" customHeight="1">
      <c r="A260" s="58">
        <v>174</v>
      </c>
      <c r="B260" s="252">
        <v>44606</v>
      </c>
      <c r="C260" s="58"/>
      <c r="D260" s="58" t="s">
        <v>438</v>
      </c>
      <c r="E260" s="56" t="s">
        <v>596</v>
      </c>
      <c r="F260" s="56" t="s">
        <v>854</v>
      </c>
      <c r="G260" s="56"/>
      <c r="H260" s="56"/>
      <c r="I260" s="56">
        <v>764</v>
      </c>
      <c r="J260" s="56" t="s">
        <v>599</v>
      </c>
      <c r="K260" s="56"/>
      <c r="L260" s="56"/>
      <c r="M260" s="56"/>
      <c r="N260" s="58"/>
      <c r="O260" s="41"/>
      <c r="R260" s="244"/>
    </row>
    <row r="261" spans="1:18" ht="12.75" customHeight="1">
      <c r="A261" s="226">
        <v>175</v>
      </c>
      <c r="B261" s="227">
        <v>44613</v>
      </c>
      <c r="C261" s="227"/>
      <c r="D261" s="228" t="s">
        <v>448</v>
      </c>
      <c r="E261" s="229" t="s">
        <v>596</v>
      </c>
      <c r="F261" s="199">
        <v>1255</v>
      </c>
      <c r="G261" s="229"/>
      <c r="H261" s="229">
        <v>1515</v>
      </c>
      <c r="I261" s="231">
        <v>1510</v>
      </c>
      <c r="J261" s="201" t="s">
        <v>699</v>
      </c>
      <c r="K261" s="202">
        <f>H261-F261</f>
        <v>260</v>
      </c>
      <c r="L261" s="203">
        <f>K261/F261</f>
        <v>0.20717131474103587</v>
      </c>
      <c r="M261" s="198" t="s">
        <v>601</v>
      </c>
      <c r="N261" s="204">
        <v>44834</v>
      </c>
      <c r="O261" s="41"/>
      <c r="R261" s="244"/>
    </row>
    <row r="262" spans="1:18" ht="12.75" customHeight="1">
      <c r="A262">
        <v>176</v>
      </c>
      <c r="B262" s="252">
        <v>44670</v>
      </c>
      <c r="C262" s="252"/>
      <c r="D262" s="58" t="s">
        <v>554</v>
      </c>
      <c r="E262" s="256" t="s">
        <v>596</v>
      </c>
      <c r="F262" s="56" t="s">
        <v>855</v>
      </c>
      <c r="G262" s="56"/>
      <c r="H262" s="56"/>
      <c r="I262" s="56">
        <v>553</v>
      </c>
      <c r="J262" s="56" t="s">
        <v>599</v>
      </c>
      <c r="K262" s="56"/>
      <c r="L262" s="56"/>
      <c r="M262" s="56"/>
      <c r="N262" s="56"/>
      <c r="O262" s="41"/>
      <c r="R262" s="244"/>
    </row>
    <row r="263" spans="1:18" ht="12.75" customHeight="1">
      <c r="A263" s="226">
        <v>177</v>
      </c>
      <c r="B263" s="227">
        <v>44746</v>
      </c>
      <c r="C263" s="227"/>
      <c r="D263" s="228" t="s">
        <v>856</v>
      </c>
      <c r="E263" s="229" t="s">
        <v>596</v>
      </c>
      <c r="F263" s="199">
        <v>207.5</v>
      </c>
      <c r="G263" s="229"/>
      <c r="H263" s="229">
        <v>254</v>
      </c>
      <c r="I263" s="231">
        <v>254</v>
      </c>
      <c r="J263" s="201" t="s">
        <v>699</v>
      </c>
      <c r="K263" s="202">
        <f t="shared" ref="K263:K265" si="46">H263-F263</f>
        <v>46.5</v>
      </c>
      <c r="L263" s="203">
        <f t="shared" ref="L263:L265" si="47">K263/F263</f>
        <v>0.22409638554216868</v>
      </c>
      <c r="M263" s="198" t="s">
        <v>601</v>
      </c>
      <c r="N263" s="204">
        <v>44792</v>
      </c>
      <c r="O263" s="1"/>
      <c r="R263" s="244"/>
    </row>
    <row r="264" spans="1:18" ht="12.75" customHeight="1">
      <c r="A264" s="226">
        <v>178</v>
      </c>
      <c r="B264" s="227">
        <v>44775</v>
      </c>
      <c r="C264" s="227"/>
      <c r="D264" s="228" t="s">
        <v>493</v>
      </c>
      <c r="E264" s="229" t="s">
        <v>596</v>
      </c>
      <c r="F264" s="199">
        <v>31.25</v>
      </c>
      <c r="G264" s="229"/>
      <c r="H264" s="229">
        <v>38.75</v>
      </c>
      <c r="I264" s="231">
        <v>38</v>
      </c>
      <c r="J264" s="201" t="s">
        <v>699</v>
      </c>
      <c r="K264" s="202">
        <f t="shared" si="46"/>
        <v>7.5</v>
      </c>
      <c r="L264" s="203">
        <f t="shared" si="47"/>
        <v>0.24</v>
      </c>
      <c r="M264" s="198" t="s">
        <v>601</v>
      </c>
      <c r="N264" s="204">
        <v>44844</v>
      </c>
      <c r="O264" s="41"/>
      <c r="R264" s="62"/>
    </row>
    <row r="265" spans="1:18" ht="12.75" customHeight="1">
      <c r="A265" s="226">
        <v>179</v>
      </c>
      <c r="B265" s="227">
        <v>44841</v>
      </c>
      <c r="C265" s="227"/>
      <c r="D265" s="228" t="s">
        <v>857</v>
      </c>
      <c r="E265" s="229" t="s">
        <v>596</v>
      </c>
      <c r="F265" s="199">
        <v>665</v>
      </c>
      <c r="G265" s="229"/>
      <c r="H265" s="229">
        <v>807.5</v>
      </c>
      <c r="I265" s="231">
        <v>840</v>
      </c>
      <c r="J265" s="201" t="s">
        <v>853</v>
      </c>
      <c r="K265" s="202">
        <f t="shared" si="46"/>
        <v>142.5</v>
      </c>
      <c r="L265" s="203">
        <f t="shared" si="47"/>
        <v>0.21428571428571427</v>
      </c>
      <c r="M265" s="198" t="s">
        <v>601</v>
      </c>
      <c r="N265" s="204">
        <v>45097</v>
      </c>
      <c r="O265" s="41"/>
      <c r="R265" s="62"/>
    </row>
    <row r="266" spans="1:18" ht="12.75" customHeight="1">
      <c r="A266" s="251">
        <v>180</v>
      </c>
      <c r="B266" s="252">
        <v>44844</v>
      </c>
      <c r="C266" s="58"/>
      <c r="D266" s="58" t="s">
        <v>440</v>
      </c>
      <c r="E266" s="256" t="s">
        <v>596</v>
      </c>
      <c r="F266" s="56" t="s">
        <v>858</v>
      </c>
      <c r="G266" s="56"/>
      <c r="H266" s="56"/>
      <c r="I266" s="56">
        <v>291</v>
      </c>
      <c r="J266" s="56" t="s">
        <v>599</v>
      </c>
      <c r="K266" s="56"/>
      <c r="L266" s="56"/>
      <c r="M266" s="56"/>
      <c r="N266" s="56"/>
      <c r="O266" s="41"/>
      <c r="Q266" s="41"/>
      <c r="R266" s="62"/>
    </row>
    <row r="267" spans="1:18" ht="12.75" customHeight="1">
      <c r="A267" s="251">
        <v>181</v>
      </c>
      <c r="B267" s="252">
        <v>44845</v>
      </c>
      <c r="C267" s="58"/>
      <c r="D267" s="58" t="s">
        <v>438</v>
      </c>
      <c r="E267" s="256" t="s">
        <v>596</v>
      </c>
      <c r="F267" s="56" t="s">
        <v>859</v>
      </c>
      <c r="G267" s="56"/>
      <c r="H267" s="56"/>
      <c r="I267" s="56">
        <v>765</v>
      </c>
      <c r="J267" s="56" t="s">
        <v>599</v>
      </c>
      <c r="K267" s="56"/>
      <c r="L267" s="56"/>
      <c r="M267" s="56"/>
      <c r="N267" s="56"/>
      <c r="O267" s="41"/>
      <c r="Q267" s="41"/>
      <c r="R267" s="62"/>
    </row>
    <row r="268" spans="1:18" ht="12.75" customHeight="1">
      <c r="A268" s="257">
        <v>182</v>
      </c>
      <c r="B268" s="252">
        <v>44981</v>
      </c>
      <c r="C268" s="252"/>
      <c r="D268" s="58" t="s">
        <v>455</v>
      </c>
      <c r="E268" s="256" t="s">
        <v>596</v>
      </c>
      <c r="F268" s="256" t="s">
        <v>860</v>
      </c>
      <c r="G268" s="56"/>
      <c r="H268" s="56"/>
      <c r="I268" s="56">
        <v>2080</v>
      </c>
      <c r="J268" s="56" t="s">
        <v>599</v>
      </c>
      <c r="K268" s="56"/>
      <c r="L268" s="56"/>
      <c r="M268" s="56"/>
      <c r="N268" s="56"/>
      <c r="O268" s="41"/>
      <c r="R268" s="62"/>
    </row>
    <row r="269" spans="1:18" ht="12.75" customHeight="1">
      <c r="A269" s="226">
        <v>183</v>
      </c>
      <c r="B269" s="227">
        <v>44986</v>
      </c>
      <c r="C269" s="227"/>
      <c r="D269" s="228" t="s">
        <v>493</v>
      </c>
      <c r="E269" s="229" t="s">
        <v>596</v>
      </c>
      <c r="F269" s="199">
        <v>57.5</v>
      </c>
      <c r="G269" s="229"/>
      <c r="H269" s="229">
        <v>120</v>
      </c>
      <c r="I269" s="231">
        <v>120</v>
      </c>
      <c r="J269" s="201" t="s">
        <v>699</v>
      </c>
      <c r="K269" s="202">
        <f>H269-F269</f>
        <v>62.5</v>
      </c>
      <c r="L269" s="203">
        <f>K269/F269</f>
        <v>1.0869565217391304</v>
      </c>
      <c r="M269" s="198" t="s">
        <v>601</v>
      </c>
      <c r="N269" s="204">
        <v>45415</v>
      </c>
      <c r="O269" s="41"/>
      <c r="R269" s="62"/>
    </row>
    <row r="270" spans="1:18" ht="12.75" customHeight="1">
      <c r="A270" s="257">
        <v>184</v>
      </c>
      <c r="B270" s="252">
        <v>45008</v>
      </c>
      <c r="C270" s="252"/>
      <c r="D270" s="58" t="s">
        <v>510</v>
      </c>
      <c r="E270" s="256" t="s">
        <v>596</v>
      </c>
      <c r="F270" s="256" t="s">
        <v>861</v>
      </c>
      <c r="G270" s="56"/>
      <c r="H270" s="56"/>
      <c r="I270" s="56">
        <v>3523</v>
      </c>
      <c r="J270" s="56" t="s">
        <v>599</v>
      </c>
      <c r="K270" s="56"/>
      <c r="L270" s="56"/>
      <c r="M270" s="56"/>
      <c r="N270" s="56"/>
      <c r="O270" s="41"/>
      <c r="R270" s="62"/>
    </row>
    <row r="271" spans="1:18" ht="12.75" customHeight="1">
      <c r="A271" s="251">
        <v>185</v>
      </c>
      <c r="B271" s="252">
        <v>45027</v>
      </c>
      <c r="C271" s="58"/>
      <c r="D271" s="58" t="s">
        <v>862</v>
      </c>
      <c r="E271" s="256" t="s">
        <v>596</v>
      </c>
      <c r="F271" s="56" t="s">
        <v>863</v>
      </c>
      <c r="G271" s="56"/>
      <c r="H271" s="56"/>
      <c r="I271" s="56">
        <v>810</v>
      </c>
      <c r="J271" s="56" t="s">
        <v>599</v>
      </c>
      <c r="K271" s="56"/>
      <c r="L271" s="56"/>
      <c r="M271" s="56"/>
      <c r="N271" s="56"/>
      <c r="O271" s="41"/>
      <c r="R271" s="62"/>
    </row>
    <row r="272" spans="1:18" ht="12.75" customHeight="1">
      <c r="A272" s="251">
        <v>186</v>
      </c>
      <c r="B272" s="252">
        <v>45050</v>
      </c>
      <c r="C272" s="58"/>
      <c r="D272" s="58" t="s">
        <v>42</v>
      </c>
      <c r="E272" s="256" t="s">
        <v>596</v>
      </c>
      <c r="F272" s="56" t="s">
        <v>864</v>
      </c>
      <c r="G272" s="56"/>
      <c r="H272" s="56"/>
      <c r="I272" s="56">
        <v>5040</v>
      </c>
      <c r="J272" s="56" t="s">
        <v>599</v>
      </c>
      <c r="K272" s="56"/>
      <c r="L272" s="56"/>
      <c r="M272" s="56"/>
      <c r="N272" s="56"/>
      <c r="O272" s="41"/>
      <c r="R272" s="62"/>
    </row>
    <row r="273" spans="1:38" ht="12.75" customHeight="1">
      <c r="A273" s="245">
        <v>187</v>
      </c>
      <c r="B273" s="246">
        <v>45075</v>
      </c>
      <c r="C273" s="258"/>
      <c r="D273" s="258" t="s">
        <v>865</v>
      </c>
      <c r="E273" s="259" t="s">
        <v>596</v>
      </c>
      <c r="F273" s="248" t="s">
        <v>866</v>
      </c>
      <c r="G273" s="248"/>
      <c r="H273" s="248"/>
      <c r="I273" s="248">
        <v>732</v>
      </c>
      <c r="J273" s="248" t="s">
        <v>599</v>
      </c>
      <c r="K273" s="248"/>
      <c r="L273" s="248"/>
      <c r="M273" s="248"/>
      <c r="N273" s="248"/>
      <c r="O273" s="41"/>
      <c r="Q273" s="41"/>
      <c r="R273" s="62"/>
      <c r="T273" s="41"/>
      <c r="V273" s="41"/>
      <c r="W273" s="62"/>
      <c r="Y273" s="41"/>
      <c r="AA273" s="41"/>
      <c r="AB273" s="62"/>
      <c r="AD273" s="41"/>
      <c r="AF273" s="41"/>
      <c r="AG273" s="62"/>
      <c r="AI273" s="41"/>
      <c r="AK273" s="41"/>
      <c r="AL273" s="62"/>
    </row>
    <row r="274" spans="1:38" ht="12.75" customHeight="1">
      <c r="A274" s="251">
        <v>188</v>
      </c>
      <c r="B274" s="252">
        <v>45078</v>
      </c>
      <c r="C274" s="58"/>
      <c r="D274" s="58" t="s">
        <v>542</v>
      </c>
      <c r="E274" s="256" t="s">
        <v>596</v>
      </c>
      <c r="F274" s="56" t="s">
        <v>867</v>
      </c>
      <c r="G274" s="56"/>
      <c r="H274" s="56"/>
      <c r="I274" s="56">
        <v>4300</v>
      </c>
      <c r="J274" s="56" t="s">
        <v>599</v>
      </c>
      <c r="K274" s="56"/>
      <c r="L274" s="56"/>
      <c r="M274" s="56"/>
      <c r="N274" s="56"/>
      <c r="O274" s="41"/>
      <c r="Q274" s="41"/>
      <c r="R274" s="62"/>
      <c r="T274" s="41"/>
      <c r="V274" s="41"/>
      <c r="W274" s="62"/>
      <c r="Y274" s="41"/>
      <c r="AA274" s="41"/>
      <c r="AB274" s="62"/>
      <c r="AD274" s="41"/>
      <c r="AF274" s="41"/>
      <c r="AG274" s="62"/>
      <c r="AI274" s="41"/>
      <c r="AK274" s="41"/>
      <c r="AL274" s="62"/>
    </row>
    <row r="275" spans="1:38" ht="12.75" customHeight="1">
      <c r="A275" s="251">
        <v>189</v>
      </c>
      <c r="B275" s="252">
        <v>45103</v>
      </c>
      <c r="C275" s="58"/>
      <c r="D275" s="58" t="s">
        <v>880</v>
      </c>
      <c r="E275" s="256" t="s">
        <v>596</v>
      </c>
      <c r="F275" s="56" t="s">
        <v>679</v>
      </c>
      <c r="G275" s="56"/>
      <c r="H275" s="56"/>
      <c r="I275" s="56">
        <v>383</v>
      </c>
      <c r="J275" s="56" t="s">
        <v>599</v>
      </c>
      <c r="K275" s="56"/>
      <c r="L275" s="56"/>
      <c r="M275" s="56"/>
      <c r="N275" s="56"/>
      <c r="O275" s="41"/>
      <c r="Q275" s="41"/>
      <c r="R275" s="62"/>
      <c r="T275" s="41"/>
      <c r="V275" s="41"/>
      <c r="W275" s="62"/>
      <c r="Y275" s="41"/>
      <c r="AA275" s="41"/>
      <c r="AB275" s="62"/>
      <c r="AD275" s="41"/>
      <c r="AF275" s="41"/>
      <c r="AG275" s="62"/>
      <c r="AI275" s="41"/>
      <c r="AK275" s="41"/>
      <c r="AL275" s="62"/>
    </row>
    <row r="276" spans="1:38" ht="12.75" customHeight="1">
      <c r="A276" s="251"/>
      <c r="B276" s="252"/>
      <c r="C276" s="58"/>
      <c r="D276" s="58"/>
      <c r="E276" s="256"/>
      <c r="F276" s="56"/>
      <c r="G276" s="56"/>
      <c r="H276" s="56"/>
      <c r="I276" s="56"/>
      <c r="J276" s="56"/>
      <c r="K276" s="56"/>
      <c r="L276" s="56"/>
      <c r="M276" s="56"/>
      <c r="N276" s="56"/>
      <c r="O276" s="41"/>
      <c r="Q276" s="41"/>
      <c r="R276" s="62"/>
      <c r="T276" s="41"/>
      <c r="V276" s="41"/>
      <c r="W276" s="62"/>
      <c r="Y276" s="41"/>
      <c r="AA276" s="41"/>
      <c r="AB276" s="62"/>
      <c r="AD276" s="41"/>
      <c r="AF276" s="41"/>
      <c r="AG276" s="62"/>
      <c r="AI276" s="41"/>
      <c r="AK276" s="41"/>
      <c r="AL276" s="62"/>
    </row>
    <row r="277" spans="1:38" ht="12.75" customHeight="1">
      <c r="A277" s="251"/>
      <c r="B277" s="252"/>
      <c r="C277" s="58"/>
      <c r="D277" s="58"/>
      <c r="E277" s="256"/>
      <c r="F277" s="56"/>
      <c r="G277" s="56"/>
      <c r="H277" s="56"/>
      <c r="I277" s="56"/>
      <c r="J277" s="56"/>
      <c r="K277" s="56"/>
      <c r="L277" s="56"/>
      <c r="M277" s="56"/>
      <c r="N277" s="56"/>
      <c r="O277" s="41"/>
      <c r="R277" s="62"/>
      <c r="T277" s="41"/>
      <c r="W277" s="62"/>
      <c r="Y277" s="41"/>
      <c r="AB277" s="62"/>
      <c r="AD277" s="41"/>
      <c r="AG277" s="62"/>
      <c r="AI277" s="41"/>
      <c r="AL277" s="62"/>
    </row>
    <row r="278" spans="1:38" ht="12.75" customHeight="1">
      <c r="A278" s="58"/>
      <c r="B278" s="58"/>
      <c r="C278" s="58"/>
      <c r="D278" s="58"/>
      <c r="E278" s="58"/>
      <c r="F278" s="56"/>
      <c r="G278" s="56"/>
      <c r="H278" s="56"/>
      <c r="I278" s="56"/>
      <c r="J278" s="31"/>
      <c r="K278" s="56"/>
      <c r="L278" s="56"/>
      <c r="M278" s="56"/>
      <c r="N278" s="58"/>
      <c r="O278" s="41"/>
      <c r="R278" s="62"/>
      <c r="T278" s="41"/>
      <c r="W278" s="62"/>
      <c r="Y278" s="41"/>
      <c r="AB278" s="62"/>
      <c r="AD278" s="41"/>
      <c r="AG278" s="62"/>
      <c r="AI278" s="41"/>
      <c r="AL278" s="62"/>
    </row>
    <row r="279" spans="1:38" ht="12.75" customHeight="1">
      <c r="B279" s="260" t="s">
        <v>868</v>
      </c>
      <c r="F279" s="62"/>
      <c r="G279" s="62"/>
      <c r="H279" s="62"/>
      <c r="I279" s="62"/>
      <c r="J279" s="41"/>
      <c r="K279" s="62"/>
      <c r="L279" s="62"/>
      <c r="M279" s="62"/>
      <c r="O279" s="41"/>
      <c r="R279" s="62"/>
      <c r="T279" s="41"/>
      <c r="W279" s="62"/>
      <c r="Y279" s="41"/>
      <c r="AB279" s="62"/>
      <c r="AD279" s="41"/>
      <c r="AG279" s="62"/>
      <c r="AI279" s="41"/>
      <c r="AL279" s="62"/>
    </row>
    <row r="280" spans="1:38" ht="12.75" customHeight="1">
      <c r="A280" s="261"/>
      <c r="F280" s="62"/>
      <c r="G280" s="62"/>
      <c r="H280" s="62"/>
      <c r="I280" s="62"/>
      <c r="J280" s="41"/>
      <c r="K280" s="62"/>
      <c r="L280" s="62"/>
      <c r="M280" s="62"/>
      <c r="O280" s="41"/>
      <c r="R280" s="62"/>
      <c r="T280" s="41"/>
      <c r="W280" s="62"/>
      <c r="Y280" s="41"/>
      <c r="AB280" s="62"/>
      <c r="AD280" s="41"/>
      <c r="AG280" s="62"/>
      <c r="AI280" s="41"/>
      <c r="AL280" s="62"/>
    </row>
    <row r="281" spans="1:38" ht="12.75" customHeight="1">
      <c r="A281" s="261"/>
      <c r="F281" s="62"/>
      <c r="G281" s="62"/>
      <c r="H281" s="62"/>
      <c r="I281" s="62"/>
      <c r="J281" s="41"/>
      <c r="K281" s="62"/>
      <c r="L281" s="62"/>
      <c r="M281" s="62"/>
      <c r="O281" s="41"/>
      <c r="R281" s="62"/>
    </row>
    <row r="282" spans="1:38" ht="12.75" customHeight="1">
      <c r="A282" s="56"/>
      <c r="F282" s="62"/>
      <c r="G282" s="62"/>
      <c r="H282" s="62"/>
      <c r="I282" s="62"/>
      <c r="J282" s="41"/>
      <c r="K282" s="62"/>
      <c r="L282" s="62"/>
      <c r="M282" s="62"/>
      <c r="O282" s="41"/>
      <c r="R282" s="62"/>
    </row>
    <row r="283" spans="1:38" ht="12.75" customHeight="1">
      <c r="F283" s="62"/>
      <c r="G283" s="62"/>
      <c r="H283" s="62"/>
      <c r="I283" s="62"/>
      <c r="J283" s="41"/>
      <c r="K283" s="62"/>
      <c r="L283" s="62"/>
      <c r="M283" s="62"/>
      <c r="O283" s="41"/>
      <c r="R283" s="62"/>
    </row>
    <row r="284" spans="1:38" ht="12.75" customHeight="1">
      <c r="F284" s="62"/>
      <c r="G284" s="62"/>
      <c r="H284" s="62"/>
      <c r="I284" s="62"/>
      <c r="J284" s="41"/>
      <c r="K284" s="62"/>
      <c r="L284" s="62"/>
      <c r="M284" s="62"/>
      <c r="O284" s="41"/>
      <c r="R284" s="62"/>
    </row>
    <row r="285" spans="1:38" ht="12.75" customHeight="1">
      <c r="F285" s="62"/>
      <c r="G285" s="62"/>
      <c r="H285" s="62"/>
      <c r="I285" s="62"/>
      <c r="J285" s="41"/>
      <c r="K285" s="62"/>
      <c r="L285" s="62"/>
      <c r="M285" s="62"/>
      <c r="O285" s="41"/>
      <c r="R285" s="62"/>
    </row>
    <row r="286" spans="1:38" ht="12.75" customHeight="1">
      <c r="F286" s="62"/>
      <c r="G286" s="62"/>
      <c r="H286" s="62"/>
      <c r="I286" s="62"/>
      <c r="J286" s="41"/>
      <c r="K286" s="62"/>
      <c r="L286" s="62"/>
      <c r="M286" s="62"/>
      <c r="O286" s="41"/>
      <c r="R286" s="62"/>
    </row>
    <row r="287" spans="1:38" ht="12.75" customHeight="1">
      <c r="F287" s="62"/>
      <c r="G287" s="62"/>
      <c r="H287" s="62"/>
      <c r="I287" s="62"/>
      <c r="J287" s="41"/>
      <c r="K287" s="62"/>
      <c r="L287" s="62"/>
      <c r="M287" s="62"/>
      <c r="O287" s="41"/>
      <c r="R287" s="62"/>
    </row>
    <row r="288" spans="1:38" ht="12.75" customHeight="1"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6:18" ht="12.75" customHeight="1"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6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6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6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6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6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6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6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6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6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6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6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6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6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6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6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</sheetData>
  <autoFilter ref="R1:R278" xr:uid="{00000000-0009-0000-0000-000005000000}"/>
  <mergeCells count="3">
    <mergeCell ref="A56:A57"/>
    <mergeCell ref="B56:B57"/>
    <mergeCell ref="J56:J5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2023-07-04T19:25:29Z</dcterms:modified>
</cp:coreProperties>
</file>