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7"/>
  <c r="L33" s="1"/>
  <c r="K35"/>
  <c r="L35" s="1"/>
  <c r="K14"/>
  <c r="L14" s="1"/>
  <c r="K36"/>
  <c r="L36" s="1"/>
  <c r="K10"/>
  <c r="L10" s="1"/>
  <c r="K20" l="1"/>
  <c r="L20" s="1"/>
  <c r="K31"/>
  <c r="L31" s="1"/>
  <c r="K30"/>
  <c r="L30" s="1"/>
  <c r="K13" l="1"/>
  <c r="L13" s="1"/>
  <c r="K12"/>
  <c r="L12" s="1"/>
  <c r="K219"/>
  <c r="L219" s="1"/>
  <c r="K11" l="1"/>
  <c r="L11" s="1"/>
  <c r="M7" l="1"/>
  <c r="F207" l="1"/>
  <c r="K208"/>
  <c r="L208" s="1"/>
  <c r="K199"/>
  <c r="L199" s="1"/>
  <c r="K202"/>
  <c r="L202" s="1"/>
  <c r="K210" l="1"/>
  <c r="L210" s="1"/>
  <c r="F201"/>
  <c r="F200"/>
  <c r="F198"/>
  <c r="K198" s="1"/>
  <c r="L198" s="1"/>
  <c r="F178"/>
  <c r="F130"/>
  <c r="K209" l="1"/>
  <c r="L209" s="1"/>
  <c r="K207"/>
  <c r="L207" s="1"/>
  <c r="K213"/>
  <c r="L213" s="1"/>
  <c r="K214"/>
  <c r="L214" s="1"/>
  <c r="K206"/>
  <c r="L206" s="1"/>
  <c r="K216"/>
  <c r="L216" s="1"/>
  <c r="K212"/>
  <c r="L212" s="1"/>
  <c r="K205" l="1"/>
  <c r="L205" s="1"/>
  <c r="K194"/>
  <c r="L194" s="1"/>
  <c r="K196"/>
  <c r="L196" s="1"/>
  <c r="K193"/>
  <c r="L193" s="1"/>
  <c r="K195"/>
  <c r="L195" s="1"/>
  <c r="K124"/>
  <c r="L124" s="1"/>
  <c r="K177"/>
  <c r="L177" s="1"/>
  <c r="K191"/>
  <c r="L191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9"/>
  <c r="L179" s="1"/>
  <c r="K178"/>
  <c r="L178" s="1"/>
  <c r="K174"/>
  <c r="L174" s="1"/>
  <c r="K173"/>
  <c r="L173" s="1"/>
  <c r="K172"/>
  <c r="L172" s="1"/>
  <c r="K169"/>
  <c r="L169" s="1"/>
  <c r="K168"/>
  <c r="L168" s="1"/>
  <c r="K167"/>
  <c r="L167" s="1"/>
  <c r="K166"/>
  <c r="L166" s="1"/>
  <c r="K165"/>
  <c r="L165" s="1"/>
  <c r="K164"/>
  <c r="L164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2"/>
  <c r="L152" s="1"/>
  <c r="K150"/>
  <c r="L150" s="1"/>
  <c r="K148"/>
  <c r="L148" s="1"/>
  <c r="K146"/>
  <c r="L146" s="1"/>
  <c r="K145"/>
  <c r="L145" s="1"/>
  <c r="K144"/>
  <c r="L144" s="1"/>
  <c r="K142"/>
  <c r="L142" s="1"/>
  <c r="K141"/>
  <c r="L141" s="1"/>
  <c r="K140"/>
  <c r="L140" s="1"/>
  <c r="K139"/>
  <c r="K138"/>
  <c r="L138" s="1"/>
  <c r="K137"/>
  <c r="L137" s="1"/>
  <c r="K135"/>
  <c r="L135" s="1"/>
  <c r="K134"/>
  <c r="L134" s="1"/>
  <c r="K133"/>
  <c r="L133" s="1"/>
  <c r="K132"/>
  <c r="L132" s="1"/>
  <c r="K131"/>
  <c r="L131" s="1"/>
  <c r="K130"/>
  <c r="L130" s="1"/>
  <c r="H129"/>
  <c r="K129" s="1"/>
  <c r="L129" s="1"/>
  <c r="K126"/>
  <c r="L126" s="1"/>
  <c r="K125"/>
  <c r="L125" s="1"/>
  <c r="K123"/>
  <c r="L123" s="1"/>
  <c r="K122"/>
  <c r="L122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H95"/>
  <c r="K95" s="1"/>
  <c r="L95" s="1"/>
  <c r="F94"/>
  <c r="K94" s="1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D7" i="6"/>
  <c r="K6" i="4"/>
  <c r="K6" i="3"/>
  <c r="L6" i="2"/>
</calcChain>
</file>

<file path=xl/sharedStrings.xml><?xml version="1.0" encoding="utf-8"?>
<sst xmlns="http://schemas.openxmlformats.org/spreadsheetml/2006/main" count="7364" uniqueCount="3761">
  <si>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</si>
  <si>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</si>
  <si>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</si>
  <si>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</si>
  <si>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</si>
  <si>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</si>
  <si>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</si>
  <si>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</si>
  <si>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</si>
  <si>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</si>
  <si>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</si>
  <si>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</si>
  <si>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</si>
  <si>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</si>
  <si>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</si>
  <si>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</si>
  <si>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</si>
  <si>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</si>
  <si>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</si>
  <si>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</si>
  <si>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</si>
  <si>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</si>
  <si>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</si>
  <si>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</si>
  <si>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</si>
  <si>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</si>
  <si>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</si>
  <si>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</si>
  <si>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</si>
  <si>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</si>
  <si>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</si>
  <si>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</si>
  <si>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</si>
  <si>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</si>
  <si>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</si>
  <si>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</si>
  <si>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</si>
  <si>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</si>
  <si>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</si>
  <si>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</si>
  <si>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</si>
  <si>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</si>
  <si>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</si>
  <si>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</si>
  <si>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</si>
  <si>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</si>
  <si>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</si>
  <si>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</si>
  <si>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</si>
  <si>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</si>
  <si>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</si>
  <si>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</si>
  <si>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</si>
  <si>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</si>
  <si>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</si>
  <si>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</si>
  <si>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</si>
  <si>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</si>
  <si>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</si>
  <si>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</si>
  <si>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</si>
  <si>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</si>
  <si>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</si>
  <si>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</si>
  <si>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</si>
  <si>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</si>
  <si>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</si>
  <si>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</si>
  <si>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</si>
  <si>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</si>
  <si>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</si>
  <si>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</si>
  <si>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</si>
  <si>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</si>
  <si>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</si>
  <si>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</si>
  <si>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</si>
  <si>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</si>
  <si>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</si>
  <si>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</si>
  <si>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</si>
  <si>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</si>
  <si>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</si>
  <si>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</si>
  <si>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</si>
  <si>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</si>
  <si>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</si>
  <si>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</si>
  <si>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</si>
  <si>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</si>
  <si>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</si>
  <si>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</si>
  <si>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</si>
  <si>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</si>
  <si>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</si>
  <si>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</si>
  <si>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</si>
  <si>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</si>
  <si>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</si>
  <si>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</si>
  <si>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</si>
  <si>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</si>
  <si>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</si>
  <si>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</si>
  <si>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</si>
  <si>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</si>
  <si>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</si>
  <si>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</si>
  <si>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</si>
  <si>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</si>
  <si>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</si>
  <si>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</si>
  <si>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</si>
  <si>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</si>
  <si>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</si>
  <si>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</si>
  <si>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</si>
  <si>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</si>
  <si>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</si>
  <si>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</si>
  <si>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</si>
  <si>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</si>
  <si>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</si>
  <si>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</si>
  <si>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</si>
  <si>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</si>
  <si>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</si>
  <si>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</si>
  <si>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</si>
  <si>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</si>
  <si>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</si>
  <si>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</si>
  <si>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</si>
  <si>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</si>
  <si>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</si>
  <si>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</si>
  <si>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</si>
  <si>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</si>
  <si>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</si>
  <si>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</si>
  <si>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</si>
  <si>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</si>
  <si>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</si>
  <si>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</si>
  <si>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</si>
  <si>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</si>
  <si>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</si>
  <si>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</si>
  <si>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</si>
  <si>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</si>
  <si>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</si>
  <si>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</si>
  <si>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</si>
  <si>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</si>
  <si>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</si>
  <si>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</si>
  <si>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</si>
  <si>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</si>
  <si>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</si>
  <si>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</si>
  <si>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</si>
  <si>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</si>
  <si>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</si>
  <si>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</si>
  <si>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</si>
  <si>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</si>
  <si>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</si>
  <si>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</si>
  <si>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</si>
  <si>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</si>
  <si>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</si>
  <si>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</si>
  <si>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</si>
  <si>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</si>
  <si>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</si>
  <si>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</si>
  <si>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</si>
  <si>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</si>
  <si>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</si>
  <si>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</si>
  <si>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</si>
  <si>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</si>
  <si>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</si>
  <si>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</si>
  <si>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</si>
  <si>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</si>
  <si>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</si>
  <si>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</si>
  <si>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</si>
  <si>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</si>
  <si>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</si>
  <si>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</si>
  <si>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</si>
  <si>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</si>
  <si>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</si>
  <si>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</si>
  <si>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</si>
  <si>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</si>
  <si>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</si>
  <si>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</si>
  <si>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</si>
  <si>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</si>
  <si>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</si>
  <si>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</si>
  <si>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</si>
  <si>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</si>
  <si>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</si>
  <si>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</si>
  <si>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</si>
  <si>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</si>
  <si>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</si>
  <si>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</si>
  <si>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</si>
  <si>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</si>
  <si>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</si>
  <si>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</si>
  <si>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</si>
  <si>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</si>
  <si>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</si>
  <si>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</si>
  <si>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</si>
  <si>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</si>
  <si>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</si>
  <si>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</si>
  <si>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</si>
  <si>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</si>
  <si>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</si>
  <si>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</si>
  <si>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</si>
  <si>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</si>
  <si>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</si>
  <si>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</si>
  <si>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</si>
  <si>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</si>
  <si>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</si>
  <si>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</si>
  <si>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</si>
  <si>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</si>
  <si>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</si>
  <si>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</si>
  <si>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</si>
  <si>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</si>
  <si>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</si>
  <si>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</si>
  <si>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</si>
  <si>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</si>
  <si>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</si>
  <si>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</si>
  <si>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</si>
  <si>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</si>
  <si>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</si>
  <si>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</si>
  <si>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</si>
  <si>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</si>
  <si>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</si>
  <si>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</si>
  <si>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</si>
  <si>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</si>
  <si>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</si>
  <si>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</si>
  <si>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</si>
  <si>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</si>
  <si>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</si>
  <si>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</si>
  <si>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</si>
  <si>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</si>
  <si>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</si>
  <si>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</si>
  <si>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</si>
  <si>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</si>
  <si>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</si>
  <si>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</si>
  <si>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</si>
  <si>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</si>
  <si>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</si>
  <si>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</si>
  <si>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</si>
  <si>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</si>
  <si>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</si>
  <si>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</si>
  <si>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</si>
  <si>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</si>
  <si>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</si>
  <si>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</si>
  <si>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</si>
  <si>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</si>
  <si>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</si>
  <si>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</si>
  <si>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</si>
  <si>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</si>
  <si>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</si>
  <si>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</si>
  <si>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</si>
  <si>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</si>
  <si>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</si>
  <si>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</si>
  <si>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</si>
  <si>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</si>
  <si>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</si>
  <si>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</si>
  <si>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</si>
  <si>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</si>
  <si>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</si>
  <si>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</si>
  <si>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</si>
  <si>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</si>
  <si>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</si>
  <si>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</si>
  <si>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</si>
  <si>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</si>
  <si>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</si>
  <si>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</si>
  <si>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</si>
  <si>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</si>
  <si>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</si>
  <si>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</si>
  <si>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</si>
  <si>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</si>
  <si>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</si>
  <si>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</si>
  <si>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</si>
  <si>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</si>
  <si>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</si>
  <si>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</si>
  <si>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</si>
  <si>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</si>
  <si>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</si>
  <si>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</si>
  <si>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</si>
  <si>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</si>
  <si>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</si>
  <si>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</si>
  <si>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</si>
  <si>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</si>
  <si>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</si>
  <si>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</si>
  <si>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</si>
  <si>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</si>
  <si>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</si>
  <si>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</si>
  <si>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</si>
  <si>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</si>
  <si>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</si>
  <si>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</si>
  <si>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</si>
  <si>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</si>
  <si>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</si>
  <si>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</si>
  <si>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</si>
  <si>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</si>
  <si>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</si>
  <si>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</si>
  <si>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</si>
  <si>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</si>
  <si>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</si>
  <si>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</si>
  <si>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</si>
  <si>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</si>
  <si>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</si>
  <si>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</si>
  <si>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</si>
  <si>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</si>
  <si>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</si>
  <si>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</si>
  <si>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</si>
  <si>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</si>
  <si>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</si>
  <si>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</si>
  <si>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</si>
  <si>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</si>
  <si>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</si>
  <si>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</si>
  <si>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</si>
  <si>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</si>
  <si>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</si>
  <si>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</si>
  <si>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</si>
  <si>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</si>
  <si>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</si>
  <si>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</si>
  <si>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</si>
  <si>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</si>
  <si>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</si>
  <si>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</si>
  <si>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</si>
  <si>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</si>
  <si>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</si>
  <si>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</si>
  <si>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</si>
  <si>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</si>
  <si>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</si>
  <si>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</si>
  <si>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</si>
  <si>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</si>
  <si>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</si>
  <si>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</si>
  <si>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</si>
  <si>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</si>
  <si>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</si>
  <si>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</si>
  <si>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</si>
  <si>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</si>
  <si>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</si>
  <si>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</si>
  <si>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</si>
  <si>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</si>
  <si>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</si>
  <si>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</si>
  <si>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</si>
  <si>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</si>
  <si>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</si>
  <si>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</si>
  <si>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</si>
  <si>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</si>
  <si>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</si>
  <si>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</si>
  <si>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</si>
  <si>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</si>
  <si>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</si>
  <si>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</si>
  <si>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</si>
  <si>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</si>
  <si>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</si>
  <si>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</si>
  <si>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</si>
  <si>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</si>
  <si>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</si>
  <si>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</si>
  <si>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</si>
  <si>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</si>
  <si>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</si>
  <si>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</si>
  <si>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</si>
  <si>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</si>
  <si>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</si>
  <si>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</si>
  <si>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</si>
  <si>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</si>
  <si>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</si>
  <si>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</si>
  <si>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</si>
  <si>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</si>
  <si>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</si>
  <si>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</si>
  <si>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</si>
  <si>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</si>
  <si>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</si>
  <si>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</si>
  <si>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</si>
  <si>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</si>
  <si>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</si>
  <si>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</si>
  <si>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</si>
  <si>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</si>
  <si>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</si>
  <si>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</si>
  <si>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</si>
  <si>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</si>
  <si>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</si>
  <si>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</si>
  <si>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</si>
  <si>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</si>
  <si>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</si>
  <si>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</si>
  <si>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</si>
  <si>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</si>
  <si>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</si>
  <si>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</si>
  <si>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</si>
  <si>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</si>
  <si>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</si>
  <si>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</si>
  <si>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</si>
  <si>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</si>
  <si>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</si>
  <si>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</si>
  <si>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</si>
  <si>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</si>
  <si>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</si>
  <si>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</si>
  <si>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</si>
  <si>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</si>
  <si>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</si>
  <si>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</si>
  <si>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</si>
  <si>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</si>
  <si>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</si>
  <si>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</si>
  <si>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</si>
  <si>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</si>
  <si>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</si>
  <si>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</si>
  <si>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</si>
  <si>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</si>
  <si>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</si>
  <si>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</si>
  <si>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</si>
  <si>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</si>
  <si>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</si>
  <si>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</si>
  <si>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</si>
  <si>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</si>
  <si>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</si>
  <si>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</si>
  <si>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</si>
  <si>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</si>
  <si>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</si>
  <si>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</si>
  <si>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</si>
  <si>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</si>
  <si>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</si>
  <si>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</si>
  <si>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</si>
  <si>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</si>
  <si>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</si>
  <si>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</si>
  <si>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</si>
  <si>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</si>
  <si>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</si>
  <si>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</si>
  <si>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</si>
  <si>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</si>
  <si>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</si>
  <si>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</si>
  <si>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</si>
  <si>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</si>
  <si>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</si>
  <si>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</si>
  <si>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</si>
  <si>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</si>
  <si>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</si>
  <si>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</si>
  <si>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</si>
  <si>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</si>
  <si>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</si>
  <si>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</si>
  <si>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</si>
  <si>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</si>
  <si>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</si>
  <si>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</si>
  <si>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</si>
  <si>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</si>
  <si>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</si>
  <si>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</si>
  <si>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</si>
  <si>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</si>
  <si>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</si>
  <si>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</si>
  <si>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</si>
  <si>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</si>
  <si>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</si>
  <si>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</si>
  <si>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</si>
  <si>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</si>
  <si>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</si>
  <si>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</si>
  <si>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</si>
  <si>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</si>
  <si>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</si>
  <si>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</si>
  <si>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</si>
  <si>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</si>
  <si>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</si>
  <si>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</si>
  <si>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</si>
  <si>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</si>
  <si>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</si>
  <si>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</si>
  <si>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</si>
  <si>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</si>
  <si>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</si>
  <si>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</si>
  <si>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</si>
  <si>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</si>
  <si>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</si>
  <si>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</si>
  <si>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</si>
  <si>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</si>
  <si>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</si>
  <si>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</si>
  <si>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</si>
  <si>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</si>
  <si>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</si>
  <si>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</si>
  <si>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</si>
  <si>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</si>
  <si>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</si>
  <si>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</si>
  <si>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</si>
  <si>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</si>
  <si>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</si>
  <si>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</si>
  <si>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</si>
  <si>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</si>
  <si>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</si>
  <si>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</si>
  <si>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</si>
  <si>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</si>
  <si>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</si>
  <si>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</si>
  <si>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</si>
  <si>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</si>
  <si>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</si>
  <si>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</si>
  <si>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</si>
  <si>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</si>
  <si>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</si>
  <si>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</si>
  <si>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</si>
  <si>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</si>
  <si>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</si>
  <si>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</si>
  <si>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</si>
  <si>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</si>
  <si>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</si>
  <si>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</si>
  <si>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</si>
  <si>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</si>
  <si>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</si>
  <si>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</si>
  <si>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</si>
  <si>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</si>
  <si>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</si>
  <si>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</si>
  <si>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</si>
  <si>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</si>
  <si>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</si>
  <si>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</si>
  <si>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</si>
  <si>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</si>
  <si>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</si>
  <si>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</si>
  <si>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</si>
  <si>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</si>
  <si>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</si>
  <si>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</si>
  <si>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</si>
  <si>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</si>
  <si>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</si>
  <si>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</si>
  <si>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</si>
  <si>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</si>
  <si>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</si>
  <si>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</si>
  <si>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</si>
  <si>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</si>
  <si>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</si>
  <si>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</si>
  <si>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</si>
  <si>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</si>
  <si>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</si>
  <si>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</si>
  <si>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</si>
  <si>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</si>
  <si>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</si>
  <si>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</si>
  <si>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</si>
  <si>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</si>
  <si>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</si>
  <si>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</si>
  <si>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</si>
  <si>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</si>
  <si>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</si>
  <si>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</si>
  <si>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</si>
  <si>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</si>
  <si>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</si>
  <si>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</si>
  <si>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</si>
  <si>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</si>
  <si>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</si>
  <si>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</si>
  <si>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</si>
  <si>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</si>
  <si>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</si>
  <si>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</si>
  <si>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</si>
  <si>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</si>
  <si>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</si>
  <si>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</si>
  <si>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</si>
  <si>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</si>
  <si>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</si>
  <si>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</si>
  <si>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</si>
  <si>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</si>
  <si>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</si>
  <si>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</si>
  <si>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</si>
  <si>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</si>
  <si>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</si>
  <si>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</si>
  <si>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</si>
  <si>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</si>
  <si>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</si>
  <si>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</si>
  <si>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</si>
  <si>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</si>
  <si>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</si>
  <si>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</si>
  <si>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</si>
  <si>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</si>
  <si>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</si>
  <si>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</si>
  <si>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</si>
  <si>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</si>
  <si>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</si>
  <si>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</si>
  <si>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</si>
  <si>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</si>
  <si>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</si>
  <si>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</si>
  <si>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</si>
  <si>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</si>
  <si>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</si>
  <si>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</si>
  <si>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</si>
  <si>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</si>
  <si>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</si>
  <si>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</si>
  <si>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</si>
  <si>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</si>
  <si>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</si>
  <si>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</si>
  <si>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</si>
  <si>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</si>
  <si>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</si>
  <si>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</si>
  <si>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</si>
  <si>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</si>
  <si>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</si>
  <si>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</si>
  <si>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</si>
  <si>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</si>
  <si>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</si>
  <si>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</si>
  <si>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</si>
  <si>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</si>
  <si>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</si>
  <si>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</si>
  <si>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</si>
  <si>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</si>
  <si>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</si>
  <si>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</si>
  <si>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</si>
  <si>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</si>
  <si>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</si>
  <si>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</si>
  <si>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</si>
  <si>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</si>
  <si>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</si>
  <si>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</si>
  <si>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</si>
  <si>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</si>
  <si>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</si>
  <si>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</si>
  <si>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</si>
  <si>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</si>
  <si>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</si>
  <si>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</si>
  <si>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</si>
  <si>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</si>
  <si>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</si>
  <si>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</si>
  <si>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</si>
  <si>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</si>
  <si>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</si>
  <si>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</si>
  <si>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</si>
  <si>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</si>
  <si>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</si>
  <si>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</si>
  <si>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</si>
  <si>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</si>
  <si>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</si>
  <si>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</si>
  <si>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</si>
  <si>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</si>
  <si>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</si>
  <si>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</si>
  <si>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</si>
  <si>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</si>
  <si>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</si>
  <si>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</si>
  <si>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</si>
  <si>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</si>
  <si>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</si>
  <si>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</si>
  <si>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</si>
  <si>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</si>
  <si>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</si>
  <si>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</si>
  <si>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</si>
  <si>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</si>
  <si>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</si>
  <si>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</si>
  <si>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</si>
  <si>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</si>
  <si>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</si>
  <si>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</si>
  <si>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</si>
  <si>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</si>
  <si>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</si>
  <si>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</si>
  <si>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</si>
  <si>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</si>
  <si>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</si>
  <si>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</si>
  <si>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</si>
  <si>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</si>
  <si>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</si>
  <si>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</si>
  <si>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</si>
  <si>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</si>
  <si>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</si>
  <si>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</si>
  <si>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</si>
  <si>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</si>
  <si>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</si>
  <si>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</si>
  <si>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</si>
  <si>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</si>
  <si>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</si>
  <si>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</si>
  <si>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</si>
  <si>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</si>
  <si>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</si>
  <si>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</si>
  <si>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</si>
  <si>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</si>
  <si>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</si>
  <si>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</si>
  <si>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</si>
  <si>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</si>
  <si>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</si>
  <si>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</si>
  <si>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</si>
  <si>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</si>
  <si>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</si>
  <si>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</si>
  <si>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</si>
  <si>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</si>
  <si>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</si>
  <si>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</si>
  <si>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</si>
  <si>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</si>
  <si>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</si>
  <si>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</si>
  <si>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</si>
  <si>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</si>
  <si>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</si>
  <si>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</si>
  <si>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</si>
  <si>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</si>
  <si>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</si>
  <si>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</si>
  <si>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</si>
  <si>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</si>
  <si>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</si>
  <si>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</si>
  <si>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</si>
  <si>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</si>
  <si>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</si>
  <si>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</si>
  <si>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</si>
  <si>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</si>
  <si>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</si>
  <si>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</si>
  <si>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</si>
  <si>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</si>
  <si>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</si>
  <si>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</si>
  <si>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</si>
  <si>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</si>
  <si>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</si>
  <si>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</si>
  <si>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</si>
  <si>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</si>
  <si>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</si>
  <si>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</si>
  <si>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</si>
  <si>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</si>
  <si>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</si>
  <si>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</si>
  <si>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</si>
  <si>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</si>
  <si>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</si>
  <si>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</si>
  <si>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</si>
  <si>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</si>
  <si>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</si>
  <si>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</si>
  <si>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</si>
  <si>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</si>
  <si>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</si>
  <si>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</si>
  <si>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</si>
  <si>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</si>
  <si>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</si>
  <si>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</si>
  <si>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</si>
  <si>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</si>
  <si>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</si>
  <si>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</si>
  <si>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</si>
  <si>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</si>
  <si>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</si>
  <si>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</si>
  <si>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</si>
  <si>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</si>
  <si>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</si>
  <si>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</si>
  <si>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</si>
  <si>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</si>
  <si>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</si>
  <si>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</si>
  <si>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</si>
  <si>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</si>
  <si>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</si>
  <si>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</si>
  <si>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</si>
  <si>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</si>
  <si>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</si>
  <si>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</si>
  <si>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</si>
  <si>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</si>
  <si>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</si>
  <si>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</si>
  <si>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</si>
  <si>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</si>
  <si>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</si>
  <si>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</si>
  <si>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</si>
  <si>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</si>
  <si>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</si>
  <si>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</si>
  <si>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</si>
  <si>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</si>
  <si>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</si>
  <si>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</si>
  <si>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</si>
  <si>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</si>
  <si>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</si>
  <si>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</si>
  <si>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</si>
  <si>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</si>
  <si>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</si>
  <si>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</si>
  <si>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</si>
  <si>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</si>
  <si>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</si>
  <si>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</si>
  <si>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</si>
  <si>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</si>
  <si>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</si>
  <si>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</si>
  <si>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</si>
  <si>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</si>
  <si>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</si>
  <si>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</si>
  <si>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</si>
  <si>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</si>
  <si>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</si>
  <si>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</si>
  <si>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</si>
  <si>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</si>
  <si>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</si>
  <si>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</si>
  <si>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</si>
  <si>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</si>
  <si>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</si>
  <si>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</si>
  <si>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</si>
  <si>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</si>
  <si>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</si>
  <si>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</si>
  <si>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</si>
  <si>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</si>
  <si>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</si>
  <si>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</si>
  <si>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</si>
  <si>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</si>
  <si>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</si>
  <si>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</si>
  <si>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</si>
  <si>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</si>
  <si>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</si>
  <si>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</si>
  <si>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</si>
  <si>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</si>
  <si>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</si>
  <si>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</si>
  <si>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</si>
  <si>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</si>
  <si>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</si>
  <si>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</si>
  <si>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</si>
  <si>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</si>
  <si>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</si>
  <si>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</si>
  <si>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</si>
  <si>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</si>
  <si>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</si>
  <si>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</si>
  <si>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</si>
  <si>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</si>
  <si>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</si>
  <si>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</si>
  <si>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</si>
  <si>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</si>
  <si>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</si>
  <si>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</si>
  <si>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</si>
  <si>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</si>
  <si>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</si>
  <si>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</si>
  <si>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</si>
  <si>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</si>
  <si>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</si>
  <si>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</si>
  <si>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</si>
  <si>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</si>
  <si>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</si>
  <si>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</si>
  <si>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</si>
  <si>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</si>
  <si>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</si>
  <si>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</si>
  <si>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</si>
  <si>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</si>
  <si>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</si>
  <si>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</si>
  <si>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</si>
  <si>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</si>
  <si>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</si>
  <si>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</si>
  <si>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</si>
  <si>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</si>
  <si>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</si>
  <si>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</si>
  <si>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</si>
  <si>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</si>
  <si>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</si>
  <si>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</si>
  <si>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</si>
  <si>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</si>
  <si>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</si>
  <si>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</si>
  <si>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</si>
  <si>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</si>
  <si>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</si>
  <si>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</si>
  <si>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</si>
  <si>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</si>
  <si>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</si>
  <si>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</si>
  <si>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</si>
  <si>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</si>
  <si>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</si>
  <si>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</si>
  <si>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</si>
  <si>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</si>
  <si>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</si>
  <si>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</si>
  <si>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</si>
  <si>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</si>
  <si>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</si>
  <si>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</si>
  <si>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</si>
  <si>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</si>
  <si>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</si>
  <si>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</si>
  <si>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</si>
  <si>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</si>
  <si>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</si>
  <si>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</si>
  <si>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</si>
  <si>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</si>
  <si>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</si>
  <si>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</si>
  <si>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</si>
  <si>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</si>
  <si>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</si>
  <si>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</si>
  <si>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</si>
  <si>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</si>
  <si>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</si>
  <si>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</si>
  <si>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</si>
  <si>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</si>
  <si>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</si>
  <si>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</si>
  <si>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</si>
  <si>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</si>
  <si>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</si>
  <si>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</si>
  <si>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</si>
  <si>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</si>
  <si>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</si>
  <si>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</si>
  <si>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</si>
  <si>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</si>
  <si>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</si>
  <si>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</si>
  <si>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</si>
  <si>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</si>
  <si>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</si>
  <si>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</si>
  <si>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</si>
  <si>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</si>
  <si>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</si>
  <si>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</si>
  <si>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</si>
  <si>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</si>
  <si>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</si>
  <si>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</si>
  <si>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</si>
  <si>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</si>
  <si>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</si>
  <si>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</si>
  <si>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</si>
  <si>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</si>
  <si>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</si>
  <si>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</si>
  <si>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</si>
  <si>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</si>
  <si>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</si>
  <si>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</si>
  <si>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</si>
  <si>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</si>
  <si>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</si>
  <si>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</si>
  <si>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</si>
  <si>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</si>
  <si>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</si>
  <si>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</si>
  <si>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</si>
  <si>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</si>
  <si>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</si>
  <si>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</si>
  <si>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</si>
  <si>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</si>
  <si>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</si>
  <si>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</si>
  <si>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</si>
  <si>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</si>
  <si>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</si>
  <si>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</si>
  <si>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</si>
  <si>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</si>
  <si>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</si>
  <si>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</si>
  <si>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</si>
  <si>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</si>
  <si>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</si>
  <si>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</si>
  <si>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</si>
  <si>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</si>
  <si>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</si>
  <si>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</si>
  <si>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</si>
  <si>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</si>
  <si>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</si>
  <si>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</si>
  <si>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</si>
  <si>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</si>
  <si>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</si>
  <si>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</si>
  <si>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</si>
  <si>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</si>
  <si>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</si>
  <si>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</si>
  <si>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</si>
  <si>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</si>
  <si>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</si>
  <si>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</si>
  <si>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</si>
  <si>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</si>
  <si>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</si>
  <si>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</si>
  <si>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</si>
  <si>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</si>
  <si>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</si>
  <si>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</si>
  <si>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</si>
  <si>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</si>
  <si>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</si>
  <si>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</si>
  <si>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</si>
  <si>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</si>
  <si>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</si>
  <si>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</si>
  <si>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</si>
  <si>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</si>
  <si>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</si>
  <si>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</si>
  <si>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</si>
  <si>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</si>
  <si>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</si>
  <si>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</si>
  <si>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</si>
  <si>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</si>
  <si>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</si>
  <si>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</si>
  <si>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</si>
  <si>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</si>
  <si>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</si>
  <si>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</si>
  <si>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</si>
  <si>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</si>
  <si>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</si>
  <si>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</si>
  <si>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</si>
  <si>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</si>
  <si>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</si>
  <si>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</si>
  <si>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</si>
  <si>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</si>
  <si>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</si>
  <si>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</si>
  <si>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</si>
  <si>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</si>
  <si>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</si>
  <si>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</si>
  <si>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</si>
  <si>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</si>
  <si>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</si>
  <si>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</si>
  <si>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</si>
  <si>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</si>
  <si>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</si>
  <si>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</si>
  <si>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</si>
  <si>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</si>
  <si>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</si>
  <si>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</si>
  <si>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</si>
  <si>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</si>
  <si>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</si>
  <si>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</si>
  <si>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</si>
  <si>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</si>
  <si>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</si>
  <si>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</si>
  <si>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</si>
  <si>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</si>
  <si>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</si>
  <si>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</si>
  <si>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</si>
  <si>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</si>
  <si>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</si>
  <si>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</si>
  <si>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</si>
  <si>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</si>
  <si>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</si>
  <si>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</si>
  <si>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</si>
  <si>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</si>
  <si>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</si>
  <si>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</si>
  <si>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</si>
  <si>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</si>
  <si>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</si>
  <si>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</si>
  <si>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</si>
  <si>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</si>
  <si>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</si>
  <si>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</si>
  <si>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</si>
  <si>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</si>
  <si>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</si>
  <si>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</si>
  <si>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</si>
  <si>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</si>
  <si>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</si>
  <si>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</si>
  <si>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</si>
  <si>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</si>
  <si>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</si>
  <si>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</si>
  <si>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</si>
  <si>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</si>
  <si>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</si>
  <si>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</si>
  <si>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</si>
  <si>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</si>
  <si>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</si>
  <si>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</si>
  <si>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</si>
  <si>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</si>
  <si>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</si>
  <si>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</si>
  <si>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</si>
  <si>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</si>
  <si>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</si>
  <si>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</si>
  <si>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</si>
  <si>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</si>
  <si>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</si>
  <si>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</si>
  <si>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</si>
  <si>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</si>
  <si>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</si>
  <si>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</si>
  <si>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</si>
  <si>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</si>
  <si>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</si>
  <si>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</si>
  <si>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</si>
  <si>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</si>
  <si>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</si>
  <si>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</si>
  <si>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</si>
  <si>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</si>
  <si>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</si>
  <si>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</si>
  <si>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</si>
  <si>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</si>
  <si>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</si>
  <si>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</si>
  <si>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</si>
  <si>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</si>
  <si>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</si>
  <si>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</si>
  <si>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</si>
  <si>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</si>
  <si>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</si>
  <si>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</si>
  <si>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</si>
  <si>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</si>
  <si>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</si>
  <si>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</si>
  <si>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</si>
  <si>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</si>
  <si>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</si>
  <si>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</si>
  <si>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</si>
  <si>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</si>
  <si>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</si>
  <si>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</si>
  <si>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</si>
  <si>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</si>
  <si>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</si>
  <si>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</si>
  <si>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</si>
  <si>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</si>
  <si>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</si>
  <si>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</si>
  <si>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</si>
  <si>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</si>
  <si>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</si>
  <si>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</si>
  <si>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</si>
  <si>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</si>
  <si>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</si>
  <si>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</si>
  <si>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</si>
  <si>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</si>
  <si>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</si>
  <si>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</si>
  <si>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</si>
  <si>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</si>
  <si>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</si>
  <si>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</si>
  <si>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</si>
  <si>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</si>
  <si>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</si>
  <si>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</si>
  <si>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</si>
  <si>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</si>
  <si>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</si>
  <si>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</si>
  <si>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</si>
  <si>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</si>
  <si>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</si>
  <si>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</si>
  <si>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</si>
  <si>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</si>
  <si>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</si>
  <si>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</si>
  <si>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</si>
  <si>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</si>
  <si>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</si>
  <si>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</si>
  <si>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</si>
  <si>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</si>
  <si>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</si>
  <si>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</si>
  <si>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</si>
  <si>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</si>
  <si>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</si>
  <si>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</si>
  <si>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</si>
  <si>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</si>
  <si>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</si>
  <si>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</si>
  <si>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</si>
  <si>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</si>
  <si>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</si>
  <si>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</si>
  <si>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</si>
  <si>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</si>
  <si>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</si>
  <si>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</si>
  <si>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</si>
  <si>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</si>
  <si>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</si>
  <si>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</si>
  <si>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</si>
  <si>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</si>
  <si>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</si>
  <si>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</si>
  <si>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</si>
  <si>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</si>
  <si>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</si>
  <si>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</si>
  <si>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</si>
  <si>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</si>
  <si>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</si>
  <si>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</si>
  <si>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</si>
  <si>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</si>
  <si>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</si>
  <si>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</si>
  <si>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</si>
  <si>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</si>
  <si>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</si>
  <si>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</si>
  <si>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</si>
  <si>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</si>
  <si>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</si>
  <si>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</si>
  <si>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</si>
  <si>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</si>
  <si>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</si>
  <si>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</si>
  <si>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</si>
  <si>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</si>
  <si>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</si>
  <si>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</si>
  <si>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</si>
  <si>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</si>
  <si>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</si>
  <si>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</si>
  <si>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</si>
  <si>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</si>
  <si>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</si>
  <si>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</si>
  <si>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</si>
  <si>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</si>
  <si>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</si>
  <si>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</si>
  <si>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</si>
  <si>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</si>
  <si>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</si>
  <si>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</si>
  <si>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</si>
  <si>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</si>
  <si>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</si>
  <si>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</si>
  <si>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</si>
  <si>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</si>
  <si>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</si>
  <si>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</si>
  <si>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</si>
  <si>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</si>
  <si>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</si>
  <si>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</si>
  <si>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</si>
  <si>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</si>
  <si>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</si>
  <si>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</si>
  <si>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</si>
  <si>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</si>
  <si>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</si>
  <si>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</si>
  <si>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</si>
  <si>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</si>
  <si>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</si>
  <si>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</si>
  <si>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</si>
  <si>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</si>
  <si>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</si>
  <si>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</si>
  <si>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</si>
  <si>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</si>
  <si>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</si>
  <si>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</si>
  <si>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</si>
  <si>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</si>
  <si>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</si>
  <si>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</si>
  <si>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</si>
  <si>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</si>
  <si>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</si>
  <si>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</si>
  <si>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</si>
  <si>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</si>
  <si>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</si>
  <si>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</si>
  <si>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</si>
  <si>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</si>
  <si>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</si>
  <si>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</si>
  <si>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</si>
  <si>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</si>
  <si>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</si>
  <si>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</si>
  <si>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</si>
  <si>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</si>
  <si>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</si>
  <si>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</si>
  <si>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</si>
  <si>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</si>
  <si>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</si>
  <si>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</si>
  <si>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</si>
  <si>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</si>
  <si>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</si>
  <si>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</si>
  <si>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</si>
  <si>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</si>
  <si>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</si>
  <si>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</si>
  <si>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</si>
  <si>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</si>
  <si>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</si>
  <si>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</si>
  <si>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</si>
  <si>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</si>
  <si>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</si>
  <si>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</si>
  <si>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</si>
  <si>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</si>
  <si>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</si>
  <si>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</si>
  <si>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</si>
  <si>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</si>
  <si>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</si>
  <si>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</si>
  <si>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</si>
  <si>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</si>
  <si>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</si>
  <si>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</si>
  <si>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</si>
  <si>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</si>
  <si>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</si>
  <si>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</si>
  <si>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</si>
  <si>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</si>
  <si>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</si>
  <si>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</si>
  <si>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</si>
  <si>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</si>
  <si>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</si>
  <si>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</si>
  <si>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</si>
  <si>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</si>
  <si>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</si>
  <si>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</si>
  <si>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</si>
  <si>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</si>
  <si>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</si>
  <si>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</si>
  <si>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</si>
  <si>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</si>
  <si>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</si>
  <si>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</si>
  <si>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</si>
  <si>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</si>
  <si>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</si>
  <si>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</si>
  <si>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</si>
  <si>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</si>
  <si>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</si>
  <si>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</si>
  <si>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</si>
  <si>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</si>
  <si>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</si>
  <si>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</si>
  <si>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</si>
  <si>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</si>
  <si>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</si>
  <si>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</si>
  <si>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</si>
  <si>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</si>
  <si>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</si>
  <si>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</si>
  <si>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</si>
  <si>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</si>
  <si>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</si>
  <si>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</si>
  <si>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</si>
  <si>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</si>
  <si>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</si>
  <si>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</si>
  <si>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</si>
  <si>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</si>
  <si>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</si>
  <si>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</si>
  <si>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</si>
  <si>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</si>
  <si>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</si>
  <si>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</si>
  <si>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</si>
  <si>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</si>
  <si>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</si>
  <si>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</si>
  <si>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</si>
  <si>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</si>
  <si>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</si>
  <si>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</si>
  <si>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</si>
  <si>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</si>
  <si>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</si>
  <si>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</si>
  <si>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</si>
  <si>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</si>
  <si>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</si>
  <si>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</si>
  <si>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</si>
  <si>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</si>
  <si>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</si>
  <si>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</si>
  <si>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</si>
  <si>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</si>
  <si>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</si>
  <si>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</si>
  <si>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</si>
  <si>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</si>
  <si>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</si>
  <si>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</si>
  <si>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</si>
  <si>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</si>
  <si>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</si>
  <si>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</si>
  <si>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</si>
  <si>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</si>
  <si>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</si>
  <si>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</si>
  <si>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</si>
  <si>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</si>
  <si>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</si>
  <si>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</si>
  <si>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</si>
  <si>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</si>
  <si>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</si>
  <si>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</si>
  <si>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</si>
  <si>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</si>
  <si>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</si>
  <si>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</si>
  <si>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</si>
  <si>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</si>
  <si>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</si>
  <si>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</si>
  <si>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</si>
  <si>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</si>
  <si>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</si>
  <si>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</si>
  <si>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</si>
  <si>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</si>
  <si>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</si>
  <si>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</si>
  <si>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</si>
  <si>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</si>
  <si>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</si>
  <si>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</si>
  <si>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</si>
  <si>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</si>
  <si>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</si>
  <si>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</si>
  <si>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</si>
  <si>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</si>
  <si>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</si>
  <si>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</si>
  <si>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</si>
  <si>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</si>
  <si>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</si>
  <si>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</si>
  <si>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</si>
  <si>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</si>
  <si>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</si>
  <si>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</si>
  <si>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</si>
  <si>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</si>
  <si>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</si>
  <si>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</si>
  <si>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</si>
  <si>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</si>
  <si>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</si>
  <si>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</si>
  <si>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</si>
  <si>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</si>
  <si>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</si>
  <si>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</si>
  <si>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</si>
  <si>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</si>
  <si>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</si>
  <si>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</si>
  <si>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</si>
  <si>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</si>
  <si>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</si>
  <si>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</si>
  <si>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</si>
  <si>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</si>
  <si>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</si>
  <si>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</si>
  <si>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</si>
  <si>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</si>
  <si>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</si>
  <si>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</si>
  <si>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</si>
  <si>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</si>
  <si>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</si>
  <si>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</si>
  <si>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</si>
  <si>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</si>
  <si>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</si>
  <si>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</si>
  <si>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</si>
  <si>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</si>
  <si>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</si>
  <si>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</si>
  <si>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</si>
  <si>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</si>
  <si>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</si>
  <si>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</si>
  <si>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</si>
  <si>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</si>
  <si>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</si>
  <si>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</si>
  <si>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</si>
  <si>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</si>
  <si>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</si>
  <si>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</si>
  <si>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</si>
  <si>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</si>
  <si>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</si>
  <si>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</si>
  <si>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</si>
  <si>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</si>
  <si>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</si>
  <si>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</si>
  <si>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</si>
  <si>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</si>
  <si>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</si>
  <si>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</si>
  <si>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</si>
  <si>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</si>
  <si>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</si>
  <si>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</si>
  <si>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</si>
  <si>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</si>
  <si>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</si>
  <si>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</si>
  <si>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</si>
  <si>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</si>
  <si>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</si>
  <si>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</si>
  <si>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</si>
  <si>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</si>
  <si>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</si>
  <si>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</si>
  <si>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</si>
  <si>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</si>
  <si>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</si>
  <si>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</si>
  <si>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</si>
  <si>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</si>
  <si>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</si>
  <si>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</si>
  <si>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</si>
  <si>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</si>
  <si>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</si>
  <si>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</si>
  <si>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</si>
  <si>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</si>
  <si>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</si>
  <si>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</si>
  <si>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</si>
  <si>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</si>
  <si>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</si>
  <si>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</si>
  <si>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</si>
  <si>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</si>
  <si>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</si>
  <si>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</si>
  <si>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</si>
  <si>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</si>
  <si>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</si>
  <si>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</si>
  <si>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</si>
  <si>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</si>
  <si>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</si>
  <si>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</si>
  <si>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</si>
  <si>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</si>
  <si>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</si>
  <si>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</si>
  <si>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</si>
  <si>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</si>
  <si>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</si>
  <si>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</si>
  <si>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</si>
  <si>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</si>
  <si>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</si>
  <si>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</si>
  <si>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</si>
  <si>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</si>
  <si>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</si>
  <si>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</si>
  <si>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</si>
  <si>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</si>
  <si>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</si>
  <si>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</si>
  <si>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</si>
  <si>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</si>
  <si>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</si>
  <si>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</si>
  <si>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</si>
  <si>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</si>
  <si>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</si>
  <si>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</si>
  <si>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</si>
  <si>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</si>
  <si>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</si>
  <si>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</si>
  <si>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</si>
  <si>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</si>
  <si>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</si>
  <si>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</si>
  <si>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</si>
  <si>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</si>
  <si>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</si>
  <si>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</si>
  <si>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</si>
  <si>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</si>
  <si>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</si>
  <si>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</si>
  <si>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</si>
  <si>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</si>
  <si>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</si>
  <si>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</si>
  <si>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</si>
  <si>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</si>
  <si>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</si>
  <si>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</si>
  <si>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</si>
  <si>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</si>
  <si>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</si>
  <si>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</si>
  <si>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</si>
  <si>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</si>
  <si>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</si>
  <si>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</si>
  <si>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</si>
  <si>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</si>
  <si>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</si>
  <si>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</si>
  <si>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</si>
  <si>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</si>
  <si>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</si>
  <si>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</si>
  <si>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</si>
  <si>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</si>
  <si>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</si>
  <si>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</si>
  <si>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</si>
  <si>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</si>
  <si>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</si>
  <si>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</si>
  <si>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</si>
  <si>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</si>
  <si>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</si>
  <si>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</si>
  <si>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</si>
  <si>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</si>
  <si>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</si>
  <si>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</si>
  <si>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</si>
  <si>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</si>
  <si>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</si>
  <si>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</si>
  <si>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</si>
  <si>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</si>
  <si>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</si>
  <si>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</si>
  <si>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</si>
  <si>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</si>
  <si>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</si>
  <si>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</si>
  <si>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</si>
  <si>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</si>
  <si>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</si>
  <si>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</si>
  <si>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</si>
  <si>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</si>
  <si>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</si>
  <si>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</si>
  <si>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</si>
  <si>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</si>
  <si>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</si>
  <si>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</si>
  <si>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</si>
  <si>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</si>
  <si>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</si>
  <si>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</si>
  <si>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</si>
  <si>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</si>
  <si>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</si>
  <si>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</si>
  <si>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</si>
  <si>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</si>
  <si>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</si>
  <si>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</si>
  <si>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</si>
  <si>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</si>
  <si>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</si>
  <si>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</si>
  <si>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</si>
  <si>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</si>
  <si>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</si>
  <si>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</si>
  <si>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</si>
  <si>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</si>
  <si>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</si>
  <si>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</si>
  <si>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</si>
  <si>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</si>
  <si>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</si>
  <si>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</si>
  <si>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</si>
  <si>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</si>
  <si>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</si>
  <si>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</si>
  <si>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</si>
  <si>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</si>
  <si>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</si>
  <si>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</si>
  <si>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</si>
  <si>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</si>
  <si>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</si>
  <si>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</si>
  <si>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</si>
  <si>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</si>
  <si>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</si>
  <si>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</si>
  <si>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</si>
  <si>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</si>
  <si>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</si>
  <si>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</si>
  <si>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</si>
  <si>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</si>
  <si>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</si>
  <si>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</si>
  <si>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</si>
  <si>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</si>
  <si>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</si>
  <si>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</si>
  <si>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</si>
  <si>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</si>
  <si>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</si>
  <si>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</si>
  <si>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</si>
  <si>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</si>
  <si>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</si>
  <si>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</si>
  <si>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</si>
  <si>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</si>
  <si>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</si>
  <si>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</si>
  <si>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</si>
  <si>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</si>
  <si>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</si>
  <si>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</si>
  <si>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</si>
  <si>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</si>
  <si>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</si>
  <si>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</si>
  <si>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</si>
  <si>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</si>
  <si>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</si>
  <si>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</si>
  <si>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</si>
  <si>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</si>
  <si>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</si>
  <si>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</si>
  <si>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</si>
  <si>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</si>
  <si>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</si>
  <si>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</si>
  <si>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</si>
  <si>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</si>
  <si>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</si>
  <si>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</si>
  <si>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</si>
  <si>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</si>
  <si>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</si>
  <si>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</si>
  <si>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</si>
  <si>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</si>
  <si>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</si>
  <si>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</si>
  <si>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</si>
  <si>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</si>
  <si>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</si>
  <si>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</si>
  <si>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</si>
  <si>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</si>
  <si>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</si>
  <si>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</si>
  <si>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</si>
  <si>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</si>
  <si>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</si>
  <si>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</si>
  <si>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</si>
  <si>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</si>
  <si>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</si>
  <si>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</si>
  <si>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</si>
  <si>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</si>
  <si>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</si>
  <si>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</si>
  <si>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</si>
  <si>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</si>
  <si>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</si>
  <si>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</si>
  <si>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</si>
  <si>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</si>
  <si>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</si>
  <si>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</si>
  <si>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</si>
  <si>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</si>
  <si>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</si>
  <si>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</si>
  <si>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</si>
  <si>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</si>
  <si>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</si>
  <si>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</si>
  <si>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</si>
  <si>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</si>
  <si>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</si>
  <si>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</si>
  <si>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</si>
  <si>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</si>
  <si>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</si>
  <si>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</si>
  <si>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</si>
  <si>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</si>
  <si>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</si>
  <si>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</si>
  <si>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</si>
  <si>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</si>
  <si>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</si>
  <si>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</si>
  <si>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</si>
  <si>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</si>
  <si>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</si>
  <si>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</si>
  <si>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</si>
  <si>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</si>
  <si>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</si>
  <si>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</si>
  <si>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</si>
  <si>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</si>
  <si>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</si>
  <si>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</si>
  <si>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</si>
  <si>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</si>
  <si>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</si>
  <si>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</si>
  <si>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</si>
  <si>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</si>
  <si>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</si>
  <si>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</si>
  <si>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</si>
  <si>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</si>
  <si>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</si>
  <si>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</si>
  <si>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</si>
  <si>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</si>
  <si>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</si>
  <si>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</si>
  <si>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</si>
  <si>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</si>
  <si>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</si>
  <si>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</si>
  <si>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</si>
  <si>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</si>
  <si>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</si>
  <si>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</si>
  <si>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</si>
  <si>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</si>
  <si>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</si>
  <si>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</si>
  <si>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</si>
  <si>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</si>
  <si>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</si>
  <si>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</si>
  <si>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</si>
  <si>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</si>
  <si>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</si>
  <si>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</si>
  <si>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</si>
  <si>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</si>
  <si>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</si>
  <si>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</si>
  <si>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</si>
  <si>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</si>
  <si>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</si>
  <si>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</si>
  <si>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</si>
  <si>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</si>
  <si>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</si>
  <si>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</si>
  <si>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</si>
  <si>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</si>
  <si>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</si>
  <si>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</si>
  <si>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</si>
  <si>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</si>
  <si>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</si>
  <si>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</si>
  <si>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</si>
  <si>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</si>
  <si>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</si>
  <si>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</si>
  <si>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</si>
  <si>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</si>
  <si>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</si>
  <si>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</si>
  <si>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</si>
  <si>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</si>
  <si>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</si>
  <si>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</si>
  <si>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</si>
  <si>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</si>
  <si>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</si>
  <si>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</si>
  <si>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</si>
  <si>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</si>
  <si>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</si>
  <si>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</si>
  <si>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</si>
  <si>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</si>
  <si>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</si>
  <si>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</si>
  <si>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</si>
  <si>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</si>
  <si>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</si>
  <si>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</si>
  <si>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</si>
  <si>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</si>
  <si>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</si>
  <si>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</si>
  <si>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</si>
  <si>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</si>
  <si>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</si>
  <si>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</si>
  <si>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</si>
  <si>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</si>
  <si>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</si>
  <si>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</si>
  <si>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</si>
  <si>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</si>
  <si>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</si>
  <si>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</si>
  <si>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</si>
  <si>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</si>
  <si>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</si>
  <si>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</si>
  <si>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</si>
  <si>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</si>
  <si>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</si>
  <si>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</si>
  <si>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</si>
  <si>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</si>
  <si>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</si>
  <si>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</si>
  <si>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</si>
  <si>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</si>
  <si>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</si>
  <si>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</si>
  <si>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</si>
  <si>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</si>
  <si>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</si>
  <si>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</si>
  <si>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</si>
  <si>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</si>
  <si>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</si>
  <si>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</si>
  <si>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</si>
  <si>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</si>
  <si>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</si>
  <si>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</si>
  <si>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</si>
  <si>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</si>
  <si>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</si>
  <si>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</si>
  <si>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</si>
  <si>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</si>
  <si>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</si>
  <si>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</si>
  <si>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</si>
  <si>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</si>
  <si>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</si>
  <si>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</si>
  <si>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</si>
  <si>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</si>
  <si>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</si>
  <si>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</si>
  <si>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</si>
  <si>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</si>
  <si>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</si>
  <si>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</si>
  <si>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</si>
  <si>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</si>
  <si>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</si>
  <si>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</si>
  <si>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</si>
  <si>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</si>
  <si>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</si>
  <si>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</si>
  <si>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</si>
  <si>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</si>
  <si>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</si>
  <si>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</si>
  <si>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</si>
  <si>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</si>
  <si>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</si>
  <si>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</si>
  <si>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</si>
  <si>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</si>
  <si>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</si>
  <si>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</si>
  <si>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</si>
  <si>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</si>
  <si>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</si>
  <si>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</si>
  <si>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</si>
  <si>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</si>
  <si>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</si>
  <si>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</si>
  <si>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</si>
  <si>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</si>
  <si>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</si>
  <si>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</si>
  <si>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</si>
  <si>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</si>
  <si>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</si>
  <si>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</si>
  <si>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</si>
  <si>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</si>
  <si>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</si>
  <si>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</si>
  <si>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</si>
  <si>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</si>
  <si>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</si>
  <si>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</si>
  <si>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</si>
  <si>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</si>
  <si>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</si>
  <si>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</si>
  <si>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</si>
  <si>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</si>
  <si>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</si>
  <si>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</si>
  <si>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</si>
  <si>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</si>
  <si>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</si>
  <si>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</si>
  <si>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</si>
  <si>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</si>
  <si>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</si>
  <si>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</si>
  <si>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</si>
  <si>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</si>
  <si>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</si>
  <si>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</si>
  <si>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</si>
  <si>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</si>
  <si>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</si>
  <si>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</si>
  <si>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</si>
  <si>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</si>
  <si>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</si>
  <si>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</si>
  <si>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</si>
  <si>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</si>
  <si>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</si>
  <si>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</si>
  <si>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</si>
  <si>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</si>
  <si>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</si>
  <si>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</si>
  <si>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</si>
  <si>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</si>
  <si>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</si>
  <si>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</si>
  <si>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</si>
  <si>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</si>
  <si>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</si>
  <si>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</si>
  <si>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</si>
  <si>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</si>
  <si>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</si>
  <si>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</si>
  <si>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</si>
  <si>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</si>
  <si>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</si>
  <si>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</si>
  <si>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</si>
  <si>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</si>
  <si>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</si>
  <si>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</si>
  <si>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</si>
  <si>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</si>
  <si>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</si>
  <si>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</si>
  <si>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</si>
  <si>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</si>
  <si>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</si>
  <si>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</si>
  <si>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</si>
  <si>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</si>
  <si>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</si>
  <si>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</si>
  <si>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</si>
  <si>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</si>
  <si>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</si>
  <si>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</si>
  <si>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</si>
  <si>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</si>
  <si>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</si>
  <si>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</si>
  <si>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</si>
  <si>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</si>
  <si>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</si>
  <si>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</si>
  <si>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</si>
  <si>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</si>
  <si>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</si>
  <si>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</si>
  <si>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</si>
  <si>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</si>
  <si>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</si>
  <si>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</si>
  <si>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</si>
  <si>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</si>
  <si>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</si>
  <si>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</si>
  <si>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</si>
  <si>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</si>
  <si>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</si>
  <si>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</si>
  <si>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</si>
  <si>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</si>
  <si>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</si>
  <si>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</si>
  <si>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</si>
  <si>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</si>
  <si>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</si>
  <si>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</si>
  <si>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</si>
  <si>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</si>
  <si>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</si>
  <si>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</si>
  <si>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</si>
  <si>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</si>
  <si>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</si>
  <si>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</si>
  <si>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</si>
  <si>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</si>
  <si>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</si>
  <si>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</si>
  <si>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</si>
  <si>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</si>
  <si>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</si>
  <si>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</si>
  <si>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</si>
  <si>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</si>
  <si>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</si>
  <si>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</si>
  <si>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</si>
  <si>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</si>
  <si>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</si>
  <si>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</si>
  <si>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</si>
  <si>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</si>
  <si>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</si>
  <si>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</si>
  <si>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</si>
  <si>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</si>
  <si>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</si>
  <si>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</si>
  <si>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</si>
  <si>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</si>
  <si>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</si>
  <si>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</si>
  <si>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</si>
  <si>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</si>
  <si>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</si>
  <si>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</si>
  <si>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</si>
  <si>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</si>
  <si>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</si>
  <si>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</si>
  <si>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</si>
  <si>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</si>
  <si>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</si>
  <si>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</si>
  <si>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</si>
  <si>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</si>
  <si>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</si>
  <si>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</si>
  <si>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</si>
  <si>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</si>
  <si>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</si>
  <si>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</si>
  <si>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</si>
  <si>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</si>
  <si>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</si>
  <si>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</si>
  <si>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</si>
  <si>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</si>
  <si>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</si>
  <si>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</si>
  <si>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</si>
  <si>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</si>
  <si>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</si>
  <si>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</si>
  <si>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</si>
  <si>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</si>
  <si>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</si>
  <si>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</si>
  <si>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</si>
  <si>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</si>
  <si>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</si>
  <si>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</si>
  <si>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</si>
  <si>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</si>
  <si>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</si>
  <si>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</si>
  <si>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</si>
  <si>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</si>
  <si>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</si>
  <si>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</si>
  <si>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</si>
  <si>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</si>
  <si>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</si>
  <si>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</si>
  <si>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</si>
  <si>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</si>
  <si>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</si>
  <si>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</si>
  <si>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</si>
  <si>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</si>
  <si>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</si>
  <si>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</si>
  <si>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</si>
  <si>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</si>
  <si>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</si>
  <si>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</si>
  <si>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</si>
  <si>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</si>
  <si>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</si>
  <si>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</si>
  <si>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</si>
  <si>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</si>
  <si>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</si>
  <si>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</si>
  <si>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</si>
  <si>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</si>
  <si>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</si>
  <si>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</si>
  <si>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</si>
  <si>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</si>
  <si>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</si>
  <si>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</si>
  <si>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</si>
  <si>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</si>
  <si>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</si>
  <si>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</si>
  <si>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</si>
  <si>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</si>
  <si>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</si>
  <si>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</si>
  <si>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</si>
  <si>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</si>
  <si>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</si>
  <si>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</si>
  <si>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</si>
  <si>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</si>
  <si>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</si>
  <si>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</si>
  <si>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</si>
  <si>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</si>
  <si>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</si>
  <si>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</si>
  <si>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</si>
  <si>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</si>
  <si>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</si>
  <si>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</si>
  <si>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</si>
  <si>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</si>
  <si>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</si>
  <si>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</si>
  <si>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</si>
  <si>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</si>
  <si>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</si>
  <si>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</si>
  <si>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</si>
  <si>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</si>
  <si>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</si>
  <si>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</si>
  <si>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</si>
  <si>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</si>
  <si>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</si>
  <si>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</si>
  <si>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</si>
  <si>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</si>
  <si>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</si>
  <si>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</si>
  <si>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</si>
  <si>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</si>
  <si>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</si>
  <si>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</si>
  <si>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</si>
  <si>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</si>
  <si>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</si>
  <si>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</si>
  <si>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</si>
  <si>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</si>
  <si>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</si>
  <si>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</si>
  <si>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</si>
  <si>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</si>
  <si>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</si>
  <si>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</si>
  <si>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</si>
  <si>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</si>
  <si>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</si>
  <si>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</si>
  <si>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</si>
  <si>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</si>
  <si>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</si>
  <si>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</si>
  <si>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</si>
  <si>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</si>
  <si>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</si>
  <si>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</si>
  <si>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</si>
  <si>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</si>
  <si>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</si>
  <si>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</si>
  <si>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</si>
  <si>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</si>
  <si>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</si>
  <si>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</si>
  <si>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</si>
  <si>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</si>
  <si>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</si>
  <si>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</si>
  <si>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</si>
  <si>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</si>
  <si>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</si>
  <si>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</si>
  <si>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</si>
  <si>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</si>
  <si>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</si>
  <si>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</si>
  <si>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</si>
  <si>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</si>
  <si>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</si>
  <si>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</si>
  <si>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</si>
  <si>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</si>
  <si>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</si>
  <si>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</si>
  <si>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</si>
  <si>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</si>
  <si>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</si>
  <si>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</si>
  <si>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</si>
  <si>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</si>
  <si>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</si>
  <si>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</si>
  <si>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</si>
  <si>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</si>
  <si>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</si>
  <si>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</si>
  <si>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</si>
  <si>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</si>
  <si>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</si>
  <si>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</si>
  <si>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</si>
  <si>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</si>
  <si>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</si>
  <si>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</si>
  <si>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</si>
  <si>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</si>
  <si>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</si>
  <si>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</si>
  <si>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</si>
  <si>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</si>
  <si>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</si>
  <si>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</si>
  <si>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</si>
  <si>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</si>
  <si>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</si>
  <si>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</si>
  <si>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</si>
  <si>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</si>
  <si>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</si>
  <si>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</si>
  <si>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</si>
  <si>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</si>
  <si>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</si>
  <si>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</si>
  <si>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</si>
  <si>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</si>
  <si>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</si>
  <si>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</si>
  <si>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</si>
  <si>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</si>
  <si>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</si>
  <si>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</si>
  <si>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</si>
  <si>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</si>
  <si>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</si>
  <si>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</si>
  <si>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</si>
  <si>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</si>
  <si>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</si>
  <si>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</si>
  <si>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</si>
  <si>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</si>
  <si>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</si>
  <si>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</si>
  <si>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</si>
  <si>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</si>
  <si>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</si>
  <si>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</si>
  <si>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</si>
  <si>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</si>
  <si>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</si>
  <si>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</si>
  <si>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</si>
  <si>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</si>
  <si>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</si>
  <si>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</si>
  <si>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</si>
  <si>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</si>
  <si>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</si>
  <si>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</si>
  <si>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</si>
  <si>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</si>
  <si>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</si>
  <si>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</si>
  <si>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</si>
  <si>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</si>
  <si>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</si>
  <si>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</si>
  <si>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</si>
  <si>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</si>
  <si>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</si>
  <si>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</si>
  <si>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</si>
  <si>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</si>
  <si>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</si>
  <si>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</si>
  <si>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</si>
  <si>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</si>
  <si>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</si>
  <si>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</si>
  <si>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</si>
  <si>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</si>
  <si>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</si>
  <si>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</si>
  <si>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</si>
  <si>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</si>
  <si>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</si>
  <si>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</si>
  <si>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</si>
  <si>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</si>
  <si>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</si>
  <si>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</si>
  <si>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</si>
  <si>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</si>
  <si>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</si>
  <si>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</si>
  <si>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</si>
  <si>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</si>
  <si>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</si>
  <si>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</si>
  <si>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</si>
  <si>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</si>
  <si>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</si>
  <si>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</si>
  <si>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</si>
  <si>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</si>
  <si>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</si>
  <si>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</si>
  <si>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</si>
  <si>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</si>
  <si>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</si>
  <si>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</si>
  <si>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</si>
  <si>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</si>
  <si>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</si>
  <si>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</si>
  <si>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</si>
  <si>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</si>
  <si>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</si>
  <si>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</si>
  <si>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</si>
  <si>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</si>
  <si>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</si>
  <si>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</si>
  <si>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</si>
  <si>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</si>
  <si>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</si>
  <si>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</si>
  <si>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</si>
  <si>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</si>
  <si>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</si>
  <si>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</si>
  <si>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</si>
  <si>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</si>
  <si>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</si>
  <si>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</si>
  <si>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</si>
  <si>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</si>
  <si>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</si>
  <si>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</si>
  <si>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</si>
  <si>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</si>
  <si>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</si>
  <si>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</si>
  <si>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</si>
  <si>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</si>
  <si>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</si>
  <si>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</si>
  <si>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</si>
  <si>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</si>
  <si>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</si>
  <si>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</si>
  <si>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</si>
  <si>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</si>
  <si>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</si>
  <si>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</si>
  <si>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</si>
  <si>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</si>
  <si>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</si>
  <si>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</si>
  <si>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</si>
  <si>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</si>
  <si>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</si>
  <si>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</si>
  <si>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</si>
  <si>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</si>
  <si>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</si>
  <si>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</si>
  <si>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</si>
  <si>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</si>
  <si>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</si>
  <si>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</si>
  <si>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</si>
  <si>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</si>
  <si>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</si>
  <si>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</si>
  <si>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</si>
  <si>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</si>
  <si>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</si>
  <si>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</si>
  <si>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</si>
  <si>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</si>
  <si>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</si>
  <si>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</si>
  <si>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</si>
  <si>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</si>
  <si>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</si>
  <si>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</si>
  <si>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</si>
  <si>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</si>
  <si>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</si>
  <si>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</si>
  <si>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</si>
  <si>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</si>
  <si>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</si>
  <si>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</si>
  <si>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</si>
  <si>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</si>
  <si>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</si>
  <si>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</si>
  <si>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</si>
  <si>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</si>
  <si>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</si>
  <si>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</si>
  <si>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</si>
  <si>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</si>
  <si>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</si>
  <si>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</si>
  <si>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</si>
  <si>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</si>
  <si>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</si>
  <si>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</si>
  <si>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</si>
  <si>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</si>
  <si>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</si>
  <si>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</si>
  <si>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</si>
  <si>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</si>
  <si>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</si>
  <si>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</si>
  <si>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</si>
  <si>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</si>
  <si>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</si>
  <si>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</si>
  <si>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</si>
  <si>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</si>
  <si>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</si>
  <si>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</si>
  <si>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</si>
  <si>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</si>
  <si>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</si>
  <si>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</si>
  <si>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</si>
  <si>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</si>
  <si>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</si>
  <si>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</si>
  <si>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</si>
  <si>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</si>
  <si>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</si>
  <si>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</si>
  <si>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</si>
  <si>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</si>
  <si>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</si>
  <si>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</si>
  <si>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</si>
  <si>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</si>
  <si>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</si>
  <si>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</si>
  <si>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</si>
  <si>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</si>
  <si>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</si>
  <si>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</si>
  <si>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</si>
  <si>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</si>
  <si>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</si>
  <si>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</si>
  <si>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</si>
  <si>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</si>
  <si>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</si>
  <si>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</si>
  <si>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</si>
  <si>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</si>
  <si>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</si>
  <si>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</si>
  <si>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</si>
  <si>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</si>
  <si>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</si>
  <si>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</si>
  <si>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</si>
  <si>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</si>
  <si>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</si>
  <si>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</si>
  <si>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</si>
  <si>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</si>
  <si>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</si>
  <si>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</si>
  <si>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</si>
  <si>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</si>
  <si>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</si>
  <si>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</si>
  <si>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</si>
  <si>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</si>
  <si>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</si>
  <si>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</si>
  <si>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</si>
  <si>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</si>
  <si>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</si>
  <si>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</si>
  <si>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</si>
  <si>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</si>
  <si>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</si>
  <si>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</si>
  <si>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</si>
  <si>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</si>
  <si>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</si>
  <si>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</si>
  <si>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</si>
  <si>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</si>
  <si>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</si>
  <si>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</si>
  <si>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</si>
  <si>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</si>
  <si>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</si>
  <si>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</si>
  <si>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</si>
  <si>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</si>
  <si>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</si>
  <si>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</si>
  <si>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</si>
  <si>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</si>
  <si>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</si>
  <si>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</si>
  <si>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</si>
  <si>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</si>
  <si>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</si>
  <si>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</si>
  <si>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</si>
  <si>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</si>
  <si>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</si>
  <si>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</si>
  <si>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</si>
  <si>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</si>
  <si>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</si>
  <si>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</si>
  <si>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</si>
  <si>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</si>
  <si>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</si>
  <si>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</si>
  <si>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</si>
  <si>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</si>
  <si>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</si>
  <si>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</si>
  <si>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</si>
  <si>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</si>
  <si>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</si>
  <si>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</si>
  <si>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</si>
  <si>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</si>
  <si>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</si>
  <si>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</si>
  <si>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</si>
  <si>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</si>
  <si>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</si>
  <si>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</si>
  <si>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</si>
  <si>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</si>
  <si>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</si>
  <si>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</si>
  <si>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</si>
  <si>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</si>
  <si>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</si>
  <si>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</si>
  <si>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</si>
  <si>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</si>
  <si>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</si>
  <si>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</si>
  <si>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</si>
  <si>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</si>
  <si>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</si>
  <si>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</si>
  <si>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</si>
  <si>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</si>
  <si>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</si>
  <si>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</si>
  <si>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</si>
  <si>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</si>
  <si>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</si>
  <si>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</si>
  <si>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</si>
  <si>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</si>
  <si>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</si>
  <si>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</si>
  <si>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</si>
  <si>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</si>
  <si>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</si>
  <si>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</si>
  <si>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</si>
  <si>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</si>
  <si>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</si>
  <si>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</si>
  <si>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</si>
  <si>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</si>
  <si>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</si>
  <si>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</si>
  <si>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</si>
  <si>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</si>
  <si>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</si>
  <si>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</si>
  <si>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</si>
  <si>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</si>
  <si>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</si>
  <si>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</si>
  <si>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</si>
  <si>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</si>
  <si>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</si>
  <si>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</si>
  <si>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</si>
  <si>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</si>
  <si>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</si>
  <si>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</si>
  <si>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</si>
  <si>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</si>
  <si>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</si>
  <si>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</si>
  <si>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</si>
  <si>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</si>
  <si>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</si>
  <si>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</si>
  <si>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</si>
  <si>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</si>
  <si>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</si>
  <si>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</si>
  <si>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</si>
  <si>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</si>
  <si>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</si>
  <si>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</si>
  <si>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</si>
  <si>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</si>
  <si>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</si>
  <si>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</si>
  <si>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</si>
  <si>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</si>
  <si>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</si>
  <si>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</si>
  <si>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</si>
  <si>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</si>
  <si>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</si>
  <si>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</si>
  <si>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</si>
  <si>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</si>
  <si>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</si>
  <si>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</si>
  <si>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</si>
  <si>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</si>
  <si>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</si>
  <si>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</si>
  <si>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</si>
  <si>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</si>
  <si>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</si>
  <si>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</si>
  <si>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</si>
  <si>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</si>
  <si>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</si>
  <si>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</si>
  <si>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</si>
  <si>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</si>
  <si>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</si>
  <si>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</si>
  <si>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</si>
  <si>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</si>
  <si>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</si>
  <si>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</si>
  <si>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</si>
  <si>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</si>
  <si>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</si>
  <si>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</si>
  <si>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</si>
  <si>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</si>
  <si>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</si>
  <si>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</si>
  <si>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</si>
  <si>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</si>
  <si>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</si>
  <si>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</si>
  <si>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</si>
  <si>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</si>
  <si>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</si>
  <si>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</si>
  <si>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</si>
  <si>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</si>
  <si>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</si>
  <si>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</si>
  <si>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</si>
  <si>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</si>
  <si>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</si>
  <si>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</si>
  <si>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</si>
  <si>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</si>
  <si>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</si>
  <si>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</si>
  <si>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</si>
  <si>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</si>
  <si>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</si>
  <si>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</si>
  <si>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</si>
  <si>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</si>
  <si>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</si>
  <si>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</si>
  <si>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</si>
  <si>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</si>
  <si>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</si>
  <si>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</si>
  <si>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</si>
  <si>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</si>
  <si>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</si>
  <si>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</si>
  <si>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</si>
  <si>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</si>
  <si>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</si>
  <si>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</si>
  <si>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</si>
  <si>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</si>
  <si>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</si>
  <si>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</si>
  <si>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</si>
  <si>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</si>
  <si>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</si>
  <si>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</si>
  <si>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</si>
  <si>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</si>
  <si>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</si>
  <si>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</si>
  <si>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</si>
  <si>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</si>
  <si>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</si>
  <si>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</si>
  <si>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</si>
  <si>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</si>
  <si>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</si>
  <si>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</si>
  <si>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</si>
  <si>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</si>
  <si>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</si>
  <si>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</si>
  <si>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</si>
  <si>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</si>
  <si>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</si>
  <si>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</si>
  <si>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</si>
  <si>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</si>
  <si>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</si>
  <si>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</si>
  <si>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</si>
  <si>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</si>
  <si>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</si>
  <si>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</si>
  <si>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</si>
  <si>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</si>
  <si>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</si>
  <si>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</si>
  <si>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</si>
  <si>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</si>
  <si>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</si>
  <si>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</si>
  <si>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</si>
  <si>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</si>
  <si>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</si>
  <si>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</si>
  <si>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</si>
  <si>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</si>
  <si>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</si>
  <si>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</si>
  <si>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</si>
  <si>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</si>
  <si>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</si>
  <si>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</si>
  <si>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</si>
  <si>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</si>
  <si>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</si>
  <si>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</si>
  <si>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</si>
  <si>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</si>
  <si>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</si>
  <si>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</si>
  <si>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</si>
  <si>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</si>
  <si>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</si>
  <si>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</si>
  <si>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</si>
  <si>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</si>
  <si>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</si>
  <si>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</si>
  <si>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</si>
  <si>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</si>
  <si>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</si>
  <si>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</si>
  <si>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</si>
  <si>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</si>
  <si>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</si>
  <si>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</si>
  <si>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</si>
  <si>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</si>
  <si>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</si>
  <si>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</si>
  <si>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</si>
  <si>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</si>
  <si>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</si>
  <si>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</si>
  <si>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</si>
  <si>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</si>
  <si>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</si>
  <si>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</si>
  <si>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</si>
  <si>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</si>
  <si>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</si>
  <si>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</si>
  <si>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</si>
  <si>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</si>
  <si>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</si>
  <si>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</si>
  <si>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</si>
  <si>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</si>
  <si>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</si>
  <si>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</si>
  <si>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</si>
  <si>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</si>
  <si>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</si>
  <si>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</si>
  <si>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</si>
  <si>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</si>
  <si>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</si>
  <si>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</si>
  <si>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</si>
  <si>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</si>
  <si>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</si>
  <si>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</si>
  <si>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</si>
  <si>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</si>
  <si>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</si>
  <si>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</si>
  <si>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</si>
  <si>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</si>
  <si>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</si>
  <si>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</si>
  <si>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</si>
  <si>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</si>
  <si>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</si>
  <si>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</si>
  <si>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</si>
  <si>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</si>
  <si>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</si>
  <si>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</si>
  <si>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</si>
  <si>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</si>
  <si>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</si>
  <si>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</si>
  <si>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</si>
  <si>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</si>
  <si>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</si>
  <si>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</si>
  <si>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</si>
  <si>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</si>
  <si>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</si>
  <si>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</si>
  <si>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</si>
  <si>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</si>
  <si>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</si>
  <si>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</si>
  <si>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</si>
  <si>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</si>
  <si>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</si>
  <si>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</si>
  <si>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</si>
  <si>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</si>
  <si>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</si>
  <si>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</si>
  <si>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</si>
  <si>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</si>
  <si>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</si>
  <si>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</si>
  <si>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</si>
  <si>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</si>
  <si>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</si>
  <si>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</si>
  <si>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</si>
  <si>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</si>
  <si>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</si>
  <si>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</si>
  <si>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</si>
  <si>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</si>
  <si>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</si>
  <si>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</si>
  <si>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</si>
  <si>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</si>
  <si>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</si>
  <si>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</si>
  <si>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</si>
  <si>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</si>
  <si>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</si>
  <si>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</si>
  <si>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</si>
  <si>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</si>
  <si>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</si>
  <si>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</si>
  <si>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</si>
  <si>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</si>
  <si>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</si>
  <si>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</si>
  <si>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</si>
  <si>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</si>
  <si>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</si>
  <si>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</si>
  <si>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</si>
  <si>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</si>
  <si>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</si>
  <si>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</si>
  <si>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</si>
  <si>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</si>
  <si>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</si>
  <si>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</si>
  <si>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</si>
  <si>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</si>
  <si>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</si>
  <si>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</si>
  <si>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</si>
  <si>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</si>
  <si>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</si>
  <si>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</si>
  <si>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</si>
  <si>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</si>
  <si>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</si>
  <si>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</si>
  <si>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</si>
  <si>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</si>
  <si>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</si>
  <si>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</si>
  <si>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</si>
  <si>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</si>
  <si>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</si>
  <si>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</si>
  <si>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</si>
  <si>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</si>
  <si>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</si>
  <si>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</si>
  <si>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</si>
  <si>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</si>
  <si>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</si>
  <si>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</si>
  <si>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</si>
  <si>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</si>
  <si>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</si>
  <si>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</si>
  <si>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</si>
  <si>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</si>
  <si>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</si>
  <si>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</si>
  <si>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</si>
  <si>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</si>
  <si>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</si>
  <si>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</si>
  <si>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</si>
  <si>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</si>
  <si>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</si>
  <si>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</si>
  <si>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</si>
  <si>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</si>
  <si>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</si>
  <si>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</si>
  <si>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</si>
  <si>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</si>
  <si>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</si>
  <si>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</si>
  <si>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</si>
  <si>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</si>
  <si>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</si>
  <si>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</si>
  <si>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</si>
  <si>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</si>
  <si>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</si>
  <si>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</si>
  <si>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</si>
  <si>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</si>
  <si>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</si>
  <si>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</si>
  <si>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</si>
  <si>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</si>
  <si>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</si>
  <si>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</si>
  <si>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</si>
  <si>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</si>
  <si>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</si>
  <si>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</si>
  <si>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</si>
  <si>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</si>
  <si>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</si>
  <si>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</si>
  <si>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</si>
  <si>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</si>
  <si>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</si>
  <si>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</si>
  <si>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</si>
  <si>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</si>
  <si>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</si>
  <si>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</si>
  <si>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</si>
  <si>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</si>
  <si>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</si>
  <si>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</si>
  <si>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</si>
  <si>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</si>
  <si>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</si>
  <si>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</si>
  <si>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</si>
  <si>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</si>
  <si>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</si>
  <si>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</si>
  <si>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</si>
  <si>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</si>
  <si>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</si>
  <si>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</si>
  <si>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</si>
  <si>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</si>
  <si>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</si>
  <si>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</si>
  <si>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</si>
  <si>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</si>
  <si>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</si>
  <si>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</si>
  <si>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</si>
  <si>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</si>
  <si>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</si>
  <si>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</si>
  <si>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</si>
  <si>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</si>
  <si>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</si>
  <si>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</si>
  <si>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</si>
  <si>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</si>
  <si>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</si>
  <si>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</si>
  <si>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</si>
  <si>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</si>
  <si>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</si>
  <si>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</si>
  <si>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</si>
  <si>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</si>
  <si>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</si>
  <si>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</si>
  <si>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</si>
  <si>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</si>
  <si>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</si>
  <si>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</si>
  <si>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</si>
  <si>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</si>
  <si>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</si>
  <si>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</si>
  <si>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</si>
  <si>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</si>
  <si>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</si>
  <si>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</si>
  <si>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</si>
  <si>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</si>
  <si>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</si>
  <si>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</si>
  <si>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</si>
  <si>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</si>
  <si>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</si>
  <si>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</si>
  <si>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</si>
  <si>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</si>
  <si>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</si>
  <si>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</si>
  <si>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</si>
  <si>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</si>
  <si>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</si>
  <si>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</si>
  <si>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</si>
  <si>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</si>
  <si>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</si>
  <si>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</si>
  <si>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</si>
  <si>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</si>
  <si>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</si>
  <si>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</si>
  <si>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</si>
  <si>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</si>
  <si>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</si>
  <si>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</si>
  <si>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</si>
  <si>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</si>
  <si>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</si>
  <si>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</si>
  <si>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</si>
  <si>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</si>
  <si>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</si>
  <si>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</si>
  <si>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</si>
  <si>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</si>
  <si>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</si>
  <si>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</si>
  <si>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</si>
  <si>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</si>
  <si>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</si>
  <si>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</si>
  <si>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</si>
  <si>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</si>
  <si>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</si>
  <si>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</si>
  <si>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</si>
  <si>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</si>
  <si>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</si>
  <si>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</si>
  <si>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</si>
  <si>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</si>
  <si>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</si>
  <si>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</si>
  <si>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</si>
  <si>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</si>
  <si>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</si>
  <si>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</si>
  <si>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</si>
  <si>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</si>
  <si>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</si>
  <si>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</si>
  <si>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</si>
  <si>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</si>
  <si>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</si>
  <si>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</si>
  <si>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</si>
  <si>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</si>
  <si>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</si>
  <si>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</si>
  <si>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</si>
  <si>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</si>
  <si>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</si>
  <si>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</si>
  <si>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</si>
  <si>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</si>
  <si>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</si>
  <si>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</si>
  <si>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</si>
  <si>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</si>
  <si>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</si>
  <si>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</si>
  <si>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</si>
  <si>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</si>
  <si>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</si>
  <si>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</si>
  <si>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</si>
  <si>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</si>
  <si>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</si>
  <si>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</si>
  <si>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</si>
  <si>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</si>
  <si>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</si>
  <si>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</si>
  <si>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</si>
  <si>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</si>
  <si>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</si>
  <si>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</si>
  <si>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</si>
  <si>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</si>
  <si>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</si>
  <si>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</si>
  <si>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</si>
  <si>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</si>
  <si>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</si>
  <si>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</si>
  <si>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</si>
  <si>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</si>
  <si>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</si>
  <si>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</si>
  <si>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</si>
  <si>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</si>
  <si>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</si>
  <si>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</si>
  <si>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</si>
  <si>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</si>
  <si>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</si>
  <si>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</si>
  <si>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</si>
  <si>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</si>
  <si>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</si>
  <si>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</si>
  <si>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</si>
  <si>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</si>
  <si>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</si>
  <si>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</si>
  <si>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</si>
  <si>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</si>
  <si>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</si>
  <si>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</si>
  <si>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</si>
  <si>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</si>
  <si>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</si>
  <si>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</si>
  <si>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</si>
  <si>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</si>
  <si>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</si>
  <si>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</si>
  <si>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</si>
  <si>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</si>
  <si>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</si>
  <si>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</si>
  <si>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</si>
  <si>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</si>
  <si>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</si>
  <si>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</si>
  <si>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</si>
  <si>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</si>
  <si>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</si>
  <si>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</si>
  <si>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</si>
  <si>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</si>
  <si>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</si>
  <si>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</si>
  <si>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</si>
  <si>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</si>
  <si>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</si>
  <si>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</si>
  <si>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</si>
  <si>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</si>
  <si>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</si>
  <si>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</si>
  <si>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</si>
  <si>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</si>
  <si>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</si>
  <si>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</si>
  <si>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</si>
  <si>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</si>
  <si>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</si>
  <si>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</si>
  <si>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</si>
  <si>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</si>
  <si>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</si>
  <si>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</si>
  <si>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</si>
  <si>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</si>
  <si>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</si>
  <si>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</si>
  <si>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</si>
  <si>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</si>
  <si>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</si>
  <si>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</si>
  <si>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</si>
  <si>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</si>
  <si>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</si>
  <si>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</si>
  <si>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</si>
  <si>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</si>
  <si>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</si>
  <si>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</si>
  <si>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</si>
  <si>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</si>
  <si>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</si>
  <si>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</si>
  <si>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</si>
  <si>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</si>
  <si>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</si>
  <si>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Part Profit of Rs.10/-</t>
  </si>
  <si>
    <t>TOWER RESEARCH CAPITAL MARKETS INDIA PRIVATE LIMITED</t>
  </si>
  <si>
    <t>165-170</t>
  </si>
  <si>
    <t>Indiabulls Hsg Fin Ltd</t>
  </si>
  <si>
    <t>400-410</t>
  </si>
  <si>
    <t>Part Profit of Rs.6/-</t>
  </si>
  <si>
    <t>AMFL</t>
  </si>
  <si>
    <t>1260-1240</t>
  </si>
  <si>
    <t xml:space="preserve">CIPLA </t>
  </si>
  <si>
    <t>680-690</t>
  </si>
  <si>
    <t>sell</t>
  </si>
  <si>
    <t>Part Profit of Rs.14.5/-</t>
  </si>
  <si>
    <t>ANAL PRATISH SHAH</t>
  </si>
  <si>
    <t>341-344</t>
  </si>
  <si>
    <t>780-784</t>
  </si>
  <si>
    <t xml:space="preserve">BALKRISIND </t>
  </si>
  <si>
    <t>1240-1250</t>
  </si>
  <si>
    <t>1160-1140</t>
  </si>
  <si>
    <t>276-278</t>
  </si>
  <si>
    <t>858-868</t>
  </si>
  <si>
    <t>930-950</t>
  </si>
  <si>
    <t>BEELINE BROKING LIMITED</t>
  </si>
  <si>
    <t>Profit of Rs.18.50/-</t>
  </si>
  <si>
    <t>156-158</t>
  </si>
  <si>
    <t>1295-1305</t>
  </si>
  <si>
    <t>1400-1450</t>
  </si>
  <si>
    <t>Justdial Ltd.</t>
  </si>
  <si>
    <t>GRAVITON RESEARCH CAPITAL LLP</t>
  </si>
  <si>
    <t>470-480</t>
  </si>
  <si>
    <t>1305-1315</t>
  </si>
  <si>
    <t>750-760</t>
  </si>
  <si>
    <t>ALPHA LEON ENTERPRISES LLP</t>
  </si>
  <si>
    <t>SANGHVI ASSOCIATES</t>
  </si>
  <si>
    <t xml:space="preserve">Retail Research Technical Calls &amp; Fundamental Performance Report for the month of July-2020 </t>
  </si>
  <si>
    <t>Loss of Rs.20.5/-</t>
  </si>
  <si>
    <t>Loss of Rs.31.5/-</t>
  </si>
  <si>
    <t>Part Profit of Rs.15/-</t>
  </si>
  <si>
    <t xml:space="preserve">NIFTY JUL FUT </t>
  </si>
  <si>
    <t>NIFTY 9-JUL 10200 PE</t>
  </si>
  <si>
    <t>Part Profit of Rs.420/-</t>
  </si>
  <si>
    <t>Loss of Rs.145/-</t>
  </si>
  <si>
    <t>935-945</t>
  </si>
  <si>
    <t>1030-1070</t>
  </si>
  <si>
    <t>193.5-194.5</t>
  </si>
  <si>
    <t>185-182</t>
  </si>
  <si>
    <t>h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</si>
  <si>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</si>
  <si>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</si>
  <si>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</si>
  <si>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</si>
  <si>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</si>
  <si>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</si>
  <si>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</si>
  <si>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+</t>
  </si>
  <si>
    <t>ACML</t>
  </si>
  <si>
    <t>NORTH END FOODS MARKETING PVT LTD</t>
  </si>
  <si>
    <t>VIRALKUMAR RASIKBHAI PATEL</t>
  </si>
  <si>
    <t>ANUPAM</t>
  </si>
  <si>
    <t>SAURIN RAJESH SHAH HUF</t>
  </si>
  <si>
    <t>ARVIND SHANTILAL SHAH</t>
  </si>
  <si>
    <t>DINESH KHIMJIBHAI SAVLA</t>
  </si>
  <si>
    <t>RAJESH KANJIBHAI NANDU</t>
  </si>
  <si>
    <t>SHAH SOURRAB PARULL</t>
  </si>
  <si>
    <t>ASHARI</t>
  </si>
  <si>
    <t>MANOJKUMAR GUNVANTRAI SOMANI</t>
  </si>
  <si>
    <t>CBPL</t>
  </si>
  <si>
    <t>JIYA PRASHANTBHAI UKANI</t>
  </si>
  <si>
    <t>GARDENSILK</t>
  </si>
  <si>
    <t>K2 FAMILY PRIVATE TRUST</t>
  </si>
  <si>
    <t>ALOK MANOHAR TAYAL</t>
  </si>
  <si>
    <t>HITECHWIND</t>
  </si>
  <si>
    <t>DEEPAL PRAVINKUMAR SHAH</t>
  </si>
  <si>
    <t>MAHAVIRBHAI BABUBHAI TIWARI</t>
  </si>
  <si>
    <t>KAPILRAJ</t>
  </si>
  <si>
    <t>BINA CHETAN BHIMJIYANI</t>
  </si>
  <si>
    <t>BHAMINI KAMAL PAREKH</t>
  </si>
  <si>
    <t>NATPLY</t>
  </si>
  <si>
    <t>AGARWAL KUMAR RAJ</t>
  </si>
  <si>
    <t>PRISMMEDI</t>
  </si>
  <si>
    <t>MANISH NITIN THAKUR</t>
  </si>
  <si>
    <t>RELCHEMQ</t>
  </si>
  <si>
    <t>DEEPIKA</t>
  </si>
  <si>
    <t>SHAIQ HUSSAIN</t>
  </si>
  <si>
    <t>AGNUS HOLDINGS PRIVATE LIMITED</t>
  </si>
  <si>
    <t>JSRAMAPRASAD JSRAMAPRASAD</t>
  </si>
  <si>
    <t>SHAILJA</t>
  </si>
  <si>
    <t>AMBE SECURITIES PRIVATE LIMITED</t>
  </si>
  <si>
    <t>NIKITA SINGHAL</t>
  </si>
  <si>
    <t>VIVEK KUMAR SINGHAL</t>
  </si>
  <si>
    <t>SHANGAR</t>
  </si>
  <si>
    <t>RAMESHBHAI CHINUBHAI SHAH</t>
  </si>
  <si>
    <t>SHEETAL</t>
  </si>
  <si>
    <t>NOMIT TALAKSHI VORA</t>
  </si>
  <si>
    <t>NITA P SHAH</t>
  </si>
  <si>
    <t>BLUECHIP INVESTMENTS</t>
  </si>
  <si>
    <t>TRANWAY</t>
  </si>
  <si>
    <t>HITESH MOHANBHAI PATEL</t>
  </si>
  <si>
    <t>VALIANTORG</t>
  </si>
  <si>
    <t>DILESH ROADLINES PRIVATE LIMITED</t>
  </si>
  <si>
    <t>VMV</t>
  </si>
  <si>
    <t>DEVJEET CHAKRABORTY</t>
  </si>
  <si>
    <t>B.C. Power Controls Ltd</t>
  </si>
  <si>
    <t>Equitas Holdings Limited</t>
  </si>
  <si>
    <t>Future Consumer Ltd</t>
  </si>
  <si>
    <t>Gic Housing Finance Ltd</t>
  </si>
  <si>
    <t>SMC REAL ESTATE ADVISORS PRIVATE LIMITED</t>
  </si>
  <si>
    <t>N.K.SECURITIES</t>
  </si>
  <si>
    <t>VAIBHAV STOCK AND DERIVATIVES BROKING PRIVATE LIMITED</t>
  </si>
  <si>
    <t>GENUINE STOCK BROKERS PVT. LTD.</t>
  </si>
  <si>
    <t>HOTELRUGBY</t>
  </si>
  <si>
    <t>Hotel Rugby Ltd.</t>
  </si>
  <si>
    <t>RONAK LALIT DHADIWAL</t>
  </si>
  <si>
    <t>McLeod Russel India Ltd.</t>
  </si>
  <si>
    <t>Oil Country Tubular Ltd</t>
  </si>
  <si>
    <t>RAJA GIRIDHAR KUMAR  NIMMAGADDA</t>
  </si>
  <si>
    <t>Sequent Scientific Ltd.</t>
  </si>
  <si>
    <t>United Polyfab Guj. Ltd.</t>
  </si>
  <si>
    <t>VISHWAKARMA TRADING HOUSE</t>
  </si>
  <si>
    <t>KRBL Limited</t>
  </si>
  <si>
    <t>KOTAK MAHINDRA INTERNATIONAL LIMITED</t>
  </si>
  <si>
    <t>UMW INDIA VENTURES (L) LTD</t>
  </si>
  <si>
    <t>CHAYADEEP PROPERTIES PRIVATE LTD</t>
  </si>
  <si>
    <t>Transwind Infra Limited</t>
  </si>
  <si>
    <t>NADIYA BIPINKUMAR KHODIDAS</t>
  </si>
  <si>
    <t>Uttam Value Steels Ltd</t>
  </si>
  <si>
    <t>SUNIL BHAGWATLAL DALAL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</si>
</sst>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0" borderId="0" applyNumberFormat="0" applyBorder="0" applyAlignment="0" applyProtection="0"/>
    <xf numFmtId="0" fontId="26" fillId="26" borderId="0" applyNumberFormat="0" applyBorder="0" applyAlignment="0" applyProtection="0"/>
    <xf numFmtId="0" fontId="26" fillId="31" borderId="0" applyNumberFormat="0" applyBorder="0" applyAlignment="0" applyProtection="0"/>
    <xf numFmtId="9" fontId="48" fillId="0" borderId="0" applyFont="0" applyFill="0" applyBorder="0" applyAlignment="0" applyProtection="0"/>
    <xf numFmtId="0" fontId="33" fillId="28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32" fillId="30" borderId="0" applyNumberFormat="0" applyBorder="0" applyAlignment="0" applyProtection="0"/>
    <xf numFmtId="0" fontId="32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2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7" borderId="0" applyNumberFormat="0" applyBorder="0" applyAlignment="0" applyProtection="0"/>
    <xf numFmtId="0" fontId="26" fillId="31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9" fontId="48" fillId="0" borderId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7" borderId="34" applyNumberFormat="0" applyFont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6" borderId="33" applyNumberFormat="0" applyAlignment="0" applyProtection="0"/>
    <xf numFmtId="0" fontId="45" fillId="56" borderId="33" applyNumberFormat="0" applyAlignment="0" applyProtection="0"/>
    <xf numFmtId="0" fontId="45" fillId="56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2" borderId="27" applyNumberForma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4" fontId="49" fillId="0" borderId="0" applyFont="0" applyFill="0" applyBorder="0" applyAlignment="0" applyProtection="0"/>
  </cellStyleXfs>
  <cellXfs count="54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7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2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8" fillId="2" borderId="4" xfId="0" applyNumberFormat="1" applyFont="1" applyFill="1" applyBorder="1" applyAlignment="1">
      <alignment horizontal="left"/>
    </xf>
    <xf numFmtId="168" fontId="48" fillId="14" borderId="11" xfId="0" applyNumberFormat="1" applyFont="1" applyFill="1" applyBorder="1" applyAlignment="1">
      <alignment horizontal="left"/>
    </xf>
    <xf numFmtId="168" fontId="48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6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6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8" fillId="14" borderId="9" xfId="0" applyFont="1" applyFill="1" applyBorder="1" applyAlignment="1">
      <alignment horizontal="centerContinuous"/>
    </xf>
    <xf numFmtId="0" fontId="48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7" borderId="0" xfId="0" applyFill="1" applyBorder="1"/>
    <xf numFmtId="164" fontId="6" fillId="2" borderId="37" xfId="160" applyFont="1" applyFill="1" applyBorder="1"/>
    <xf numFmtId="164" fontId="8" fillId="2" borderId="37" xfId="160" applyFont="1" applyFill="1" applyBorder="1" applyAlignment="1">
      <alignment horizontal="left"/>
    </xf>
    <xf numFmtId="164" fontId="48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 applyProtection="1">
      <alignment horizontal="center" vertical="center" wrapText="1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8" fillId="0" borderId="0" xfId="160" applyFont="1" applyFill="1"/>
    <xf numFmtId="166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8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center"/>
    </xf>
    <xf numFmtId="0" fontId="48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8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8" fillId="58" borderId="37" xfId="0" applyFont="1" applyFill="1" applyBorder="1" applyAlignment="1">
      <alignment horizontal="center"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30" borderId="37" xfId="0" applyNumberFormat="1" applyFont="1" applyFill="1" applyBorder="1" applyAlignment="1">
      <alignment horizontal="center" vertical="center"/>
    </xf>
    <xf numFmtId="165" fontId="0" fillId="30" borderId="37" xfId="0" applyNumberFormat="1" applyFill="1" applyBorder="1" applyAlignment="1">
      <alignment horizontal="center" vertical="center"/>
    </xf>
    <xf numFmtId="166" fontId="0" fillId="30" borderId="37" xfId="0" applyNumberFormat="1" applyFont="1" applyFill="1" applyBorder="1" applyAlignment="1">
      <alignment horizontal="center" vertical="center"/>
    </xf>
    <xf numFmtId="0" fontId="8" fillId="30" borderId="37" xfId="0" applyFont="1" applyFill="1" applyBorder="1" applyAlignment="1">
      <alignment horizontal="left"/>
    </xf>
    <xf numFmtId="0" fontId="48" fillId="30" borderId="37" xfId="0" applyFont="1" applyFill="1" applyBorder="1" applyAlignment="1">
      <alignment horizontal="center" vertical="center"/>
    </xf>
    <xf numFmtId="0" fontId="0" fillId="30" borderId="37" xfId="0" applyFont="1" applyFill="1" applyBorder="1" applyAlignment="1">
      <alignment horizontal="center" vertical="center"/>
    </xf>
    <xf numFmtId="0" fontId="7" fillId="30" borderId="5" xfId="0" applyFont="1" applyFill="1" applyBorder="1" applyAlignment="1">
      <alignment horizontal="center" vertical="center"/>
    </xf>
    <xf numFmtId="10" fontId="7" fillId="30" borderId="37" xfId="51" applyNumberFormat="1" applyFont="1" applyFill="1" applyBorder="1" applyAlignment="1" applyProtection="1">
      <alignment horizontal="center" vertical="center" wrapText="1"/>
    </xf>
    <xf numFmtId="164" fontId="7" fillId="30" borderId="5" xfId="160" applyFont="1" applyFill="1" applyBorder="1" applyAlignment="1">
      <alignment horizontal="center" vertical="center"/>
    </xf>
    <xf numFmtId="16" fontId="7" fillId="30" borderId="37" xfId="160" applyNumberFormat="1" applyFont="1" applyFill="1" applyBorder="1" applyAlignment="1">
      <alignment horizontal="center" vertical="center"/>
    </xf>
    <xf numFmtId="164" fontId="7" fillId="30" borderId="37" xfId="160" applyFont="1" applyFill="1" applyBorder="1" applyAlignment="1">
      <alignment horizontal="center"/>
    </xf>
    <xf numFmtId="1" fontId="0" fillId="60" borderId="37" xfId="0" applyNumberFormat="1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6" fontId="8" fillId="2" borderId="37" xfId="0" applyNumberFormat="1" applyFont="1" applyFill="1" applyBorder="1" applyAlignment="1">
      <alignment horizontal="center" vertical="center"/>
    </xf>
    <xf numFmtId="166" fontId="8" fillId="58" borderId="5" xfId="0" applyNumberFormat="1" applyFont="1" applyFill="1" applyBorder="1" applyAlignment="1">
      <alignment horizontal="center" vertical="center"/>
    </xf>
    <xf numFmtId="166" fontId="8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44015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79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44015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1" t="s">
        <v>16</v>
      </c>
      <c r="B9" s="523" t="s">
        <v>17</v>
      </c>
      <c r="C9" s="523" t="s">
        <v>18</v>
      </c>
      <c r="D9" s="274" t="s">
        <v>19</v>
      </c>
      <c r="E9" s="274" t="s">
        <v>20</v>
      </c>
      <c r="F9" s="518" t="s">
        <v>21</v>
      </c>
      <c r="G9" s="519"/>
      <c r="H9" s="520"/>
      <c r="I9" s="518" t="s">
        <v>22</v>
      </c>
      <c r="J9" s="519"/>
      <c r="K9" s="520"/>
      <c r="L9" s="274"/>
      <c r="M9" s="281"/>
      <c r="N9" s="281"/>
      <c r="O9" s="281"/>
    </row>
    <row r="10" spans="1:15" ht="59.25" customHeight="1">
      <c r="A10" s="522"/>
      <c r="B10" s="524" t="s">
        <v>17</v>
      </c>
      <c r="C10" s="524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6" t="s">
        <v>34</v>
      </c>
      <c r="C11" s="277" t="s">
        <v>35</v>
      </c>
      <c r="D11" s="303">
        <v>21977.3</v>
      </c>
      <c r="E11" s="303">
        <v>22031.333333333332</v>
      </c>
      <c r="F11" s="315">
        <v>21773.016666666663</v>
      </c>
      <c r="G11" s="315">
        <v>21568.73333333333</v>
      </c>
      <c r="H11" s="315">
        <v>21310.416666666661</v>
      </c>
      <c r="I11" s="315">
        <v>22235.616666666665</v>
      </c>
      <c r="J11" s="315">
        <v>22493.933333333338</v>
      </c>
      <c r="K11" s="315">
        <v>22698.216666666667</v>
      </c>
      <c r="L11" s="302">
        <v>22289.65</v>
      </c>
      <c r="M11" s="302">
        <v>21827.05</v>
      </c>
      <c r="N11" s="319">
        <v>1453950</v>
      </c>
      <c r="O11" s="320">
        <v>4.1091160220994476E-3</v>
      </c>
    </row>
    <row r="12" spans="1:15" ht="15">
      <c r="A12" s="277">
        <v>2</v>
      </c>
      <c r="B12" s="396" t="s">
        <v>34</v>
      </c>
      <c r="C12" s="277" t="s">
        <v>36</v>
      </c>
      <c r="D12" s="316">
        <v>10539.7</v>
      </c>
      <c r="E12" s="316">
        <v>10520.449999999999</v>
      </c>
      <c r="F12" s="317">
        <v>10459.249999999998</v>
      </c>
      <c r="G12" s="317">
        <v>10378.799999999999</v>
      </c>
      <c r="H12" s="317">
        <v>10317.599999999999</v>
      </c>
      <c r="I12" s="317">
        <v>10600.899999999998</v>
      </c>
      <c r="J12" s="317">
        <v>10662.099999999999</v>
      </c>
      <c r="K12" s="317">
        <v>10742.549999999997</v>
      </c>
      <c r="L12" s="304">
        <v>10581.65</v>
      </c>
      <c r="M12" s="304">
        <v>10440</v>
      </c>
      <c r="N12" s="319">
        <v>11795100</v>
      </c>
      <c r="O12" s="320">
        <v>4.8495613670779319E-3</v>
      </c>
    </row>
    <row r="13" spans="1:15" ht="15">
      <c r="A13" s="277">
        <v>3</v>
      </c>
      <c r="B13" s="396" t="s">
        <v>37</v>
      </c>
      <c r="C13" s="277" t="s">
        <v>38</v>
      </c>
      <c r="D13" s="316">
        <v>1331.45</v>
      </c>
      <c r="E13" s="316">
        <v>1330.6833333333332</v>
      </c>
      <c r="F13" s="317">
        <v>1320.8666666666663</v>
      </c>
      <c r="G13" s="317">
        <v>1310.2833333333331</v>
      </c>
      <c r="H13" s="317">
        <v>1300.4666666666662</v>
      </c>
      <c r="I13" s="317">
        <v>1341.2666666666664</v>
      </c>
      <c r="J13" s="317">
        <v>1351.0833333333335</v>
      </c>
      <c r="K13" s="317">
        <v>1361.6666666666665</v>
      </c>
      <c r="L13" s="304">
        <v>1340.5</v>
      </c>
      <c r="M13" s="304">
        <v>1320.1</v>
      </c>
      <c r="N13" s="319">
        <v>2266000</v>
      </c>
      <c r="O13" s="320">
        <v>1.7512348450830714E-2</v>
      </c>
    </row>
    <row r="14" spans="1:15" ht="15">
      <c r="A14" s="277">
        <v>4</v>
      </c>
      <c r="B14" s="396" t="s">
        <v>39</v>
      </c>
      <c r="C14" s="277" t="s">
        <v>40</v>
      </c>
      <c r="D14" s="316">
        <v>159.15</v>
      </c>
      <c r="E14" s="316">
        <v>158.78333333333333</v>
      </c>
      <c r="F14" s="317">
        <v>156.56666666666666</v>
      </c>
      <c r="G14" s="317">
        <v>153.98333333333332</v>
      </c>
      <c r="H14" s="317">
        <v>151.76666666666665</v>
      </c>
      <c r="I14" s="317">
        <v>161.36666666666667</v>
      </c>
      <c r="J14" s="317">
        <v>163.58333333333331</v>
      </c>
      <c r="K14" s="317">
        <v>166.16666666666669</v>
      </c>
      <c r="L14" s="304">
        <v>161</v>
      </c>
      <c r="M14" s="304">
        <v>156.19999999999999</v>
      </c>
      <c r="N14" s="319">
        <v>18896000</v>
      </c>
      <c r="O14" s="320">
        <v>1.0481283422459893E-2</v>
      </c>
    </row>
    <row r="15" spans="1:15" ht="15">
      <c r="A15" s="277">
        <v>5</v>
      </c>
      <c r="B15" s="396" t="s">
        <v>39</v>
      </c>
      <c r="C15" s="277" t="s">
        <v>41</v>
      </c>
      <c r="D15" s="316">
        <v>347.95</v>
      </c>
      <c r="E15" s="316">
        <v>347.51666666666665</v>
      </c>
      <c r="F15" s="317">
        <v>345.58333333333331</v>
      </c>
      <c r="G15" s="317">
        <v>343.21666666666664</v>
      </c>
      <c r="H15" s="317">
        <v>341.2833333333333</v>
      </c>
      <c r="I15" s="317">
        <v>349.88333333333333</v>
      </c>
      <c r="J15" s="317">
        <v>351.81666666666672</v>
      </c>
      <c r="K15" s="317">
        <v>354.18333333333334</v>
      </c>
      <c r="L15" s="304">
        <v>349.45</v>
      </c>
      <c r="M15" s="304">
        <v>345.15</v>
      </c>
      <c r="N15" s="319">
        <v>29565000</v>
      </c>
      <c r="O15" s="320">
        <v>3.0534351145038168E-3</v>
      </c>
    </row>
    <row r="16" spans="1:15" ht="15">
      <c r="A16" s="277">
        <v>6</v>
      </c>
      <c r="B16" s="396" t="s">
        <v>44</v>
      </c>
      <c r="C16" s="277" t="s">
        <v>45</v>
      </c>
      <c r="D16" s="316">
        <v>683.6</v>
      </c>
      <c r="E16" s="316">
        <v>676.05000000000007</v>
      </c>
      <c r="F16" s="317">
        <v>666.25000000000011</v>
      </c>
      <c r="G16" s="317">
        <v>648.90000000000009</v>
      </c>
      <c r="H16" s="317">
        <v>639.10000000000014</v>
      </c>
      <c r="I16" s="317">
        <v>693.40000000000009</v>
      </c>
      <c r="J16" s="317">
        <v>703.2</v>
      </c>
      <c r="K16" s="317">
        <v>720.55000000000007</v>
      </c>
      <c r="L16" s="304">
        <v>685.85</v>
      </c>
      <c r="M16" s="304">
        <v>658.7</v>
      </c>
      <c r="N16" s="319">
        <v>1778000</v>
      </c>
      <c r="O16" s="320">
        <v>-5.1733333333333333E-2</v>
      </c>
    </row>
    <row r="17" spans="1:15" ht="15">
      <c r="A17" s="277">
        <v>7</v>
      </c>
      <c r="B17" s="396" t="s">
        <v>37</v>
      </c>
      <c r="C17" s="277" t="s">
        <v>46</v>
      </c>
      <c r="D17" s="316">
        <v>194.35</v>
      </c>
      <c r="E17" s="316">
        <v>194.5333333333333</v>
      </c>
      <c r="F17" s="317">
        <v>192.36666666666662</v>
      </c>
      <c r="G17" s="317">
        <v>190.38333333333333</v>
      </c>
      <c r="H17" s="317">
        <v>188.21666666666664</v>
      </c>
      <c r="I17" s="317">
        <v>196.51666666666659</v>
      </c>
      <c r="J17" s="317">
        <v>198.68333333333328</v>
      </c>
      <c r="K17" s="317">
        <v>200.66666666666657</v>
      </c>
      <c r="L17" s="304">
        <v>196.7</v>
      </c>
      <c r="M17" s="304">
        <v>192.55</v>
      </c>
      <c r="N17" s="319">
        <v>18960000</v>
      </c>
      <c r="O17" s="320">
        <v>1.6731016731016731E-2</v>
      </c>
    </row>
    <row r="18" spans="1:15" ht="15">
      <c r="A18" s="277">
        <v>8</v>
      </c>
      <c r="B18" s="396" t="s">
        <v>39</v>
      </c>
      <c r="C18" s="277" t="s">
        <v>47</v>
      </c>
      <c r="D18" s="316">
        <v>1363.15</v>
      </c>
      <c r="E18" s="316">
        <v>1350.5666666666666</v>
      </c>
      <c r="F18" s="317">
        <v>1334.1333333333332</v>
      </c>
      <c r="G18" s="317">
        <v>1305.1166666666666</v>
      </c>
      <c r="H18" s="317">
        <v>1288.6833333333332</v>
      </c>
      <c r="I18" s="317">
        <v>1379.5833333333333</v>
      </c>
      <c r="J18" s="317">
        <v>1396.0166666666667</v>
      </c>
      <c r="K18" s="317">
        <v>1425.0333333333333</v>
      </c>
      <c r="L18" s="304">
        <v>1367</v>
      </c>
      <c r="M18" s="304">
        <v>1321.55</v>
      </c>
      <c r="N18" s="319">
        <v>1274500</v>
      </c>
      <c r="O18" s="320">
        <v>-0.12525737817433083</v>
      </c>
    </row>
    <row r="19" spans="1:15" ht="15">
      <c r="A19" s="277">
        <v>9</v>
      </c>
      <c r="B19" s="396" t="s">
        <v>44</v>
      </c>
      <c r="C19" s="277" t="s">
        <v>48</v>
      </c>
      <c r="D19" s="316">
        <v>111.35</v>
      </c>
      <c r="E19" s="316">
        <v>111.14999999999999</v>
      </c>
      <c r="F19" s="317">
        <v>110.39999999999998</v>
      </c>
      <c r="G19" s="317">
        <v>109.44999999999999</v>
      </c>
      <c r="H19" s="317">
        <v>108.69999999999997</v>
      </c>
      <c r="I19" s="317">
        <v>112.09999999999998</v>
      </c>
      <c r="J19" s="317">
        <v>112.85000000000001</v>
      </c>
      <c r="K19" s="317">
        <v>113.79999999999998</v>
      </c>
      <c r="L19" s="304">
        <v>111.9</v>
      </c>
      <c r="M19" s="304">
        <v>110.2</v>
      </c>
      <c r="N19" s="319">
        <v>10310000</v>
      </c>
      <c r="O19" s="320">
        <v>9.3000489476260401E-3</v>
      </c>
    </row>
    <row r="20" spans="1:15" ht="15">
      <c r="A20" s="277">
        <v>10</v>
      </c>
      <c r="B20" s="396" t="s">
        <v>44</v>
      </c>
      <c r="C20" s="277" t="s">
        <v>49</v>
      </c>
      <c r="D20" s="316">
        <v>49.2</v>
      </c>
      <c r="E20" s="316">
        <v>48.866666666666667</v>
      </c>
      <c r="F20" s="317">
        <v>48.233333333333334</v>
      </c>
      <c r="G20" s="317">
        <v>47.266666666666666</v>
      </c>
      <c r="H20" s="317">
        <v>46.633333333333333</v>
      </c>
      <c r="I20" s="317">
        <v>49.833333333333336</v>
      </c>
      <c r="J20" s="317">
        <v>50.466666666666676</v>
      </c>
      <c r="K20" s="317">
        <v>51.433333333333337</v>
      </c>
      <c r="L20" s="304">
        <v>49.5</v>
      </c>
      <c r="M20" s="304">
        <v>47.9</v>
      </c>
      <c r="N20" s="319">
        <v>46215000</v>
      </c>
      <c r="O20" s="320">
        <v>-2.7093596059113302E-2</v>
      </c>
    </row>
    <row r="21" spans="1:15" ht="15">
      <c r="A21" s="277">
        <v>11</v>
      </c>
      <c r="B21" s="396" t="s">
        <v>50</v>
      </c>
      <c r="C21" s="277" t="s">
        <v>51</v>
      </c>
      <c r="D21" s="316">
        <v>1691.4</v>
      </c>
      <c r="E21" s="316">
        <v>1684.5999999999997</v>
      </c>
      <c r="F21" s="317">
        <v>1668.3999999999994</v>
      </c>
      <c r="G21" s="317">
        <v>1645.3999999999996</v>
      </c>
      <c r="H21" s="317">
        <v>1629.1999999999994</v>
      </c>
      <c r="I21" s="317">
        <v>1707.5999999999995</v>
      </c>
      <c r="J21" s="317">
        <v>1723.7999999999997</v>
      </c>
      <c r="K21" s="317">
        <v>1746.7999999999995</v>
      </c>
      <c r="L21" s="304">
        <v>1700.8</v>
      </c>
      <c r="M21" s="304">
        <v>1661.6</v>
      </c>
      <c r="N21" s="319">
        <v>5271300</v>
      </c>
      <c r="O21" s="320">
        <v>-6.2563985894665002E-4</v>
      </c>
    </row>
    <row r="22" spans="1:15" ht="15">
      <c r="A22" s="277">
        <v>12</v>
      </c>
      <c r="B22" s="396" t="s">
        <v>52</v>
      </c>
      <c r="C22" s="277" t="s">
        <v>53</v>
      </c>
      <c r="D22" s="316">
        <v>782.65</v>
      </c>
      <c r="E22" s="316">
        <v>783.91666666666663</v>
      </c>
      <c r="F22" s="317">
        <v>773.83333333333326</v>
      </c>
      <c r="G22" s="317">
        <v>765.01666666666665</v>
      </c>
      <c r="H22" s="317">
        <v>754.93333333333328</v>
      </c>
      <c r="I22" s="317">
        <v>792.73333333333323</v>
      </c>
      <c r="J22" s="317">
        <v>802.81666666666649</v>
      </c>
      <c r="K22" s="317">
        <v>811.63333333333321</v>
      </c>
      <c r="L22" s="304">
        <v>794</v>
      </c>
      <c r="M22" s="304">
        <v>775.1</v>
      </c>
      <c r="N22" s="319">
        <v>12162800</v>
      </c>
      <c r="O22" s="320">
        <v>1.1771000535045479E-3</v>
      </c>
    </row>
    <row r="23" spans="1:15" ht="15">
      <c r="A23" s="277">
        <v>13</v>
      </c>
      <c r="B23" s="396" t="s">
        <v>54</v>
      </c>
      <c r="C23" s="277" t="s">
        <v>55</v>
      </c>
      <c r="D23" s="316">
        <v>424.3</v>
      </c>
      <c r="E23" s="316">
        <v>429.06666666666666</v>
      </c>
      <c r="F23" s="317">
        <v>416.23333333333335</v>
      </c>
      <c r="G23" s="317">
        <v>408.16666666666669</v>
      </c>
      <c r="H23" s="317">
        <v>395.33333333333337</v>
      </c>
      <c r="I23" s="317">
        <v>437.13333333333333</v>
      </c>
      <c r="J23" s="317">
        <v>449.9666666666667</v>
      </c>
      <c r="K23" s="317">
        <v>458.0333333333333</v>
      </c>
      <c r="L23" s="304">
        <v>441.9</v>
      </c>
      <c r="M23" s="304">
        <v>421</v>
      </c>
      <c r="N23" s="319">
        <v>65138400</v>
      </c>
      <c r="O23" s="320">
        <v>-5.1312524030899365E-2</v>
      </c>
    </row>
    <row r="24" spans="1:15" ht="15">
      <c r="A24" s="277">
        <v>14</v>
      </c>
      <c r="B24" s="396" t="s">
        <v>44</v>
      </c>
      <c r="C24" s="277" t="s">
        <v>56</v>
      </c>
      <c r="D24" s="316">
        <v>2890.05</v>
      </c>
      <c r="E24" s="316">
        <v>2879.75</v>
      </c>
      <c r="F24" s="317">
        <v>2849.5</v>
      </c>
      <c r="G24" s="317">
        <v>2808.95</v>
      </c>
      <c r="H24" s="317">
        <v>2778.7</v>
      </c>
      <c r="I24" s="317">
        <v>2920.3</v>
      </c>
      <c r="J24" s="317">
        <v>2950.55</v>
      </c>
      <c r="K24" s="317">
        <v>2991.1000000000004</v>
      </c>
      <c r="L24" s="304">
        <v>2910</v>
      </c>
      <c r="M24" s="304">
        <v>2839.2</v>
      </c>
      <c r="N24" s="319">
        <v>1769500</v>
      </c>
      <c r="O24" s="320">
        <v>1.988472622478386E-2</v>
      </c>
    </row>
    <row r="25" spans="1:15" ht="15">
      <c r="A25" s="277">
        <v>15</v>
      </c>
      <c r="B25" s="396" t="s">
        <v>57</v>
      </c>
      <c r="C25" s="277" t="s">
        <v>58</v>
      </c>
      <c r="D25" s="316">
        <v>6190.15</v>
      </c>
      <c r="E25" s="316">
        <v>6186.5666666666657</v>
      </c>
      <c r="F25" s="317">
        <v>6115.1833333333316</v>
      </c>
      <c r="G25" s="317">
        <v>6040.2166666666662</v>
      </c>
      <c r="H25" s="317">
        <v>5968.8333333333321</v>
      </c>
      <c r="I25" s="317">
        <v>6261.533333333331</v>
      </c>
      <c r="J25" s="317">
        <v>6332.9166666666661</v>
      </c>
      <c r="K25" s="317">
        <v>6407.8833333333305</v>
      </c>
      <c r="L25" s="304">
        <v>6257.95</v>
      </c>
      <c r="M25" s="304">
        <v>6111.6</v>
      </c>
      <c r="N25" s="319">
        <v>801875</v>
      </c>
      <c r="O25" s="320">
        <v>-7.3646209386281594E-2</v>
      </c>
    </row>
    <row r="26" spans="1:15" ht="15">
      <c r="A26" s="277">
        <v>16</v>
      </c>
      <c r="B26" s="396" t="s">
        <v>57</v>
      </c>
      <c r="C26" s="277" t="s">
        <v>59</v>
      </c>
      <c r="D26" s="316">
        <v>2957.4</v>
      </c>
      <c r="E26" s="316">
        <v>2961.2999999999997</v>
      </c>
      <c r="F26" s="317">
        <v>2908.5999999999995</v>
      </c>
      <c r="G26" s="317">
        <v>2859.7999999999997</v>
      </c>
      <c r="H26" s="317">
        <v>2807.0999999999995</v>
      </c>
      <c r="I26" s="317">
        <v>3010.0999999999995</v>
      </c>
      <c r="J26" s="317">
        <v>3062.7999999999993</v>
      </c>
      <c r="K26" s="317">
        <v>3111.5999999999995</v>
      </c>
      <c r="L26" s="304">
        <v>3014</v>
      </c>
      <c r="M26" s="304">
        <v>2912.5</v>
      </c>
      <c r="N26" s="319">
        <v>6227000</v>
      </c>
      <c r="O26" s="320">
        <v>1.4045515612913732E-2</v>
      </c>
    </row>
    <row r="27" spans="1:15" ht="15">
      <c r="A27" s="277">
        <v>17</v>
      </c>
      <c r="B27" s="396" t="s">
        <v>44</v>
      </c>
      <c r="C27" s="277" t="s">
        <v>60</v>
      </c>
      <c r="D27" s="316">
        <v>1276.95</v>
      </c>
      <c r="E27" s="316">
        <v>1271.0833333333333</v>
      </c>
      <c r="F27" s="317">
        <v>1259.1666666666665</v>
      </c>
      <c r="G27" s="317">
        <v>1241.3833333333332</v>
      </c>
      <c r="H27" s="317">
        <v>1229.4666666666665</v>
      </c>
      <c r="I27" s="317">
        <v>1288.8666666666666</v>
      </c>
      <c r="J27" s="317">
        <v>1300.7833333333331</v>
      </c>
      <c r="K27" s="317">
        <v>1318.5666666666666</v>
      </c>
      <c r="L27" s="304">
        <v>1283</v>
      </c>
      <c r="M27" s="304">
        <v>1253.3</v>
      </c>
      <c r="N27" s="319">
        <v>906400</v>
      </c>
      <c r="O27" s="320">
        <v>1.0704727921498661E-2</v>
      </c>
    </row>
    <row r="28" spans="1:15" ht="15">
      <c r="A28" s="277">
        <v>18</v>
      </c>
      <c r="B28" s="396" t="s">
        <v>54</v>
      </c>
      <c r="C28" s="277" t="s">
        <v>233</v>
      </c>
      <c r="D28" s="316">
        <v>347.3</v>
      </c>
      <c r="E28" s="316">
        <v>344.5333333333333</v>
      </c>
      <c r="F28" s="317">
        <v>332.56666666666661</v>
      </c>
      <c r="G28" s="317">
        <v>317.83333333333331</v>
      </c>
      <c r="H28" s="317">
        <v>305.86666666666662</v>
      </c>
      <c r="I28" s="317">
        <v>359.26666666666659</v>
      </c>
      <c r="J28" s="317">
        <v>371.23333333333329</v>
      </c>
      <c r="K28" s="317">
        <v>385.96666666666658</v>
      </c>
      <c r="L28" s="304">
        <v>356.5</v>
      </c>
      <c r="M28" s="304">
        <v>329.8</v>
      </c>
      <c r="N28" s="319">
        <v>10215000</v>
      </c>
      <c r="O28" s="320">
        <v>-3.5118525021949078E-3</v>
      </c>
    </row>
    <row r="29" spans="1:15" ht="15">
      <c r="A29" s="277">
        <v>19</v>
      </c>
      <c r="B29" s="396" t="s">
        <v>54</v>
      </c>
      <c r="C29" s="277" t="s">
        <v>61</v>
      </c>
      <c r="D29" s="316">
        <v>51.6</v>
      </c>
      <c r="E29" s="316">
        <v>51.583333333333336</v>
      </c>
      <c r="F29" s="317">
        <v>50.616666666666674</v>
      </c>
      <c r="G29" s="317">
        <v>49.63333333333334</v>
      </c>
      <c r="H29" s="317">
        <v>48.666666666666679</v>
      </c>
      <c r="I29" s="317">
        <v>52.56666666666667</v>
      </c>
      <c r="J29" s="317">
        <v>53.533333333333324</v>
      </c>
      <c r="K29" s="317">
        <v>54.516666666666666</v>
      </c>
      <c r="L29" s="304">
        <v>52.55</v>
      </c>
      <c r="M29" s="304">
        <v>50.6</v>
      </c>
      <c r="N29" s="319">
        <v>42623600</v>
      </c>
      <c r="O29" s="320">
        <v>-6.8124775905342411E-2</v>
      </c>
    </row>
    <row r="30" spans="1:15" ht="15">
      <c r="A30" s="277">
        <v>20</v>
      </c>
      <c r="B30" s="396" t="s">
        <v>50</v>
      </c>
      <c r="C30" s="277" t="s">
        <v>63</v>
      </c>
      <c r="D30" s="316">
        <v>1284.05</v>
      </c>
      <c r="E30" s="316">
        <v>1283.6166666666666</v>
      </c>
      <c r="F30" s="317">
        <v>1270.6833333333332</v>
      </c>
      <c r="G30" s="317">
        <v>1257.3166666666666</v>
      </c>
      <c r="H30" s="317">
        <v>1244.3833333333332</v>
      </c>
      <c r="I30" s="317">
        <v>1296.9833333333331</v>
      </c>
      <c r="J30" s="317">
        <v>1309.9166666666665</v>
      </c>
      <c r="K30" s="317">
        <v>1323.2833333333331</v>
      </c>
      <c r="L30" s="304">
        <v>1296.55</v>
      </c>
      <c r="M30" s="304">
        <v>1270.25</v>
      </c>
      <c r="N30" s="319">
        <v>1514700</v>
      </c>
      <c r="O30" s="320">
        <v>6.1680801850424058E-2</v>
      </c>
    </row>
    <row r="31" spans="1:15" ht="15">
      <c r="A31" s="277">
        <v>21</v>
      </c>
      <c r="B31" s="396" t="s">
        <v>64</v>
      </c>
      <c r="C31" s="277" t="s">
        <v>65</v>
      </c>
      <c r="D31" s="316">
        <v>89.2</v>
      </c>
      <c r="E31" s="316">
        <v>89.383333333333326</v>
      </c>
      <c r="F31" s="317">
        <v>88.416666666666657</v>
      </c>
      <c r="G31" s="317">
        <v>87.633333333333326</v>
      </c>
      <c r="H31" s="317">
        <v>86.666666666666657</v>
      </c>
      <c r="I31" s="317">
        <v>90.166666666666657</v>
      </c>
      <c r="J31" s="317">
        <v>91.133333333333326</v>
      </c>
      <c r="K31" s="317">
        <v>91.916666666666657</v>
      </c>
      <c r="L31" s="304">
        <v>90.35</v>
      </c>
      <c r="M31" s="304">
        <v>88.6</v>
      </c>
      <c r="N31" s="319">
        <v>23066000</v>
      </c>
      <c r="O31" s="320">
        <v>-7.9745300181928436E-2</v>
      </c>
    </row>
    <row r="32" spans="1:15" ht="15">
      <c r="A32" s="277">
        <v>22</v>
      </c>
      <c r="B32" s="396" t="s">
        <v>50</v>
      </c>
      <c r="C32" s="277" t="s">
        <v>66</v>
      </c>
      <c r="D32" s="316">
        <v>495.25</v>
      </c>
      <c r="E32" s="316">
        <v>495.11666666666662</v>
      </c>
      <c r="F32" s="317">
        <v>489.23333333333323</v>
      </c>
      <c r="G32" s="317">
        <v>483.21666666666664</v>
      </c>
      <c r="H32" s="317">
        <v>477.33333333333326</v>
      </c>
      <c r="I32" s="317">
        <v>501.13333333333321</v>
      </c>
      <c r="J32" s="317">
        <v>507.01666666666654</v>
      </c>
      <c r="K32" s="317">
        <v>513.03333333333319</v>
      </c>
      <c r="L32" s="304">
        <v>501</v>
      </c>
      <c r="M32" s="304">
        <v>489.1</v>
      </c>
      <c r="N32" s="319">
        <v>4613400</v>
      </c>
      <c r="O32" s="320">
        <v>3.1093039942597465E-3</v>
      </c>
    </row>
    <row r="33" spans="1:15" ht="15">
      <c r="A33" s="277">
        <v>23</v>
      </c>
      <c r="B33" s="396" t="s">
        <v>44</v>
      </c>
      <c r="C33" s="277" t="s">
        <v>67</v>
      </c>
      <c r="D33" s="316">
        <v>334.75</v>
      </c>
      <c r="E33" s="316">
        <v>335.73333333333335</v>
      </c>
      <c r="F33" s="317">
        <v>329.61666666666667</v>
      </c>
      <c r="G33" s="317">
        <v>324.48333333333335</v>
      </c>
      <c r="H33" s="317">
        <v>318.36666666666667</v>
      </c>
      <c r="I33" s="317">
        <v>340.86666666666667</v>
      </c>
      <c r="J33" s="317">
        <v>346.98333333333335</v>
      </c>
      <c r="K33" s="317">
        <v>352.11666666666667</v>
      </c>
      <c r="L33" s="304">
        <v>341.85</v>
      </c>
      <c r="M33" s="304">
        <v>330.6</v>
      </c>
      <c r="N33" s="319">
        <v>6310500</v>
      </c>
      <c r="O33" s="320">
        <v>2.1438780371605525E-3</v>
      </c>
    </row>
    <row r="34" spans="1:15" ht="15">
      <c r="A34" s="277">
        <v>24</v>
      </c>
      <c r="B34" s="396" t="s">
        <v>68</v>
      </c>
      <c r="C34" s="277" t="s">
        <v>69</v>
      </c>
      <c r="D34" s="316">
        <v>560.6</v>
      </c>
      <c r="E34" s="316">
        <v>562.33333333333337</v>
      </c>
      <c r="F34" s="317">
        <v>557.26666666666677</v>
      </c>
      <c r="G34" s="317">
        <v>553.93333333333339</v>
      </c>
      <c r="H34" s="317">
        <v>548.86666666666679</v>
      </c>
      <c r="I34" s="317">
        <v>565.66666666666674</v>
      </c>
      <c r="J34" s="317">
        <v>570.73333333333335</v>
      </c>
      <c r="K34" s="317">
        <v>574.06666666666672</v>
      </c>
      <c r="L34" s="304">
        <v>567.4</v>
      </c>
      <c r="M34" s="304">
        <v>559</v>
      </c>
      <c r="N34" s="319">
        <v>84090930</v>
      </c>
      <c r="O34" s="320">
        <v>3.1468531468531472E-2</v>
      </c>
    </row>
    <row r="35" spans="1:15" ht="15">
      <c r="A35" s="277">
        <v>25</v>
      </c>
      <c r="B35" s="396" t="s">
        <v>64</v>
      </c>
      <c r="C35" s="277" t="s">
        <v>70</v>
      </c>
      <c r="D35" s="316">
        <v>36.799999999999997</v>
      </c>
      <c r="E35" s="316">
        <v>36.783333333333331</v>
      </c>
      <c r="F35" s="317">
        <v>36.416666666666664</v>
      </c>
      <c r="G35" s="317">
        <v>36.033333333333331</v>
      </c>
      <c r="H35" s="317">
        <v>35.666666666666664</v>
      </c>
      <c r="I35" s="317">
        <v>37.166666666666664</v>
      </c>
      <c r="J35" s="317">
        <v>37.533333333333339</v>
      </c>
      <c r="K35" s="317">
        <v>37.916666666666664</v>
      </c>
      <c r="L35" s="304">
        <v>37.15</v>
      </c>
      <c r="M35" s="304">
        <v>36.4</v>
      </c>
      <c r="N35" s="319">
        <v>51849000</v>
      </c>
      <c r="O35" s="320">
        <v>-8.0938891137191421E-4</v>
      </c>
    </row>
    <row r="36" spans="1:15" ht="15">
      <c r="A36" s="277">
        <v>26</v>
      </c>
      <c r="B36" s="396" t="s">
        <v>52</v>
      </c>
      <c r="C36" s="277" t="s">
        <v>71</v>
      </c>
      <c r="D36" s="316">
        <v>393.2</v>
      </c>
      <c r="E36" s="316">
        <v>393.23333333333329</v>
      </c>
      <c r="F36" s="317">
        <v>389.11666666666656</v>
      </c>
      <c r="G36" s="317">
        <v>385.03333333333325</v>
      </c>
      <c r="H36" s="317">
        <v>380.91666666666652</v>
      </c>
      <c r="I36" s="317">
        <v>397.31666666666661</v>
      </c>
      <c r="J36" s="317">
        <v>401.43333333333328</v>
      </c>
      <c r="K36" s="317">
        <v>405.51666666666665</v>
      </c>
      <c r="L36" s="304">
        <v>397.35</v>
      </c>
      <c r="M36" s="304">
        <v>389.15</v>
      </c>
      <c r="N36" s="319">
        <v>15021300</v>
      </c>
      <c r="O36" s="320">
        <v>-7.4468085106382982E-3</v>
      </c>
    </row>
    <row r="37" spans="1:15" ht="15">
      <c r="A37" s="277">
        <v>27</v>
      </c>
      <c r="B37" s="396" t="s">
        <v>44</v>
      </c>
      <c r="C37" s="277" t="s">
        <v>72</v>
      </c>
      <c r="D37" s="316">
        <v>11942.25</v>
      </c>
      <c r="E37" s="316">
        <v>11747.416666666666</v>
      </c>
      <c r="F37" s="317">
        <v>11494.833333333332</v>
      </c>
      <c r="G37" s="317">
        <v>11047.416666666666</v>
      </c>
      <c r="H37" s="317">
        <v>10794.833333333332</v>
      </c>
      <c r="I37" s="317">
        <v>12194.833333333332</v>
      </c>
      <c r="J37" s="317">
        <v>12447.416666666664</v>
      </c>
      <c r="K37" s="317">
        <v>12894.833333333332</v>
      </c>
      <c r="L37" s="304">
        <v>12000</v>
      </c>
      <c r="M37" s="304">
        <v>11300</v>
      </c>
      <c r="N37" s="319">
        <v>144250</v>
      </c>
      <c r="O37" s="320">
        <v>-4.8292514660227661E-3</v>
      </c>
    </row>
    <row r="38" spans="1:15" ht="15">
      <c r="A38" s="277">
        <v>28</v>
      </c>
      <c r="B38" s="396" t="s">
        <v>73</v>
      </c>
      <c r="C38" s="277" t="s">
        <v>74</v>
      </c>
      <c r="D38" s="316">
        <v>385.1</v>
      </c>
      <c r="E38" s="316">
        <v>385.45</v>
      </c>
      <c r="F38" s="317">
        <v>379.29999999999995</v>
      </c>
      <c r="G38" s="317">
        <v>373.49999999999994</v>
      </c>
      <c r="H38" s="317">
        <v>367.34999999999991</v>
      </c>
      <c r="I38" s="317">
        <v>391.25</v>
      </c>
      <c r="J38" s="317">
        <v>397.4</v>
      </c>
      <c r="K38" s="317">
        <v>403.20000000000005</v>
      </c>
      <c r="L38" s="304">
        <v>391.6</v>
      </c>
      <c r="M38" s="304">
        <v>379.65</v>
      </c>
      <c r="N38" s="319">
        <v>18374400</v>
      </c>
      <c r="O38" s="320">
        <v>1.2698412698412698E-2</v>
      </c>
    </row>
    <row r="39" spans="1:15" ht="15">
      <c r="A39" s="277">
        <v>29</v>
      </c>
      <c r="B39" s="396" t="s">
        <v>50</v>
      </c>
      <c r="C39" s="277" t="s">
        <v>75</v>
      </c>
      <c r="D39" s="316">
        <v>3547</v>
      </c>
      <c r="E39" s="316">
        <v>3544.7333333333336</v>
      </c>
      <c r="F39" s="317">
        <v>3523.4666666666672</v>
      </c>
      <c r="G39" s="317">
        <v>3499.9333333333334</v>
      </c>
      <c r="H39" s="317">
        <v>3478.666666666667</v>
      </c>
      <c r="I39" s="317">
        <v>3568.2666666666673</v>
      </c>
      <c r="J39" s="317">
        <v>3589.5333333333338</v>
      </c>
      <c r="K39" s="317">
        <v>3613.0666666666675</v>
      </c>
      <c r="L39" s="304">
        <v>3566</v>
      </c>
      <c r="M39" s="304">
        <v>3521.2</v>
      </c>
      <c r="N39" s="319">
        <v>1616800</v>
      </c>
      <c r="O39" s="320">
        <v>-1.3424456919697339E-2</v>
      </c>
    </row>
    <row r="40" spans="1:15" ht="15">
      <c r="A40" s="277">
        <v>30</v>
      </c>
      <c r="B40" s="396" t="s">
        <v>52</v>
      </c>
      <c r="C40" s="277" t="s">
        <v>76</v>
      </c>
      <c r="D40" s="316">
        <v>365.1</v>
      </c>
      <c r="E40" s="316">
        <v>361.23333333333329</v>
      </c>
      <c r="F40" s="317">
        <v>354.26666666666659</v>
      </c>
      <c r="G40" s="317">
        <v>343.43333333333328</v>
      </c>
      <c r="H40" s="317">
        <v>336.46666666666658</v>
      </c>
      <c r="I40" s="317">
        <v>372.06666666666661</v>
      </c>
      <c r="J40" s="317">
        <v>379.0333333333333</v>
      </c>
      <c r="K40" s="317">
        <v>389.86666666666662</v>
      </c>
      <c r="L40" s="304">
        <v>368.2</v>
      </c>
      <c r="M40" s="304">
        <v>350.4</v>
      </c>
      <c r="N40" s="319">
        <v>6780400</v>
      </c>
      <c r="O40" s="320">
        <v>8.5976039464411555E-2</v>
      </c>
    </row>
    <row r="41" spans="1:15" ht="15">
      <c r="A41" s="277">
        <v>31</v>
      </c>
      <c r="B41" s="396" t="s">
        <v>54</v>
      </c>
      <c r="C41" s="277" t="s">
        <v>77</v>
      </c>
      <c r="D41" s="316">
        <v>104.9</v>
      </c>
      <c r="E41" s="316">
        <v>105.09999999999998</v>
      </c>
      <c r="F41" s="317">
        <v>103.39999999999996</v>
      </c>
      <c r="G41" s="317">
        <v>101.89999999999998</v>
      </c>
      <c r="H41" s="317">
        <v>100.19999999999996</v>
      </c>
      <c r="I41" s="317">
        <v>106.59999999999997</v>
      </c>
      <c r="J41" s="317">
        <v>108.29999999999998</v>
      </c>
      <c r="K41" s="317">
        <v>109.79999999999997</v>
      </c>
      <c r="L41" s="304">
        <v>106.8</v>
      </c>
      <c r="M41" s="304">
        <v>103.6</v>
      </c>
      <c r="N41" s="319">
        <v>10275000</v>
      </c>
      <c r="O41" s="320">
        <v>-9.6385542168674707E-3</v>
      </c>
    </row>
    <row r="42" spans="1:15" ht="15">
      <c r="A42" s="277">
        <v>32</v>
      </c>
      <c r="B42" s="396" t="s">
        <v>79</v>
      </c>
      <c r="C42" s="277" t="s">
        <v>80</v>
      </c>
      <c r="D42" s="316">
        <v>299.10000000000002</v>
      </c>
      <c r="E42" s="316">
        <v>301.58333333333331</v>
      </c>
      <c r="F42" s="317">
        <v>295.66666666666663</v>
      </c>
      <c r="G42" s="317">
        <v>292.23333333333329</v>
      </c>
      <c r="H42" s="317">
        <v>286.31666666666661</v>
      </c>
      <c r="I42" s="317">
        <v>305.01666666666665</v>
      </c>
      <c r="J42" s="317">
        <v>310.93333333333328</v>
      </c>
      <c r="K42" s="317">
        <v>314.36666666666667</v>
      </c>
      <c r="L42" s="304">
        <v>307.5</v>
      </c>
      <c r="M42" s="304">
        <v>298.14999999999998</v>
      </c>
      <c r="N42" s="319">
        <v>2272200</v>
      </c>
      <c r="O42" s="320">
        <v>-2.1109770808202654E-2</v>
      </c>
    </row>
    <row r="43" spans="1:15" ht="15">
      <c r="A43" s="277">
        <v>33</v>
      </c>
      <c r="B43" s="396" t="s">
        <v>57</v>
      </c>
      <c r="C43" s="277" t="s">
        <v>82</v>
      </c>
      <c r="D43" s="316">
        <v>196.25</v>
      </c>
      <c r="E43" s="316">
        <v>195.93333333333331</v>
      </c>
      <c r="F43" s="317">
        <v>191.41666666666663</v>
      </c>
      <c r="G43" s="317">
        <v>186.58333333333331</v>
      </c>
      <c r="H43" s="317">
        <v>182.06666666666663</v>
      </c>
      <c r="I43" s="317">
        <v>200.76666666666662</v>
      </c>
      <c r="J43" s="317">
        <v>205.28333333333333</v>
      </c>
      <c r="K43" s="317">
        <v>210.11666666666662</v>
      </c>
      <c r="L43" s="304">
        <v>200.45</v>
      </c>
      <c r="M43" s="304">
        <v>191.1</v>
      </c>
      <c r="N43" s="319">
        <v>7890000</v>
      </c>
      <c r="O43" s="320">
        <v>1.806451612903226E-2</v>
      </c>
    </row>
    <row r="44" spans="1:15" ht="15">
      <c r="A44" s="277">
        <v>34</v>
      </c>
      <c r="B44" s="396" t="s">
        <v>52</v>
      </c>
      <c r="C44" s="277" t="s">
        <v>83</v>
      </c>
      <c r="D44" s="316">
        <v>646.5</v>
      </c>
      <c r="E44" s="316">
        <v>641.56666666666661</v>
      </c>
      <c r="F44" s="317">
        <v>629.33333333333326</v>
      </c>
      <c r="G44" s="317">
        <v>612.16666666666663</v>
      </c>
      <c r="H44" s="317">
        <v>599.93333333333328</v>
      </c>
      <c r="I44" s="317">
        <v>658.73333333333323</v>
      </c>
      <c r="J44" s="317">
        <v>670.96666666666658</v>
      </c>
      <c r="K44" s="317">
        <v>688.13333333333321</v>
      </c>
      <c r="L44" s="304">
        <v>653.79999999999995</v>
      </c>
      <c r="M44" s="304">
        <v>624.4</v>
      </c>
      <c r="N44" s="319">
        <v>11632400</v>
      </c>
      <c r="O44" s="320">
        <v>4.7284644194756552E-2</v>
      </c>
    </row>
    <row r="45" spans="1:15" ht="15">
      <c r="A45" s="277">
        <v>35</v>
      </c>
      <c r="B45" s="396" t="s">
        <v>39</v>
      </c>
      <c r="C45" s="277" t="s">
        <v>84</v>
      </c>
      <c r="D45" s="316">
        <v>133.85</v>
      </c>
      <c r="E45" s="316">
        <v>133.81666666666666</v>
      </c>
      <c r="F45" s="317">
        <v>132.73333333333332</v>
      </c>
      <c r="G45" s="317">
        <v>131.61666666666665</v>
      </c>
      <c r="H45" s="317">
        <v>130.5333333333333</v>
      </c>
      <c r="I45" s="317">
        <v>134.93333333333334</v>
      </c>
      <c r="J45" s="317">
        <v>136.01666666666671</v>
      </c>
      <c r="K45" s="317">
        <v>137.13333333333335</v>
      </c>
      <c r="L45" s="304">
        <v>134.9</v>
      </c>
      <c r="M45" s="304">
        <v>132.69999999999999</v>
      </c>
      <c r="N45" s="319">
        <v>33880900</v>
      </c>
      <c r="O45" s="320">
        <v>1.0260370697263901E-2</v>
      </c>
    </row>
    <row r="46" spans="1:15" ht="15">
      <c r="A46" s="277">
        <v>36</v>
      </c>
      <c r="B46" s="396" t="s">
        <v>50</v>
      </c>
      <c r="C46" s="277" t="s">
        <v>85</v>
      </c>
      <c r="D46" s="316">
        <v>1380.8</v>
      </c>
      <c r="E46" s="316">
        <v>1378.9000000000003</v>
      </c>
      <c r="F46" s="317">
        <v>1368.8000000000006</v>
      </c>
      <c r="G46" s="317">
        <v>1356.8000000000004</v>
      </c>
      <c r="H46" s="317">
        <v>1346.7000000000007</v>
      </c>
      <c r="I46" s="317">
        <v>1390.9000000000005</v>
      </c>
      <c r="J46" s="317">
        <v>1401.0000000000005</v>
      </c>
      <c r="K46" s="317">
        <v>1413.0000000000005</v>
      </c>
      <c r="L46" s="304">
        <v>1389</v>
      </c>
      <c r="M46" s="304">
        <v>1366.9</v>
      </c>
      <c r="N46" s="319">
        <v>2669100</v>
      </c>
      <c r="O46" s="320">
        <v>2.2800429184549355E-2</v>
      </c>
    </row>
    <row r="47" spans="1:15" ht="15">
      <c r="A47" s="277">
        <v>37</v>
      </c>
      <c r="B47" s="396" t="s">
        <v>39</v>
      </c>
      <c r="C47" s="277" t="s">
        <v>86</v>
      </c>
      <c r="D47" s="316">
        <v>423.5</v>
      </c>
      <c r="E47" s="316">
        <v>420.48333333333335</v>
      </c>
      <c r="F47" s="317">
        <v>415.36666666666667</v>
      </c>
      <c r="G47" s="317">
        <v>407.23333333333335</v>
      </c>
      <c r="H47" s="317">
        <v>402.11666666666667</v>
      </c>
      <c r="I47" s="317">
        <v>428.61666666666667</v>
      </c>
      <c r="J47" s="317">
        <v>433.73333333333335</v>
      </c>
      <c r="K47" s="317">
        <v>441.86666666666667</v>
      </c>
      <c r="L47" s="304">
        <v>425.6</v>
      </c>
      <c r="M47" s="304">
        <v>412.35</v>
      </c>
      <c r="N47" s="319">
        <v>5090691</v>
      </c>
      <c r="O47" s="320">
        <v>1.4641744548286604E-2</v>
      </c>
    </row>
    <row r="48" spans="1:15" ht="15">
      <c r="A48" s="277">
        <v>38</v>
      </c>
      <c r="B48" s="396" t="s">
        <v>64</v>
      </c>
      <c r="C48" s="277" t="s">
        <v>87</v>
      </c>
      <c r="D48" s="316">
        <v>399.5</v>
      </c>
      <c r="E48" s="316">
        <v>400.01666666666665</v>
      </c>
      <c r="F48" s="317">
        <v>394.48333333333329</v>
      </c>
      <c r="G48" s="317">
        <v>389.46666666666664</v>
      </c>
      <c r="H48" s="317">
        <v>383.93333333333328</v>
      </c>
      <c r="I48" s="317">
        <v>405.0333333333333</v>
      </c>
      <c r="J48" s="317">
        <v>410.56666666666661</v>
      </c>
      <c r="K48" s="317">
        <v>415.58333333333331</v>
      </c>
      <c r="L48" s="304">
        <v>405.55</v>
      </c>
      <c r="M48" s="304">
        <v>395</v>
      </c>
      <c r="N48" s="319">
        <v>1545600</v>
      </c>
      <c r="O48" s="320">
        <v>2.3346303501945525E-3</v>
      </c>
    </row>
    <row r="49" spans="1:15" ht="15">
      <c r="A49" s="277">
        <v>39</v>
      </c>
      <c r="B49" s="396" t="s">
        <v>50</v>
      </c>
      <c r="C49" s="277" t="s">
        <v>88</v>
      </c>
      <c r="D49" s="316">
        <v>466.3</v>
      </c>
      <c r="E49" s="316">
        <v>467.26666666666665</v>
      </c>
      <c r="F49" s="317">
        <v>463.5333333333333</v>
      </c>
      <c r="G49" s="317">
        <v>460.76666666666665</v>
      </c>
      <c r="H49" s="317">
        <v>457.0333333333333</v>
      </c>
      <c r="I49" s="317">
        <v>470.0333333333333</v>
      </c>
      <c r="J49" s="317">
        <v>473.76666666666665</v>
      </c>
      <c r="K49" s="317">
        <v>476.5333333333333</v>
      </c>
      <c r="L49" s="304">
        <v>471</v>
      </c>
      <c r="M49" s="304">
        <v>464.5</v>
      </c>
      <c r="N49" s="319">
        <v>13406250</v>
      </c>
      <c r="O49" s="320">
        <v>1.9618834080717489E-3</v>
      </c>
    </row>
    <row r="50" spans="1:15" ht="15">
      <c r="A50" s="277">
        <v>40</v>
      </c>
      <c r="B50" s="396" t="s">
        <v>52</v>
      </c>
      <c r="C50" s="277" t="s">
        <v>91</v>
      </c>
      <c r="D50" s="316">
        <v>2207.5500000000002</v>
      </c>
      <c r="E50" s="316">
        <v>2182.1333333333332</v>
      </c>
      <c r="F50" s="317">
        <v>2117.0166666666664</v>
      </c>
      <c r="G50" s="317">
        <v>2026.4833333333331</v>
      </c>
      <c r="H50" s="317">
        <v>1961.3666666666663</v>
      </c>
      <c r="I50" s="317">
        <v>2272.6666666666665</v>
      </c>
      <c r="J50" s="317">
        <v>2337.7833333333333</v>
      </c>
      <c r="K50" s="317">
        <v>2428.3166666666666</v>
      </c>
      <c r="L50" s="304">
        <v>2247.25</v>
      </c>
      <c r="M50" s="304">
        <v>2091.6</v>
      </c>
      <c r="N50" s="319">
        <v>4152000</v>
      </c>
      <c r="O50" s="320">
        <v>0.20250231696014828</v>
      </c>
    </row>
    <row r="51" spans="1:15" ht="15">
      <c r="A51" s="277">
        <v>41</v>
      </c>
      <c r="B51" s="396" t="s">
        <v>92</v>
      </c>
      <c r="C51" s="277" t="s">
        <v>93</v>
      </c>
      <c r="D51" s="316">
        <v>153.1</v>
      </c>
      <c r="E51" s="316">
        <v>152.46666666666667</v>
      </c>
      <c r="F51" s="317">
        <v>150.63333333333333</v>
      </c>
      <c r="G51" s="317">
        <v>148.16666666666666</v>
      </c>
      <c r="H51" s="317">
        <v>146.33333333333331</v>
      </c>
      <c r="I51" s="317">
        <v>154.93333333333334</v>
      </c>
      <c r="J51" s="317">
        <v>156.76666666666665</v>
      </c>
      <c r="K51" s="317">
        <v>159.23333333333335</v>
      </c>
      <c r="L51" s="304">
        <v>154.30000000000001</v>
      </c>
      <c r="M51" s="304">
        <v>150</v>
      </c>
      <c r="N51" s="319">
        <v>27941100</v>
      </c>
      <c r="O51" s="320">
        <v>2.9613835583984839E-3</v>
      </c>
    </row>
    <row r="52" spans="1:15" ht="15">
      <c r="A52" s="277">
        <v>42</v>
      </c>
      <c r="B52" s="396" t="s">
        <v>52</v>
      </c>
      <c r="C52" s="277" t="s">
        <v>94</v>
      </c>
      <c r="D52" s="316">
        <v>3909.85</v>
      </c>
      <c r="E52" s="316">
        <v>3912.1</v>
      </c>
      <c r="F52" s="317">
        <v>3876</v>
      </c>
      <c r="G52" s="317">
        <v>3842.15</v>
      </c>
      <c r="H52" s="317">
        <v>3806.05</v>
      </c>
      <c r="I52" s="317">
        <v>3945.95</v>
      </c>
      <c r="J52" s="317">
        <v>3982.0499999999993</v>
      </c>
      <c r="K52" s="317">
        <v>4015.8999999999996</v>
      </c>
      <c r="L52" s="304">
        <v>3948.2</v>
      </c>
      <c r="M52" s="304">
        <v>3878.25</v>
      </c>
      <c r="N52" s="319">
        <v>3377250</v>
      </c>
      <c r="O52" s="320">
        <v>4.9096183887525104E-3</v>
      </c>
    </row>
    <row r="53" spans="1:15" ht="15">
      <c r="A53" s="277">
        <v>43</v>
      </c>
      <c r="B53" s="396" t="s">
        <v>44</v>
      </c>
      <c r="C53" s="277" t="s">
        <v>95</v>
      </c>
      <c r="D53" s="316">
        <v>18431.849999999999</v>
      </c>
      <c r="E53" s="316">
        <v>18320.8</v>
      </c>
      <c r="F53" s="317">
        <v>18112.199999999997</v>
      </c>
      <c r="G53" s="317">
        <v>17792.55</v>
      </c>
      <c r="H53" s="317">
        <v>17583.949999999997</v>
      </c>
      <c r="I53" s="317">
        <v>18640.449999999997</v>
      </c>
      <c r="J53" s="317">
        <v>18849.049999999996</v>
      </c>
      <c r="K53" s="317">
        <v>19168.699999999997</v>
      </c>
      <c r="L53" s="304">
        <v>18529.400000000001</v>
      </c>
      <c r="M53" s="304">
        <v>18001.150000000001</v>
      </c>
      <c r="N53" s="319">
        <v>289625</v>
      </c>
      <c r="O53" s="320">
        <v>7.7944221166727562E-3</v>
      </c>
    </row>
    <row r="54" spans="1:15" ht="15">
      <c r="A54" s="277">
        <v>44</v>
      </c>
      <c r="B54" s="396" t="s">
        <v>57</v>
      </c>
      <c r="C54" s="277" t="s">
        <v>96</v>
      </c>
      <c r="D54" s="316">
        <v>55</v>
      </c>
      <c r="E54" s="316">
        <v>54.066666666666663</v>
      </c>
      <c r="F54" s="317">
        <v>52.733333333333327</v>
      </c>
      <c r="G54" s="317">
        <v>50.466666666666661</v>
      </c>
      <c r="H54" s="317">
        <v>49.133333333333326</v>
      </c>
      <c r="I54" s="317">
        <v>56.333333333333329</v>
      </c>
      <c r="J54" s="317">
        <v>57.666666666666671</v>
      </c>
      <c r="K54" s="317">
        <v>59.93333333333333</v>
      </c>
      <c r="L54" s="304">
        <v>55.4</v>
      </c>
      <c r="M54" s="304">
        <v>51.8</v>
      </c>
      <c r="N54" s="319">
        <v>13877600</v>
      </c>
      <c r="O54" s="320">
        <v>4.2237442922374427E-2</v>
      </c>
    </row>
    <row r="55" spans="1:15" ht="15">
      <c r="A55" s="277">
        <v>45</v>
      </c>
      <c r="B55" s="396" t="s">
        <v>44</v>
      </c>
      <c r="C55" s="277" t="s">
        <v>97</v>
      </c>
      <c r="D55" s="316">
        <v>1042.75</v>
      </c>
      <c r="E55" s="316">
        <v>1037.8666666666666</v>
      </c>
      <c r="F55" s="317">
        <v>1025.8833333333332</v>
      </c>
      <c r="G55" s="317">
        <v>1009.0166666666667</v>
      </c>
      <c r="H55" s="317">
        <v>997.0333333333333</v>
      </c>
      <c r="I55" s="317">
        <v>1054.7333333333331</v>
      </c>
      <c r="J55" s="317">
        <v>1066.7166666666662</v>
      </c>
      <c r="K55" s="317">
        <v>1083.583333333333</v>
      </c>
      <c r="L55" s="304">
        <v>1049.8499999999999</v>
      </c>
      <c r="M55" s="304">
        <v>1021</v>
      </c>
      <c r="N55" s="319">
        <v>2599300</v>
      </c>
      <c r="O55" s="320">
        <v>-2.7972027972027972E-2</v>
      </c>
    </row>
    <row r="56" spans="1:15" ht="15">
      <c r="A56" s="277">
        <v>46</v>
      </c>
      <c r="B56" s="396" t="s">
        <v>44</v>
      </c>
      <c r="C56" s="277" t="s">
        <v>98</v>
      </c>
      <c r="D56" s="316">
        <v>153.75</v>
      </c>
      <c r="E56" s="316">
        <v>152.33333333333334</v>
      </c>
      <c r="F56" s="317">
        <v>150.66666666666669</v>
      </c>
      <c r="G56" s="317">
        <v>147.58333333333334</v>
      </c>
      <c r="H56" s="317">
        <v>145.91666666666669</v>
      </c>
      <c r="I56" s="317">
        <v>155.41666666666669</v>
      </c>
      <c r="J56" s="317">
        <v>157.08333333333337</v>
      </c>
      <c r="K56" s="317">
        <v>160.16666666666669</v>
      </c>
      <c r="L56" s="304">
        <v>154</v>
      </c>
      <c r="M56" s="304">
        <v>149.25</v>
      </c>
      <c r="N56" s="319">
        <v>12297600</v>
      </c>
      <c r="O56" s="320">
        <v>7.4213836477987419E-2</v>
      </c>
    </row>
    <row r="57" spans="1:15" ht="15">
      <c r="A57" s="277">
        <v>47</v>
      </c>
      <c r="B57" s="396" t="s">
        <v>54</v>
      </c>
      <c r="C57" s="277" t="s">
        <v>99</v>
      </c>
      <c r="D57" s="316">
        <v>53.65</v>
      </c>
      <c r="E57" s="316">
        <v>53.766666666666673</v>
      </c>
      <c r="F57" s="317">
        <v>53.183333333333344</v>
      </c>
      <c r="G57" s="317">
        <v>52.716666666666669</v>
      </c>
      <c r="H57" s="317">
        <v>52.13333333333334</v>
      </c>
      <c r="I57" s="317">
        <v>54.233333333333348</v>
      </c>
      <c r="J57" s="317">
        <v>54.816666666666677</v>
      </c>
      <c r="K57" s="317">
        <v>55.283333333333353</v>
      </c>
      <c r="L57" s="304">
        <v>54.35</v>
      </c>
      <c r="M57" s="304">
        <v>53.3</v>
      </c>
      <c r="N57" s="319">
        <v>55148000</v>
      </c>
      <c r="O57" s="320">
        <v>-3.7816995402639775E-2</v>
      </c>
    </row>
    <row r="58" spans="1:15" ht="15">
      <c r="A58" s="277">
        <v>48</v>
      </c>
      <c r="B58" s="396" t="s">
        <v>73</v>
      </c>
      <c r="C58" s="277" t="s">
        <v>100</v>
      </c>
      <c r="D58" s="316">
        <v>103.95</v>
      </c>
      <c r="E58" s="316">
        <v>104.53333333333335</v>
      </c>
      <c r="F58" s="317">
        <v>102.7166666666667</v>
      </c>
      <c r="G58" s="317">
        <v>101.48333333333335</v>
      </c>
      <c r="H58" s="317">
        <v>99.6666666666667</v>
      </c>
      <c r="I58" s="317">
        <v>105.76666666666669</v>
      </c>
      <c r="J58" s="317">
        <v>107.58333333333333</v>
      </c>
      <c r="K58" s="317">
        <v>108.81666666666669</v>
      </c>
      <c r="L58" s="304">
        <v>106.35</v>
      </c>
      <c r="M58" s="304">
        <v>103.3</v>
      </c>
      <c r="N58" s="319">
        <v>31713900</v>
      </c>
      <c r="O58" s="320">
        <v>6.5827686350435621E-3</v>
      </c>
    </row>
    <row r="59" spans="1:15" ht="15">
      <c r="A59" s="277">
        <v>49</v>
      </c>
      <c r="B59" s="396" t="s">
        <v>52</v>
      </c>
      <c r="C59" s="277" t="s">
        <v>101</v>
      </c>
      <c r="D59" s="316">
        <v>438.9</v>
      </c>
      <c r="E59" s="316">
        <v>434.31666666666666</v>
      </c>
      <c r="F59" s="317">
        <v>427.63333333333333</v>
      </c>
      <c r="G59" s="317">
        <v>416.36666666666667</v>
      </c>
      <c r="H59" s="317">
        <v>409.68333333333334</v>
      </c>
      <c r="I59" s="317">
        <v>445.58333333333331</v>
      </c>
      <c r="J59" s="317">
        <v>452.26666666666659</v>
      </c>
      <c r="K59" s="317">
        <v>463.5333333333333</v>
      </c>
      <c r="L59" s="304">
        <v>441</v>
      </c>
      <c r="M59" s="304">
        <v>423.05</v>
      </c>
      <c r="N59" s="319">
        <v>6313500</v>
      </c>
      <c r="O59" s="320">
        <v>-9.2261904761904767E-2</v>
      </c>
    </row>
    <row r="60" spans="1:15" ht="15">
      <c r="A60" s="277">
        <v>50</v>
      </c>
      <c r="B60" s="396" t="s">
        <v>102</v>
      </c>
      <c r="C60" s="277" t="s">
        <v>103</v>
      </c>
      <c r="D60" s="316">
        <v>21.2</v>
      </c>
      <c r="E60" s="316">
        <v>21.05</v>
      </c>
      <c r="F60" s="317">
        <v>20.6</v>
      </c>
      <c r="G60" s="317">
        <v>20</v>
      </c>
      <c r="H60" s="317">
        <v>19.55</v>
      </c>
      <c r="I60" s="317">
        <v>21.650000000000002</v>
      </c>
      <c r="J60" s="317">
        <v>22.099999999999998</v>
      </c>
      <c r="K60" s="317">
        <v>22.700000000000003</v>
      </c>
      <c r="L60" s="304">
        <v>21.5</v>
      </c>
      <c r="M60" s="304">
        <v>20.45</v>
      </c>
      <c r="N60" s="319">
        <v>91125000</v>
      </c>
      <c r="O60" s="320">
        <v>2.118003025718608E-2</v>
      </c>
    </row>
    <row r="61" spans="1:15" ht="15">
      <c r="A61" s="277">
        <v>51</v>
      </c>
      <c r="B61" s="396" t="s">
        <v>50</v>
      </c>
      <c r="C61" s="277" t="s">
        <v>104</v>
      </c>
      <c r="D61" s="316">
        <v>698.4</v>
      </c>
      <c r="E61" s="316">
        <v>696.33333333333337</v>
      </c>
      <c r="F61" s="317">
        <v>690.56666666666672</v>
      </c>
      <c r="G61" s="317">
        <v>682.73333333333335</v>
      </c>
      <c r="H61" s="317">
        <v>676.9666666666667</v>
      </c>
      <c r="I61" s="317">
        <v>704.16666666666674</v>
      </c>
      <c r="J61" s="317">
        <v>709.93333333333339</v>
      </c>
      <c r="K61" s="317">
        <v>717.76666666666677</v>
      </c>
      <c r="L61" s="304">
        <v>702.1</v>
      </c>
      <c r="M61" s="304">
        <v>688.5</v>
      </c>
      <c r="N61" s="319">
        <v>6688000</v>
      </c>
      <c r="O61" s="320">
        <v>1.471703838567744E-2</v>
      </c>
    </row>
    <row r="62" spans="1:15" ht="15">
      <c r="A62" s="277">
        <v>52</v>
      </c>
      <c r="B62" s="449" t="s">
        <v>39</v>
      </c>
      <c r="C62" s="277" t="s">
        <v>248</v>
      </c>
      <c r="D62" s="316">
        <v>870.2</v>
      </c>
      <c r="E62" s="316">
        <v>864.83333333333337</v>
      </c>
      <c r="F62" s="317">
        <v>849.51666666666677</v>
      </c>
      <c r="G62" s="317">
        <v>828.83333333333337</v>
      </c>
      <c r="H62" s="317">
        <v>813.51666666666677</v>
      </c>
      <c r="I62" s="317">
        <v>885.51666666666677</v>
      </c>
      <c r="J62" s="317">
        <v>900.83333333333337</v>
      </c>
      <c r="K62" s="317">
        <v>921.51666666666677</v>
      </c>
      <c r="L62" s="304">
        <v>880.15</v>
      </c>
      <c r="M62" s="304">
        <v>844.15</v>
      </c>
      <c r="N62" s="319">
        <v>409500</v>
      </c>
      <c r="O62" s="320">
        <v>5.1752921535893157E-2</v>
      </c>
    </row>
    <row r="63" spans="1:15" ht="15">
      <c r="A63" s="277">
        <v>53</v>
      </c>
      <c r="B63" s="396" t="s">
        <v>37</v>
      </c>
      <c r="C63" s="277" t="s">
        <v>105</v>
      </c>
      <c r="D63" s="316">
        <v>619.95000000000005</v>
      </c>
      <c r="E63" s="316">
        <v>622.65</v>
      </c>
      <c r="F63" s="317">
        <v>612.29999999999995</v>
      </c>
      <c r="G63" s="317">
        <v>604.65</v>
      </c>
      <c r="H63" s="317">
        <v>594.29999999999995</v>
      </c>
      <c r="I63" s="317">
        <v>630.29999999999995</v>
      </c>
      <c r="J63" s="317">
        <v>640.65000000000009</v>
      </c>
      <c r="K63" s="317">
        <v>648.29999999999995</v>
      </c>
      <c r="L63" s="304">
        <v>633</v>
      </c>
      <c r="M63" s="304">
        <v>615</v>
      </c>
      <c r="N63" s="319">
        <v>19040850</v>
      </c>
      <c r="O63" s="320">
        <v>8.4020929764540148E-3</v>
      </c>
    </row>
    <row r="64" spans="1:15" ht="15">
      <c r="A64" s="277">
        <v>54</v>
      </c>
      <c r="B64" s="396" t="s">
        <v>39</v>
      </c>
      <c r="C64" s="277" t="s">
        <v>106</v>
      </c>
      <c r="D64" s="316">
        <v>583.29999999999995</v>
      </c>
      <c r="E64" s="316">
        <v>581.18333333333339</v>
      </c>
      <c r="F64" s="317">
        <v>577.51666666666677</v>
      </c>
      <c r="G64" s="317">
        <v>571.73333333333335</v>
      </c>
      <c r="H64" s="317">
        <v>568.06666666666672</v>
      </c>
      <c r="I64" s="317">
        <v>586.96666666666681</v>
      </c>
      <c r="J64" s="317">
        <v>590.63333333333333</v>
      </c>
      <c r="K64" s="317">
        <v>596.41666666666686</v>
      </c>
      <c r="L64" s="304">
        <v>584.85</v>
      </c>
      <c r="M64" s="304">
        <v>575.4</v>
      </c>
      <c r="N64" s="319">
        <v>5283000</v>
      </c>
      <c r="O64" s="320">
        <v>9.4732853353543013E-4</v>
      </c>
    </row>
    <row r="65" spans="1:15" ht="15">
      <c r="A65" s="277">
        <v>55</v>
      </c>
      <c r="B65" s="396" t="s">
        <v>107</v>
      </c>
      <c r="C65" s="277" t="s">
        <v>108</v>
      </c>
      <c r="D65" s="316">
        <v>569.79999999999995</v>
      </c>
      <c r="E65" s="316">
        <v>565.65</v>
      </c>
      <c r="F65" s="317">
        <v>557.65</v>
      </c>
      <c r="G65" s="317">
        <v>545.5</v>
      </c>
      <c r="H65" s="317">
        <v>537.5</v>
      </c>
      <c r="I65" s="317">
        <v>577.79999999999995</v>
      </c>
      <c r="J65" s="317">
        <v>585.79999999999995</v>
      </c>
      <c r="K65" s="317">
        <v>597.94999999999993</v>
      </c>
      <c r="L65" s="304">
        <v>573.65</v>
      </c>
      <c r="M65" s="304">
        <v>553.5</v>
      </c>
      <c r="N65" s="319">
        <v>21170800</v>
      </c>
      <c r="O65" s="320">
        <v>3.3064626315070365E-2</v>
      </c>
    </row>
    <row r="66" spans="1:15" ht="15">
      <c r="A66" s="277">
        <v>56</v>
      </c>
      <c r="B66" s="396" t="s">
        <v>57</v>
      </c>
      <c r="C66" s="277" t="s">
        <v>109</v>
      </c>
      <c r="D66" s="316">
        <v>1868.7</v>
      </c>
      <c r="E66" s="316">
        <v>1857.05</v>
      </c>
      <c r="F66" s="317">
        <v>1832.6499999999999</v>
      </c>
      <c r="G66" s="317">
        <v>1796.6</v>
      </c>
      <c r="H66" s="317">
        <v>1772.1999999999998</v>
      </c>
      <c r="I66" s="317">
        <v>1893.1</v>
      </c>
      <c r="J66" s="317">
        <v>1917.5</v>
      </c>
      <c r="K66" s="317">
        <v>1953.55</v>
      </c>
      <c r="L66" s="304">
        <v>1881.45</v>
      </c>
      <c r="M66" s="304">
        <v>1821</v>
      </c>
      <c r="N66" s="319">
        <v>30256200</v>
      </c>
      <c r="O66" s="320">
        <v>-2.0578209821992172E-2</v>
      </c>
    </row>
    <row r="67" spans="1:15" ht="15">
      <c r="A67" s="277">
        <v>57</v>
      </c>
      <c r="B67" s="396" t="s">
        <v>54</v>
      </c>
      <c r="C67" s="277" t="s">
        <v>110</v>
      </c>
      <c r="D67" s="316">
        <v>1087.9000000000001</v>
      </c>
      <c r="E67" s="316">
        <v>1090.7166666666667</v>
      </c>
      <c r="F67" s="317">
        <v>1078.7833333333333</v>
      </c>
      <c r="G67" s="317">
        <v>1069.6666666666665</v>
      </c>
      <c r="H67" s="317">
        <v>1057.7333333333331</v>
      </c>
      <c r="I67" s="317">
        <v>1099.8333333333335</v>
      </c>
      <c r="J67" s="317">
        <v>1111.7666666666669</v>
      </c>
      <c r="K67" s="317">
        <v>1120.8833333333337</v>
      </c>
      <c r="L67" s="304">
        <v>1102.6500000000001</v>
      </c>
      <c r="M67" s="304">
        <v>1081.5999999999999</v>
      </c>
      <c r="N67" s="319">
        <v>44210100</v>
      </c>
      <c r="O67" s="320">
        <v>-2.4892641385835943E-2</v>
      </c>
    </row>
    <row r="68" spans="1:15" ht="15">
      <c r="A68" s="277">
        <v>58</v>
      </c>
      <c r="B68" s="396" t="s">
        <v>57</v>
      </c>
      <c r="C68" s="277" t="s">
        <v>253</v>
      </c>
      <c r="D68" s="316">
        <v>550.1</v>
      </c>
      <c r="E68" s="316">
        <v>549.66666666666674</v>
      </c>
      <c r="F68" s="317">
        <v>546.63333333333344</v>
      </c>
      <c r="G68" s="317">
        <v>543.16666666666674</v>
      </c>
      <c r="H68" s="317">
        <v>540.13333333333344</v>
      </c>
      <c r="I68" s="317">
        <v>553.13333333333344</v>
      </c>
      <c r="J68" s="317">
        <v>556.16666666666674</v>
      </c>
      <c r="K68" s="317">
        <v>559.63333333333344</v>
      </c>
      <c r="L68" s="304">
        <v>552.70000000000005</v>
      </c>
      <c r="M68" s="304">
        <v>546.20000000000005</v>
      </c>
      <c r="N68" s="319">
        <v>14600300</v>
      </c>
      <c r="O68" s="320">
        <v>-1.8994826311899481E-2</v>
      </c>
    </row>
    <row r="69" spans="1:15" ht="15">
      <c r="A69" s="277">
        <v>59</v>
      </c>
      <c r="B69" s="396" t="s">
        <v>44</v>
      </c>
      <c r="C69" s="277" t="s">
        <v>111</v>
      </c>
      <c r="D69" s="316">
        <v>2646.05</v>
      </c>
      <c r="E69" s="316">
        <v>2609.2666666666669</v>
      </c>
      <c r="F69" s="317">
        <v>2561.7333333333336</v>
      </c>
      <c r="G69" s="317">
        <v>2477.4166666666665</v>
      </c>
      <c r="H69" s="317">
        <v>2429.8833333333332</v>
      </c>
      <c r="I69" s="317">
        <v>2693.5833333333339</v>
      </c>
      <c r="J69" s="317">
        <v>2741.1166666666677</v>
      </c>
      <c r="K69" s="317">
        <v>2825.4333333333343</v>
      </c>
      <c r="L69" s="304">
        <v>2656.8</v>
      </c>
      <c r="M69" s="304">
        <v>2524.9499999999998</v>
      </c>
      <c r="N69" s="319">
        <v>2724600</v>
      </c>
      <c r="O69" s="320">
        <v>-8.8518667201926943E-2</v>
      </c>
    </row>
    <row r="70" spans="1:15" ht="15">
      <c r="A70" s="277">
        <v>60</v>
      </c>
      <c r="B70" s="396" t="s">
        <v>113</v>
      </c>
      <c r="C70" s="277" t="s">
        <v>114</v>
      </c>
      <c r="D70" s="316">
        <v>148.25</v>
      </c>
      <c r="E70" s="316">
        <v>148.56666666666666</v>
      </c>
      <c r="F70" s="317">
        <v>146.73333333333332</v>
      </c>
      <c r="G70" s="317">
        <v>145.21666666666667</v>
      </c>
      <c r="H70" s="317">
        <v>143.38333333333333</v>
      </c>
      <c r="I70" s="317">
        <v>150.08333333333331</v>
      </c>
      <c r="J70" s="317">
        <v>151.91666666666669</v>
      </c>
      <c r="K70" s="317">
        <v>153.43333333333331</v>
      </c>
      <c r="L70" s="304">
        <v>150.4</v>
      </c>
      <c r="M70" s="304">
        <v>147.05000000000001</v>
      </c>
      <c r="N70" s="319">
        <v>33608800</v>
      </c>
      <c r="O70" s="320">
        <v>2.4109014675052411E-2</v>
      </c>
    </row>
    <row r="71" spans="1:15" ht="15">
      <c r="A71" s="277">
        <v>61</v>
      </c>
      <c r="B71" s="396" t="s">
        <v>73</v>
      </c>
      <c r="C71" s="277" t="s">
        <v>115</v>
      </c>
      <c r="D71" s="316">
        <v>215.85</v>
      </c>
      <c r="E71" s="316">
        <v>216.45000000000002</v>
      </c>
      <c r="F71" s="317">
        <v>213.50000000000003</v>
      </c>
      <c r="G71" s="317">
        <v>211.15</v>
      </c>
      <c r="H71" s="317">
        <v>208.20000000000002</v>
      </c>
      <c r="I71" s="317">
        <v>218.80000000000004</v>
      </c>
      <c r="J71" s="317">
        <v>221.75000000000003</v>
      </c>
      <c r="K71" s="317">
        <v>224.10000000000005</v>
      </c>
      <c r="L71" s="304">
        <v>219.4</v>
      </c>
      <c r="M71" s="304">
        <v>214.1</v>
      </c>
      <c r="N71" s="319">
        <v>23068800</v>
      </c>
      <c r="O71" s="320">
        <v>-1.1702750146284377E-4</v>
      </c>
    </row>
    <row r="72" spans="1:15" ht="15">
      <c r="A72" s="277">
        <v>62</v>
      </c>
      <c r="B72" s="396" t="s">
        <v>50</v>
      </c>
      <c r="C72" s="277" t="s">
        <v>116</v>
      </c>
      <c r="D72" s="316">
        <v>2159.5500000000002</v>
      </c>
      <c r="E72" s="316">
        <v>2161.1166666666668</v>
      </c>
      <c r="F72" s="317">
        <v>2144.2333333333336</v>
      </c>
      <c r="G72" s="317">
        <v>2128.916666666667</v>
      </c>
      <c r="H72" s="317">
        <v>2112.0333333333338</v>
      </c>
      <c r="I72" s="317">
        <v>2176.4333333333334</v>
      </c>
      <c r="J72" s="317">
        <v>2193.3166666666666</v>
      </c>
      <c r="K72" s="317">
        <v>2208.6333333333332</v>
      </c>
      <c r="L72" s="304">
        <v>2178</v>
      </c>
      <c r="M72" s="304">
        <v>2145.8000000000002</v>
      </c>
      <c r="N72" s="319">
        <v>16831200</v>
      </c>
      <c r="O72" s="320">
        <v>5.4660477786340261E-3</v>
      </c>
    </row>
    <row r="73" spans="1:15" ht="15">
      <c r="A73" s="277">
        <v>63</v>
      </c>
      <c r="B73" s="396" t="s">
        <v>57</v>
      </c>
      <c r="C73" s="277" t="s">
        <v>117</v>
      </c>
      <c r="D73" s="316">
        <v>225.2</v>
      </c>
      <c r="E73" s="316">
        <v>226.13333333333333</v>
      </c>
      <c r="F73" s="317">
        <v>219.91666666666666</v>
      </c>
      <c r="G73" s="317">
        <v>214.63333333333333</v>
      </c>
      <c r="H73" s="317">
        <v>208.41666666666666</v>
      </c>
      <c r="I73" s="317">
        <v>231.41666666666666</v>
      </c>
      <c r="J73" s="317">
        <v>237.63333333333335</v>
      </c>
      <c r="K73" s="317">
        <v>242.91666666666666</v>
      </c>
      <c r="L73" s="304">
        <v>232.35</v>
      </c>
      <c r="M73" s="304">
        <v>220.85</v>
      </c>
      <c r="N73" s="319">
        <v>13742300</v>
      </c>
      <c r="O73" s="320">
        <v>-1.9464720194647202E-2</v>
      </c>
    </row>
    <row r="74" spans="1:15" ht="15">
      <c r="A74" s="277">
        <v>64</v>
      </c>
      <c r="B74" s="396" t="s">
        <v>54</v>
      </c>
      <c r="C74" s="277" t="s">
        <v>118</v>
      </c>
      <c r="D74" s="316">
        <v>364</v>
      </c>
      <c r="E74" s="316">
        <v>365.36666666666662</v>
      </c>
      <c r="F74" s="317">
        <v>360.33333333333326</v>
      </c>
      <c r="G74" s="317">
        <v>356.66666666666663</v>
      </c>
      <c r="H74" s="317">
        <v>351.63333333333327</v>
      </c>
      <c r="I74" s="317">
        <v>369.03333333333325</v>
      </c>
      <c r="J74" s="317">
        <v>374.06666666666666</v>
      </c>
      <c r="K74" s="317">
        <v>377.73333333333323</v>
      </c>
      <c r="L74" s="304">
        <v>370.4</v>
      </c>
      <c r="M74" s="304">
        <v>361.7</v>
      </c>
      <c r="N74" s="319">
        <v>108835375</v>
      </c>
      <c r="O74" s="320">
        <v>-4.2924682296893703E-2</v>
      </c>
    </row>
    <row r="75" spans="1:15" ht="15">
      <c r="A75" s="277">
        <v>65</v>
      </c>
      <c r="B75" s="396" t="s">
        <v>57</v>
      </c>
      <c r="C75" s="277" t="s">
        <v>119</v>
      </c>
      <c r="D75" s="316">
        <v>425.65</v>
      </c>
      <c r="E75" s="316">
        <v>424.41666666666669</v>
      </c>
      <c r="F75" s="317">
        <v>421.23333333333335</v>
      </c>
      <c r="G75" s="317">
        <v>416.81666666666666</v>
      </c>
      <c r="H75" s="317">
        <v>413.63333333333333</v>
      </c>
      <c r="I75" s="317">
        <v>428.83333333333337</v>
      </c>
      <c r="J75" s="317">
        <v>432.01666666666665</v>
      </c>
      <c r="K75" s="317">
        <v>436.43333333333339</v>
      </c>
      <c r="L75" s="304">
        <v>427.6</v>
      </c>
      <c r="M75" s="304">
        <v>420</v>
      </c>
      <c r="N75" s="319">
        <v>7144500</v>
      </c>
      <c r="O75" s="320">
        <v>-1.4675052410901468E-3</v>
      </c>
    </row>
    <row r="76" spans="1:15" ht="15">
      <c r="A76" s="277">
        <v>66</v>
      </c>
      <c r="B76" s="396" t="s">
        <v>68</v>
      </c>
      <c r="C76" s="277" t="s">
        <v>120</v>
      </c>
      <c r="D76" s="316">
        <v>10.1</v>
      </c>
      <c r="E76" s="316">
        <v>10.1</v>
      </c>
      <c r="F76" s="317">
        <v>9.7999999999999989</v>
      </c>
      <c r="G76" s="317">
        <v>9.5</v>
      </c>
      <c r="H76" s="317">
        <v>9.1999999999999993</v>
      </c>
      <c r="I76" s="317">
        <v>10.399999999999999</v>
      </c>
      <c r="J76" s="317">
        <v>10.7</v>
      </c>
      <c r="K76" s="317">
        <v>10.999999999999998</v>
      </c>
      <c r="L76" s="304">
        <v>10.4</v>
      </c>
      <c r="M76" s="304">
        <v>9.8000000000000007</v>
      </c>
      <c r="N76" s="319">
        <v>355460000</v>
      </c>
      <c r="O76" s="320">
        <v>-2.980512036683225E-2</v>
      </c>
    </row>
    <row r="77" spans="1:15" ht="15">
      <c r="A77" s="277">
        <v>67</v>
      </c>
      <c r="B77" s="396" t="s">
        <v>54</v>
      </c>
      <c r="C77" s="277" t="s">
        <v>121</v>
      </c>
      <c r="D77" s="316">
        <v>26.9</v>
      </c>
      <c r="E77" s="316">
        <v>26.866666666666664</v>
      </c>
      <c r="F77" s="317">
        <v>26.583333333333329</v>
      </c>
      <c r="G77" s="317">
        <v>26.266666666666666</v>
      </c>
      <c r="H77" s="317">
        <v>25.983333333333331</v>
      </c>
      <c r="I77" s="317">
        <v>27.183333333333326</v>
      </c>
      <c r="J77" s="317">
        <v>27.466666666666665</v>
      </c>
      <c r="K77" s="317">
        <v>27.783333333333324</v>
      </c>
      <c r="L77" s="304">
        <v>27.15</v>
      </c>
      <c r="M77" s="304">
        <v>26.55</v>
      </c>
      <c r="N77" s="319">
        <v>108300000</v>
      </c>
      <c r="O77" s="320">
        <v>-1.0416666666666666E-2</v>
      </c>
    </row>
    <row r="78" spans="1:15" ht="15">
      <c r="A78" s="277">
        <v>68</v>
      </c>
      <c r="B78" s="396" t="s">
        <v>73</v>
      </c>
      <c r="C78" s="277" t="s">
        <v>122</v>
      </c>
      <c r="D78" s="316">
        <v>445.65</v>
      </c>
      <c r="E78" s="316">
        <v>444.55</v>
      </c>
      <c r="F78" s="317">
        <v>440.1</v>
      </c>
      <c r="G78" s="317">
        <v>434.55</v>
      </c>
      <c r="H78" s="317">
        <v>430.1</v>
      </c>
      <c r="I78" s="317">
        <v>450.1</v>
      </c>
      <c r="J78" s="317">
        <v>454.54999999999995</v>
      </c>
      <c r="K78" s="317">
        <v>460.1</v>
      </c>
      <c r="L78" s="304">
        <v>449</v>
      </c>
      <c r="M78" s="304">
        <v>439</v>
      </c>
      <c r="N78" s="319">
        <v>7239375</v>
      </c>
      <c r="O78" s="320">
        <v>-2.246565168956554E-2</v>
      </c>
    </row>
    <row r="79" spans="1:15" ht="15">
      <c r="A79" s="277">
        <v>69</v>
      </c>
      <c r="B79" s="396" t="s">
        <v>39</v>
      </c>
      <c r="C79" s="277" t="s">
        <v>123</v>
      </c>
      <c r="D79" s="316">
        <v>1004.8</v>
      </c>
      <c r="E79" s="316">
        <v>1006.1166666666667</v>
      </c>
      <c r="F79" s="317">
        <v>993.23333333333335</v>
      </c>
      <c r="G79" s="317">
        <v>981.66666666666663</v>
      </c>
      <c r="H79" s="317">
        <v>968.7833333333333</v>
      </c>
      <c r="I79" s="317">
        <v>1017.6833333333334</v>
      </c>
      <c r="J79" s="317">
        <v>1030.5666666666668</v>
      </c>
      <c r="K79" s="317">
        <v>1042.1333333333334</v>
      </c>
      <c r="L79" s="304">
        <v>1019</v>
      </c>
      <c r="M79" s="304">
        <v>994.55</v>
      </c>
      <c r="N79" s="319">
        <v>2773000</v>
      </c>
      <c r="O79" s="320">
        <v>1.8362100624311421E-2</v>
      </c>
    </row>
    <row r="80" spans="1:15" ht="15">
      <c r="A80" s="277">
        <v>70</v>
      </c>
      <c r="B80" s="396" t="s">
        <v>54</v>
      </c>
      <c r="C80" s="277" t="s">
        <v>124</v>
      </c>
      <c r="D80" s="316">
        <v>496.75</v>
      </c>
      <c r="E80" s="316">
        <v>500.63333333333338</v>
      </c>
      <c r="F80" s="317">
        <v>491.26666666666677</v>
      </c>
      <c r="G80" s="317">
        <v>485.78333333333336</v>
      </c>
      <c r="H80" s="317">
        <v>476.41666666666674</v>
      </c>
      <c r="I80" s="317">
        <v>506.11666666666679</v>
      </c>
      <c r="J80" s="317">
        <v>515.48333333333346</v>
      </c>
      <c r="K80" s="317">
        <v>520.96666666666681</v>
      </c>
      <c r="L80" s="304">
        <v>510</v>
      </c>
      <c r="M80" s="304">
        <v>495.15</v>
      </c>
      <c r="N80" s="319">
        <v>32624800</v>
      </c>
      <c r="O80" s="320">
        <v>1.0556312724569446E-2</v>
      </c>
    </row>
    <row r="81" spans="1:15" ht="15">
      <c r="A81" s="277">
        <v>71</v>
      </c>
      <c r="B81" s="396" t="s">
        <v>68</v>
      </c>
      <c r="C81" s="277" t="s">
        <v>125</v>
      </c>
      <c r="D81" s="316">
        <v>223.15</v>
      </c>
      <c r="E81" s="316">
        <v>221.78333333333333</v>
      </c>
      <c r="F81" s="317">
        <v>219.91666666666666</v>
      </c>
      <c r="G81" s="317">
        <v>216.68333333333334</v>
      </c>
      <c r="H81" s="317">
        <v>214.81666666666666</v>
      </c>
      <c r="I81" s="317">
        <v>225.01666666666665</v>
      </c>
      <c r="J81" s="317">
        <v>226.88333333333333</v>
      </c>
      <c r="K81" s="317">
        <v>230.11666666666665</v>
      </c>
      <c r="L81" s="304">
        <v>223.65</v>
      </c>
      <c r="M81" s="304">
        <v>218.55</v>
      </c>
      <c r="N81" s="319">
        <v>10360000</v>
      </c>
      <c r="O81" s="320">
        <v>2.4930747922437674E-2</v>
      </c>
    </row>
    <row r="82" spans="1:15" ht="15">
      <c r="A82" s="277">
        <v>72</v>
      </c>
      <c r="B82" s="396" t="s">
        <v>107</v>
      </c>
      <c r="C82" s="277" t="s">
        <v>126</v>
      </c>
      <c r="D82" s="316">
        <v>755.95</v>
      </c>
      <c r="E82" s="316">
        <v>751.65</v>
      </c>
      <c r="F82" s="317">
        <v>738.5</v>
      </c>
      <c r="G82" s="317">
        <v>721.05000000000007</v>
      </c>
      <c r="H82" s="317">
        <v>707.90000000000009</v>
      </c>
      <c r="I82" s="317">
        <v>769.09999999999991</v>
      </c>
      <c r="J82" s="317">
        <v>782.24999999999977</v>
      </c>
      <c r="K82" s="317">
        <v>799.69999999999982</v>
      </c>
      <c r="L82" s="304">
        <v>764.8</v>
      </c>
      <c r="M82" s="304">
        <v>734.2</v>
      </c>
      <c r="N82" s="319">
        <v>51621600</v>
      </c>
      <c r="O82" s="320">
        <v>-8.0475937925150454E-3</v>
      </c>
    </row>
    <row r="83" spans="1:15" ht="15">
      <c r="A83" s="277">
        <v>73</v>
      </c>
      <c r="B83" s="396" t="s">
        <v>73</v>
      </c>
      <c r="C83" s="277" t="s">
        <v>127</v>
      </c>
      <c r="D83" s="316">
        <v>88.65</v>
      </c>
      <c r="E83" s="316">
        <v>87.95</v>
      </c>
      <c r="F83" s="317">
        <v>86.800000000000011</v>
      </c>
      <c r="G83" s="317">
        <v>84.95</v>
      </c>
      <c r="H83" s="317">
        <v>83.800000000000011</v>
      </c>
      <c r="I83" s="317">
        <v>89.800000000000011</v>
      </c>
      <c r="J83" s="317">
        <v>90.950000000000017</v>
      </c>
      <c r="K83" s="317">
        <v>92.800000000000011</v>
      </c>
      <c r="L83" s="304">
        <v>89.1</v>
      </c>
      <c r="M83" s="304">
        <v>86.1</v>
      </c>
      <c r="N83" s="319">
        <v>56481300</v>
      </c>
      <c r="O83" s="320">
        <v>-5.9189406099518461E-3</v>
      </c>
    </row>
    <row r="84" spans="1:15" ht="15">
      <c r="A84" s="277">
        <v>74</v>
      </c>
      <c r="B84" s="396" t="s">
        <v>50</v>
      </c>
      <c r="C84" s="277" t="s">
        <v>128</v>
      </c>
      <c r="D84" s="316">
        <v>206.35</v>
      </c>
      <c r="E84" s="316">
        <v>205.38333333333333</v>
      </c>
      <c r="F84" s="317">
        <v>203.61666666666665</v>
      </c>
      <c r="G84" s="317">
        <v>200.88333333333333</v>
      </c>
      <c r="H84" s="317">
        <v>199.11666666666665</v>
      </c>
      <c r="I84" s="317">
        <v>208.11666666666665</v>
      </c>
      <c r="J84" s="317">
        <v>209.8833333333333</v>
      </c>
      <c r="K84" s="317">
        <v>212.61666666666665</v>
      </c>
      <c r="L84" s="304">
        <v>207.15</v>
      </c>
      <c r="M84" s="304">
        <v>202.65</v>
      </c>
      <c r="N84" s="319">
        <v>88569600</v>
      </c>
      <c r="O84" s="320">
        <v>-5.4617319439453828E-3</v>
      </c>
    </row>
    <row r="85" spans="1:15" ht="15">
      <c r="A85" s="277">
        <v>75</v>
      </c>
      <c r="B85" s="396" t="s">
        <v>113</v>
      </c>
      <c r="C85" s="277" t="s">
        <v>129</v>
      </c>
      <c r="D85" s="316">
        <v>154.5</v>
      </c>
      <c r="E85" s="316">
        <v>154.9</v>
      </c>
      <c r="F85" s="317">
        <v>152.70000000000002</v>
      </c>
      <c r="G85" s="317">
        <v>150.9</v>
      </c>
      <c r="H85" s="317">
        <v>148.70000000000002</v>
      </c>
      <c r="I85" s="317">
        <v>156.70000000000002</v>
      </c>
      <c r="J85" s="317">
        <v>158.9</v>
      </c>
      <c r="K85" s="317">
        <v>160.70000000000002</v>
      </c>
      <c r="L85" s="304">
        <v>157.1</v>
      </c>
      <c r="M85" s="304">
        <v>153.1</v>
      </c>
      <c r="N85" s="319">
        <v>17935000</v>
      </c>
      <c r="O85" s="320">
        <v>-2.2082878953107961E-2</v>
      </c>
    </row>
    <row r="86" spans="1:15" ht="15">
      <c r="A86" s="277">
        <v>76</v>
      </c>
      <c r="B86" s="396" t="s">
        <v>113</v>
      </c>
      <c r="C86" s="277" t="s">
        <v>130</v>
      </c>
      <c r="D86" s="316">
        <v>193.25</v>
      </c>
      <c r="E86" s="316">
        <v>191.75</v>
      </c>
      <c r="F86" s="317">
        <v>189.8</v>
      </c>
      <c r="G86" s="317">
        <v>186.35000000000002</v>
      </c>
      <c r="H86" s="317">
        <v>184.40000000000003</v>
      </c>
      <c r="I86" s="317">
        <v>195.2</v>
      </c>
      <c r="J86" s="317">
        <v>197.14999999999998</v>
      </c>
      <c r="K86" s="317">
        <v>200.59999999999997</v>
      </c>
      <c r="L86" s="304">
        <v>193.7</v>
      </c>
      <c r="M86" s="304">
        <v>188.3</v>
      </c>
      <c r="N86" s="319">
        <v>43062300</v>
      </c>
      <c r="O86" s="320">
        <v>2.3290132169896061E-2</v>
      </c>
    </row>
    <row r="87" spans="1:15" ht="15">
      <c r="A87" s="277">
        <v>77</v>
      </c>
      <c r="B87" s="396" t="s">
        <v>39</v>
      </c>
      <c r="C87" s="277" t="s">
        <v>131</v>
      </c>
      <c r="D87" s="316">
        <v>1727.6</v>
      </c>
      <c r="E87" s="316">
        <v>1721.2</v>
      </c>
      <c r="F87" s="317">
        <v>1706.45</v>
      </c>
      <c r="G87" s="317">
        <v>1685.3</v>
      </c>
      <c r="H87" s="317">
        <v>1670.55</v>
      </c>
      <c r="I87" s="317">
        <v>1742.3500000000001</v>
      </c>
      <c r="J87" s="317">
        <v>1757.1000000000001</v>
      </c>
      <c r="K87" s="317">
        <v>1778.2500000000002</v>
      </c>
      <c r="L87" s="304">
        <v>1735.95</v>
      </c>
      <c r="M87" s="304">
        <v>1700.05</v>
      </c>
      <c r="N87" s="319">
        <v>2329000</v>
      </c>
      <c r="O87" s="320">
        <v>9.7550401040537617E-3</v>
      </c>
    </row>
    <row r="88" spans="1:15" ht="15">
      <c r="A88" s="277">
        <v>78</v>
      </c>
      <c r="B88" s="396" t="s">
        <v>39</v>
      </c>
      <c r="C88" s="277" t="s">
        <v>132</v>
      </c>
      <c r="D88" s="316">
        <v>387</v>
      </c>
      <c r="E88" s="316">
        <v>387.93333333333334</v>
      </c>
      <c r="F88" s="317">
        <v>377.7166666666667</v>
      </c>
      <c r="G88" s="317">
        <v>368.43333333333334</v>
      </c>
      <c r="H88" s="317">
        <v>358.2166666666667</v>
      </c>
      <c r="I88" s="317">
        <v>397.2166666666667</v>
      </c>
      <c r="J88" s="317">
        <v>407.43333333333328</v>
      </c>
      <c r="K88" s="317">
        <v>416.7166666666667</v>
      </c>
      <c r="L88" s="304">
        <v>398.15</v>
      </c>
      <c r="M88" s="304">
        <v>378.65</v>
      </c>
      <c r="N88" s="319">
        <v>1485400</v>
      </c>
      <c r="O88" s="320">
        <v>-0.14710610932475884</v>
      </c>
    </row>
    <row r="89" spans="1:15" ht="15">
      <c r="A89" s="277">
        <v>79</v>
      </c>
      <c r="B89" s="396" t="s">
        <v>54</v>
      </c>
      <c r="C89" s="277" t="s">
        <v>133</v>
      </c>
      <c r="D89" s="316">
        <v>1353</v>
      </c>
      <c r="E89" s="316">
        <v>1354.7166666666665</v>
      </c>
      <c r="F89" s="317">
        <v>1339.4833333333329</v>
      </c>
      <c r="G89" s="317">
        <v>1325.9666666666665</v>
      </c>
      <c r="H89" s="317">
        <v>1310.7333333333329</v>
      </c>
      <c r="I89" s="317">
        <v>1368.2333333333329</v>
      </c>
      <c r="J89" s="317">
        <v>1383.4666666666665</v>
      </c>
      <c r="K89" s="317">
        <v>1396.9833333333329</v>
      </c>
      <c r="L89" s="304">
        <v>1369.95</v>
      </c>
      <c r="M89" s="304">
        <v>1341.2</v>
      </c>
      <c r="N89" s="319">
        <v>8573200</v>
      </c>
      <c r="O89" s="320">
        <v>-5.046074782916888E-2</v>
      </c>
    </row>
    <row r="90" spans="1:15" ht="15">
      <c r="A90" s="277">
        <v>80</v>
      </c>
      <c r="B90" s="396" t="s">
        <v>57</v>
      </c>
      <c r="C90" s="277" t="s">
        <v>134</v>
      </c>
      <c r="D90" s="316">
        <v>69.5</v>
      </c>
      <c r="E90" s="316">
        <v>69.333333333333329</v>
      </c>
      <c r="F90" s="317">
        <v>68.166666666666657</v>
      </c>
      <c r="G90" s="317">
        <v>66.833333333333329</v>
      </c>
      <c r="H90" s="317">
        <v>65.666666666666657</v>
      </c>
      <c r="I90" s="317">
        <v>70.666666666666657</v>
      </c>
      <c r="J90" s="317">
        <v>71.833333333333314</v>
      </c>
      <c r="K90" s="317">
        <v>73.166666666666657</v>
      </c>
      <c r="L90" s="304">
        <v>70.5</v>
      </c>
      <c r="M90" s="304">
        <v>68</v>
      </c>
      <c r="N90" s="319">
        <v>21719200</v>
      </c>
      <c r="O90" s="320">
        <v>-2.8884159318941928E-2</v>
      </c>
    </row>
    <row r="91" spans="1:15" ht="15">
      <c r="A91" s="277">
        <v>81</v>
      </c>
      <c r="B91" s="396" t="s">
        <v>57</v>
      </c>
      <c r="C91" s="277" t="s">
        <v>135</v>
      </c>
      <c r="D91" s="316">
        <v>283.39999999999998</v>
      </c>
      <c r="E91" s="316">
        <v>281.56666666666666</v>
      </c>
      <c r="F91" s="317">
        <v>278.43333333333334</v>
      </c>
      <c r="G91" s="317">
        <v>273.4666666666667</v>
      </c>
      <c r="H91" s="317">
        <v>270.33333333333337</v>
      </c>
      <c r="I91" s="317">
        <v>286.5333333333333</v>
      </c>
      <c r="J91" s="317">
        <v>289.66666666666663</v>
      </c>
      <c r="K91" s="317">
        <v>294.63333333333327</v>
      </c>
      <c r="L91" s="304">
        <v>284.7</v>
      </c>
      <c r="M91" s="304">
        <v>276.60000000000002</v>
      </c>
      <c r="N91" s="319">
        <v>6678000</v>
      </c>
      <c r="O91" s="320">
        <v>-2.4254821741671536E-2</v>
      </c>
    </row>
    <row r="92" spans="1:15" ht="15">
      <c r="A92" s="277">
        <v>82</v>
      </c>
      <c r="B92" s="396" t="s">
        <v>64</v>
      </c>
      <c r="C92" s="277" t="s">
        <v>136</v>
      </c>
      <c r="D92" s="316">
        <v>943.05</v>
      </c>
      <c r="E92" s="316">
        <v>939.44999999999993</v>
      </c>
      <c r="F92" s="317">
        <v>926.14999999999986</v>
      </c>
      <c r="G92" s="317">
        <v>909.24999999999989</v>
      </c>
      <c r="H92" s="317">
        <v>895.94999999999982</v>
      </c>
      <c r="I92" s="317">
        <v>956.34999999999991</v>
      </c>
      <c r="J92" s="317">
        <v>969.64999999999986</v>
      </c>
      <c r="K92" s="317">
        <v>986.55</v>
      </c>
      <c r="L92" s="304">
        <v>952.75</v>
      </c>
      <c r="M92" s="304">
        <v>922.55</v>
      </c>
      <c r="N92" s="319">
        <v>9092050</v>
      </c>
      <c r="O92" s="320">
        <v>9.8967560632903656E-3</v>
      </c>
    </row>
    <row r="93" spans="1:15" ht="15">
      <c r="A93" s="277">
        <v>83</v>
      </c>
      <c r="B93" s="396" t="s">
        <v>52</v>
      </c>
      <c r="C93" s="277" t="s">
        <v>137</v>
      </c>
      <c r="D93" s="316">
        <v>891.2</v>
      </c>
      <c r="E93" s="316">
        <v>895.63333333333333</v>
      </c>
      <c r="F93" s="317">
        <v>883.56666666666661</v>
      </c>
      <c r="G93" s="317">
        <v>875.93333333333328</v>
      </c>
      <c r="H93" s="317">
        <v>863.86666666666656</v>
      </c>
      <c r="I93" s="317">
        <v>903.26666666666665</v>
      </c>
      <c r="J93" s="317">
        <v>915.33333333333348</v>
      </c>
      <c r="K93" s="317">
        <v>922.9666666666667</v>
      </c>
      <c r="L93" s="304">
        <v>907.7</v>
      </c>
      <c r="M93" s="304">
        <v>888</v>
      </c>
      <c r="N93" s="319">
        <v>7899050</v>
      </c>
      <c r="O93" s="320">
        <v>7.037548951854411E-2</v>
      </c>
    </row>
    <row r="94" spans="1:15" ht="15">
      <c r="A94" s="277">
        <v>84</v>
      </c>
      <c r="B94" s="396" t="s">
        <v>44</v>
      </c>
      <c r="C94" s="277" t="s">
        <v>138</v>
      </c>
      <c r="D94" s="316">
        <v>527.54999999999995</v>
      </c>
      <c r="E94" s="316">
        <v>520.0333333333333</v>
      </c>
      <c r="F94" s="317">
        <v>510.56666666666661</v>
      </c>
      <c r="G94" s="317">
        <v>493.58333333333331</v>
      </c>
      <c r="H94" s="317">
        <v>484.11666666666662</v>
      </c>
      <c r="I94" s="317">
        <v>537.01666666666665</v>
      </c>
      <c r="J94" s="317">
        <v>546.48333333333335</v>
      </c>
      <c r="K94" s="317">
        <v>563.46666666666658</v>
      </c>
      <c r="L94" s="304">
        <v>529.5</v>
      </c>
      <c r="M94" s="304">
        <v>503.05</v>
      </c>
      <c r="N94" s="319">
        <v>19990600</v>
      </c>
      <c r="O94" s="320">
        <v>3.7416448706771285E-2</v>
      </c>
    </row>
    <row r="95" spans="1:15" ht="15">
      <c r="A95" s="277">
        <v>85</v>
      </c>
      <c r="B95" s="396" t="s">
        <v>57</v>
      </c>
      <c r="C95" s="277" t="s">
        <v>139</v>
      </c>
      <c r="D95" s="316">
        <v>185.7</v>
      </c>
      <c r="E95" s="316">
        <v>182.5333333333333</v>
      </c>
      <c r="F95" s="317">
        <v>177.86666666666662</v>
      </c>
      <c r="G95" s="317">
        <v>170.0333333333333</v>
      </c>
      <c r="H95" s="317">
        <v>165.36666666666662</v>
      </c>
      <c r="I95" s="317">
        <v>190.36666666666662</v>
      </c>
      <c r="J95" s="317">
        <v>195.0333333333333</v>
      </c>
      <c r="K95" s="317">
        <v>202.86666666666662</v>
      </c>
      <c r="L95" s="304">
        <v>187.2</v>
      </c>
      <c r="M95" s="304">
        <v>174.7</v>
      </c>
      <c r="N95" s="319">
        <v>13857900</v>
      </c>
      <c r="O95" s="320">
        <v>0.1288060212110845</v>
      </c>
    </row>
    <row r="96" spans="1:15" ht="15">
      <c r="A96" s="277">
        <v>86</v>
      </c>
      <c r="B96" s="396" t="s">
        <v>57</v>
      </c>
      <c r="C96" s="277" t="s">
        <v>140</v>
      </c>
      <c r="D96" s="316">
        <v>159.6</v>
      </c>
      <c r="E96" s="316">
        <v>159.65</v>
      </c>
      <c r="F96" s="317">
        <v>157.5</v>
      </c>
      <c r="G96" s="317">
        <v>155.4</v>
      </c>
      <c r="H96" s="317">
        <v>153.25</v>
      </c>
      <c r="I96" s="317">
        <v>161.75</v>
      </c>
      <c r="J96" s="317">
        <v>163.90000000000003</v>
      </c>
      <c r="K96" s="317">
        <v>166</v>
      </c>
      <c r="L96" s="304">
        <v>161.80000000000001</v>
      </c>
      <c r="M96" s="304">
        <v>157.55000000000001</v>
      </c>
      <c r="N96" s="319">
        <v>14640000</v>
      </c>
      <c r="O96" s="320">
        <v>-4.7619047619047616E-2</v>
      </c>
    </row>
    <row r="97" spans="1:15" ht="15">
      <c r="A97" s="277">
        <v>87</v>
      </c>
      <c r="B97" s="396" t="s">
        <v>50</v>
      </c>
      <c r="C97" s="277" t="s">
        <v>141</v>
      </c>
      <c r="D97" s="316">
        <v>358.75</v>
      </c>
      <c r="E97" s="316">
        <v>356.88333333333338</v>
      </c>
      <c r="F97" s="317">
        <v>352.41666666666674</v>
      </c>
      <c r="G97" s="317">
        <v>346.08333333333337</v>
      </c>
      <c r="H97" s="317">
        <v>341.61666666666673</v>
      </c>
      <c r="I97" s="317">
        <v>363.21666666666675</v>
      </c>
      <c r="J97" s="317">
        <v>367.68333333333334</v>
      </c>
      <c r="K97" s="317">
        <v>374.01666666666677</v>
      </c>
      <c r="L97" s="304">
        <v>361.35</v>
      </c>
      <c r="M97" s="304">
        <v>350.55</v>
      </c>
      <c r="N97" s="319">
        <v>13274000</v>
      </c>
      <c r="O97" s="320">
        <v>0.11621257988563741</v>
      </c>
    </row>
    <row r="98" spans="1:15" ht="15">
      <c r="A98" s="277">
        <v>88</v>
      </c>
      <c r="B98" s="396" t="s">
        <v>44</v>
      </c>
      <c r="C98" s="277" t="s">
        <v>142</v>
      </c>
      <c r="D98" s="316">
        <v>5955.85</v>
      </c>
      <c r="E98" s="316">
        <v>5895.4833333333336</v>
      </c>
      <c r="F98" s="317">
        <v>5817.416666666667</v>
      </c>
      <c r="G98" s="317">
        <v>5678.9833333333336</v>
      </c>
      <c r="H98" s="317">
        <v>5600.916666666667</v>
      </c>
      <c r="I98" s="317">
        <v>6033.916666666667</v>
      </c>
      <c r="J98" s="317">
        <v>6111.9833333333327</v>
      </c>
      <c r="K98" s="317">
        <v>6250.416666666667</v>
      </c>
      <c r="L98" s="304">
        <v>5973.55</v>
      </c>
      <c r="M98" s="304">
        <v>5757.05</v>
      </c>
      <c r="N98" s="319">
        <v>2992500</v>
      </c>
      <c r="O98" s="320">
        <v>1.2176560121765601E-2</v>
      </c>
    </row>
    <row r="99" spans="1:15" ht="15">
      <c r="A99" s="277">
        <v>89</v>
      </c>
      <c r="B99" s="396" t="s">
        <v>50</v>
      </c>
      <c r="C99" s="277" t="s">
        <v>143</v>
      </c>
      <c r="D99" s="316">
        <v>597.1</v>
      </c>
      <c r="E99" s="316">
        <v>599.5333333333333</v>
      </c>
      <c r="F99" s="317">
        <v>592.06666666666661</v>
      </c>
      <c r="G99" s="317">
        <v>587.0333333333333</v>
      </c>
      <c r="H99" s="317">
        <v>579.56666666666661</v>
      </c>
      <c r="I99" s="317">
        <v>604.56666666666661</v>
      </c>
      <c r="J99" s="317">
        <v>612.0333333333333</v>
      </c>
      <c r="K99" s="317">
        <v>617.06666666666661</v>
      </c>
      <c r="L99" s="304">
        <v>607</v>
      </c>
      <c r="M99" s="304">
        <v>594.5</v>
      </c>
      <c r="N99" s="319">
        <v>14465000</v>
      </c>
      <c r="O99" s="320">
        <v>1.5800561797752809E-2</v>
      </c>
    </row>
    <row r="100" spans="1:15" ht="15">
      <c r="A100" s="277">
        <v>90</v>
      </c>
      <c r="B100" s="396" t="s">
        <v>57</v>
      </c>
      <c r="C100" s="277" t="s">
        <v>144</v>
      </c>
      <c r="D100" s="316">
        <v>538.20000000000005</v>
      </c>
      <c r="E100" s="316">
        <v>534.08333333333337</v>
      </c>
      <c r="F100" s="317">
        <v>526.36666666666679</v>
      </c>
      <c r="G100" s="317">
        <v>514.53333333333342</v>
      </c>
      <c r="H100" s="317">
        <v>506.81666666666683</v>
      </c>
      <c r="I100" s="317">
        <v>545.91666666666674</v>
      </c>
      <c r="J100" s="317">
        <v>553.63333333333321</v>
      </c>
      <c r="K100" s="317">
        <v>565.4666666666667</v>
      </c>
      <c r="L100" s="304">
        <v>541.79999999999995</v>
      </c>
      <c r="M100" s="304">
        <v>522.25</v>
      </c>
      <c r="N100" s="319">
        <v>1675700</v>
      </c>
      <c r="O100" s="320">
        <v>2.1394611727416798E-2</v>
      </c>
    </row>
    <row r="101" spans="1:15" ht="15">
      <c r="A101" s="277">
        <v>91</v>
      </c>
      <c r="B101" s="396" t="s">
        <v>73</v>
      </c>
      <c r="C101" s="277" t="s">
        <v>145</v>
      </c>
      <c r="D101" s="316">
        <v>1051.9000000000001</v>
      </c>
      <c r="E101" s="316">
        <v>1054.2333333333333</v>
      </c>
      <c r="F101" s="317">
        <v>1044.9166666666667</v>
      </c>
      <c r="G101" s="317">
        <v>1037.9333333333334</v>
      </c>
      <c r="H101" s="317">
        <v>1028.6166666666668</v>
      </c>
      <c r="I101" s="317">
        <v>1061.2166666666667</v>
      </c>
      <c r="J101" s="317">
        <v>1070.5333333333333</v>
      </c>
      <c r="K101" s="317">
        <v>1077.5166666666667</v>
      </c>
      <c r="L101" s="304">
        <v>1063.55</v>
      </c>
      <c r="M101" s="304">
        <v>1047.25</v>
      </c>
      <c r="N101" s="319">
        <v>690000</v>
      </c>
      <c r="O101" s="320">
        <v>5.2150045745654162E-2</v>
      </c>
    </row>
    <row r="102" spans="1:15" ht="15">
      <c r="A102" s="277">
        <v>92</v>
      </c>
      <c r="B102" s="396" t="s">
        <v>107</v>
      </c>
      <c r="C102" s="277" t="s">
        <v>146</v>
      </c>
      <c r="D102" s="316">
        <v>931.05</v>
      </c>
      <c r="E102" s="316">
        <v>929.06666666666661</v>
      </c>
      <c r="F102" s="317">
        <v>915.58333333333326</v>
      </c>
      <c r="G102" s="317">
        <v>900.11666666666667</v>
      </c>
      <c r="H102" s="317">
        <v>886.63333333333333</v>
      </c>
      <c r="I102" s="317">
        <v>944.53333333333319</v>
      </c>
      <c r="J102" s="317">
        <v>958.01666666666654</v>
      </c>
      <c r="K102" s="317">
        <v>973.48333333333312</v>
      </c>
      <c r="L102" s="304">
        <v>942.55</v>
      </c>
      <c r="M102" s="304">
        <v>913.6</v>
      </c>
      <c r="N102" s="319">
        <v>1759200</v>
      </c>
      <c r="O102" s="320">
        <v>-1.8741633199464525E-2</v>
      </c>
    </row>
    <row r="103" spans="1:15" ht="15">
      <c r="A103" s="277">
        <v>93</v>
      </c>
      <c r="B103" s="396" t="s">
        <v>44</v>
      </c>
      <c r="C103" s="277" t="s">
        <v>147</v>
      </c>
      <c r="D103" s="316">
        <v>104.2</v>
      </c>
      <c r="E103" s="316">
        <v>102.36666666666667</v>
      </c>
      <c r="F103" s="317">
        <v>99.933333333333351</v>
      </c>
      <c r="G103" s="317">
        <v>95.666666666666671</v>
      </c>
      <c r="H103" s="317">
        <v>93.233333333333348</v>
      </c>
      <c r="I103" s="317">
        <v>106.63333333333335</v>
      </c>
      <c r="J103" s="317">
        <v>109.06666666666669</v>
      </c>
      <c r="K103" s="317">
        <v>113.33333333333336</v>
      </c>
      <c r="L103" s="304">
        <v>104.8</v>
      </c>
      <c r="M103" s="304">
        <v>98.1</v>
      </c>
      <c r="N103" s="319">
        <v>38192000</v>
      </c>
      <c r="O103" s="320">
        <v>0.46273458445040216</v>
      </c>
    </row>
    <row r="104" spans="1:15" ht="15">
      <c r="A104" s="277">
        <v>94</v>
      </c>
      <c r="B104" s="396" t="s">
        <v>44</v>
      </c>
      <c r="C104" s="277" t="s">
        <v>148</v>
      </c>
      <c r="D104" s="316">
        <v>66246.100000000006</v>
      </c>
      <c r="E104" s="316">
        <v>66271.383333333346</v>
      </c>
      <c r="F104" s="317">
        <v>65716.716666666689</v>
      </c>
      <c r="G104" s="317">
        <v>65187.333333333343</v>
      </c>
      <c r="H104" s="317">
        <v>64632.666666666686</v>
      </c>
      <c r="I104" s="317">
        <v>66800.766666666692</v>
      </c>
      <c r="J104" s="317">
        <v>67355.433333333349</v>
      </c>
      <c r="K104" s="317">
        <v>67884.816666666695</v>
      </c>
      <c r="L104" s="304">
        <v>66826.05</v>
      </c>
      <c r="M104" s="304">
        <v>65742</v>
      </c>
      <c r="N104" s="319">
        <v>15000</v>
      </c>
      <c r="O104" s="320">
        <v>1.4198782961460446E-2</v>
      </c>
    </row>
    <row r="105" spans="1:15" ht="15">
      <c r="A105" s="277">
        <v>95</v>
      </c>
      <c r="B105" s="396" t="s">
        <v>57</v>
      </c>
      <c r="C105" s="277" t="s">
        <v>149</v>
      </c>
      <c r="D105" s="316">
        <v>1112.8</v>
      </c>
      <c r="E105" s="316">
        <v>1110.2666666666667</v>
      </c>
      <c r="F105" s="317">
        <v>1100.5333333333333</v>
      </c>
      <c r="G105" s="317">
        <v>1088.2666666666667</v>
      </c>
      <c r="H105" s="317">
        <v>1078.5333333333333</v>
      </c>
      <c r="I105" s="317">
        <v>1122.5333333333333</v>
      </c>
      <c r="J105" s="317">
        <v>1132.2666666666664</v>
      </c>
      <c r="K105" s="317">
        <v>1144.5333333333333</v>
      </c>
      <c r="L105" s="304">
        <v>1120</v>
      </c>
      <c r="M105" s="304">
        <v>1098</v>
      </c>
      <c r="N105" s="319">
        <v>3136500</v>
      </c>
      <c r="O105" s="320">
        <v>-2.2897196261682243E-2</v>
      </c>
    </row>
    <row r="106" spans="1:15" ht="15">
      <c r="A106" s="277">
        <v>96</v>
      </c>
      <c r="B106" s="396" t="s">
        <v>113</v>
      </c>
      <c r="C106" s="277" t="s">
        <v>150</v>
      </c>
      <c r="D106" s="316">
        <v>32.65</v>
      </c>
      <c r="E106" s="316">
        <v>32.4</v>
      </c>
      <c r="F106" s="317">
        <v>31.799999999999997</v>
      </c>
      <c r="G106" s="317">
        <v>30.95</v>
      </c>
      <c r="H106" s="317">
        <v>30.349999999999998</v>
      </c>
      <c r="I106" s="317">
        <v>33.25</v>
      </c>
      <c r="J106" s="317">
        <v>33.850000000000009</v>
      </c>
      <c r="K106" s="317">
        <v>34.699999999999996</v>
      </c>
      <c r="L106" s="304">
        <v>33</v>
      </c>
      <c r="M106" s="304">
        <v>31.55</v>
      </c>
      <c r="N106" s="319">
        <v>37315000</v>
      </c>
      <c r="O106" s="320">
        <v>-2.6175687666370896E-2</v>
      </c>
    </row>
    <row r="107" spans="1:15" ht="15">
      <c r="A107" s="277">
        <v>97</v>
      </c>
      <c r="B107" s="396" t="s">
        <v>39</v>
      </c>
      <c r="C107" s="277" t="s">
        <v>261</v>
      </c>
      <c r="D107" s="316">
        <v>2795.75</v>
      </c>
      <c r="E107" s="316">
        <v>2799.9666666666667</v>
      </c>
      <c r="F107" s="317">
        <v>2767.1333333333332</v>
      </c>
      <c r="G107" s="317">
        <v>2738.5166666666664</v>
      </c>
      <c r="H107" s="317">
        <v>2705.6833333333329</v>
      </c>
      <c r="I107" s="317">
        <v>2828.5833333333335</v>
      </c>
      <c r="J107" s="317">
        <v>2861.4166666666665</v>
      </c>
      <c r="K107" s="317">
        <v>2890.0333333333338</v>
      </c>
      <c r="L107" s="304">
        <v>2832.8</v>
      </c>
      <c r="M107" s="304">
        <v>2771.35</v>
      </c>
      <c r="N107" s="319">
        <v>737000</v>
      </c>
      <c r="O107" s="320">
        <v>8.8980150581793298E-3</v>
      </c>
    </row>
    <row r="108" spans="1:15" ht="15">
      <c r="A108" s="277">
        <v>98</v>
      </c>
      <c r="B108" s="396" t="s">
        <v>102</v>
      </c>
      <c r="C108" s="277" t="s">
        <v>152</v>
      </c>
      <c r="D108" s="316">
        <v>30.85</v>
      </c>
      <c r="E108" s="316">
        <v>30.733333333333331</v>
      </c>
      <c r="F108" s="317">
        <v>30.016666666666662</v>
      </c>
      <c r="G108" s="317">
        <v>29.18333333333333</v>
      </c>
      <c r="H108" s="317">
        <v>28.466666666666661</v>
      </c>
      <c r="I108" s="317">
        <v>31.566666666666663</v>
      </c>
      <c r="J108" s="317">
        <v>32.283333333333331</v>
      </c>
      <c r="K108" s="317">
        <v>33.11666666666666</v>
      </c>
      <c r="L108" s="304">
        <v>31.45</v>
      </c>
      <c r="M108" s="304">
        <v>29.9</v>
      </c>
      <c r="N108" s="319">
        <v>20181000</v>
      </c>
      <c r="O108" s="320">
        <v>0.11355735805330243</v>
      </c>
    </row>
    <row r="109" spans="1:15" ht="15">
      <c r="A109" s="277">
        <v>99</v>
      </c>
      <c r="B109" s="396" t="s">
        <v>50</v>
      </c>
      <c r="C109" s="277" t="s">
        <v>153</v>
      </c>
      <c r="D109" s="316">
        <v>16854.25</v>
      </c>
      <c r="E109" s="316">
        <v>16858.633333333331</v>
      </c>
      <c r="F109" s="317">
        <v>16699.566666666662</v>
      </c>
      <c r="G109" s="317">
        <v>16544.883333333331</v>
      </c>
      <c r="H109" s="317">
        <v>16385.816666666662</v>
      </c>
      <c r="I109" s="317">
        <v>17013.316666666662</v>
      </c>
      <c r="J109" s="317">
        <v>17172.383333333328</v>
      </c>
      <c r="K109" s="317">
        <v>17327.066666666662</v>
      </c>
      <c r="L109" s="304">
        <v>17017.7</v>
      </c>
      <c r="M109" s="304">
        <v>16703.95</v>
      </c>
      <c r="N109" s="319">
        <v>548550</v>
      </c>
      <c r="O109" s="320">
        <v>2.6958719460825609E-2</v>
      </c>
    </row>
    <row r="110" spans="1:15" ht="15">
      <c r="A110" s="277">
        <v>100</v>
      </c>
      <c r="B110" s="396" t="s">
        <v>107</v>
      </c>
      <c r="C110" s="277" t="s">
        <v>154</v>
      </c>
      <c r="D110" s="316">
        <v>1417.7</v>
      </c>
      <c r="E110" s="316">
        <v>1418.95</v>
      </c>
      <c r="F110" s="317">
        <v>1389.2</v>
      </c>
      <c r="G110" s="317">
        <v>1360.7</v>
      </c>
      <c r="H110" s="317">
        <v>1330.95</v>
      </c>
      <c r="I110" s="317">
        <v>1447.45</v>
      </c>
      <c r="J110" s="317">
        <v>1477.2</v>
      </c>
      <c r="K110" s="317">
        <v>1505.7</v>
      </c>
      <c r="L110" s="304">
        <v>1448.7</v>
      </c>
      <c r="M110" s="304">
        <v>1390.45</v>
      </c>
      <c r="N110" s="319">
        <v>582375</v>
      </c>
      <c r="O110" s="320">
        <v>2.0367936925098553E-2</v>
      </c>
    </row>
    <row r="111" spans="1:15" ht="15">
      <c r="A111" s="277">
        <v>101</v>
      </c>
      <c r="B111" s="396" t="s">
        <v>113</v>
      </c>
      <c r="C111" s="277" t="s">
        <v>155</v>
      </c>
      <c r="D111" s="316">
        <v>82.1</v>
      </c>
      <c r="E111" s="316">
        <v>82.016666666666666</v>
      </c>
      <c r="F111" s="317">
        <v>81.333333333333329</v>
      </c>
      <c r="G111" s="317">
        <v>80.566666666666663</v>
      </c>
      <c r="H111" s="317">
        <v>79.883333333333326</v>
      </c>
      <c r="I111" s="317">
        <v>82.783333333333331</v>
      </c>
      <c r="J111" s="317">
        <v>83.466666666666669</v>
      </c>
      <c r="K111" s="317">
        <v>84.233333333333334</v>
      </c>
      <c r="L111" s="304">
        <v>82.7</v>
      </c>
      <c r="M111" s="304">
        <v>81.25</v>
      </c>
      <c r="N111" s="319">
        <v>28019400</v>
      </c>
      <c r="O111" s="320">
        <v>-7.1225071225071226E-3</v>
      </c>
    </row>
    <row r="112" spans="1:15" ht="15">
      <c r="A112" s="277">
        <v>102</v>
      </c>
      <c r="B112" s="396" t="s">
        <v>42</v>
      </c>
      <c r="C112" s="277" t="s">
        <v>156</v>
      </c>
      <c r="D112" s="316">
        <v>93.8</v>
      </c>
      <c r="E112" s="316">
        <v>93.816666666666663</v>
      </c>
      <c r="F112" s="317">
        <v>93.23333333333332</v>
      </c>
      <c r="G112" s="317">
        <v>92.666666666666657</v>
      </c>
      <c r="H112" s="317">
        <v>92.083333333333314</v>
      </c>
      <c r="I112" s="317">
        <v>94.383333333333326</v>
      </c>
      <c r="J112" s="317">
        <v>94.966666666666669</v>
      </c>
      <c r="K112" s="317">
        <v>95.533333333333331</v>
      </c>
      <c r="L112" s="304">
        <v>94.4</v>
      </c>
      <c r="M112" s="304">
        <v>93.25</v>
      </c>
      <c r="N112" s="319">
        <v>62654400</v>
      </c>
      <c r="O112" s="320">
        <v>3.1628343500703898E-2</v>
      </c>
    </row>
    <row r="113" spans="1:15" ht="15">
      <c r="A113" s="277">
        <v>103</v>
      </c>
      <c r="B113" s="396" t="s">
        <v>73</v>
      </c>
      <c r="C113" s="277" t="s">
        <v>158</v>
      </c>
      <c r="D113" s="316">
        <v>82.2</v>
      </c>
      <c r="E113" s="316">
        <v>82.63333333333334</v>
      </c>
      <c r="F113" s="317">
        <v>80.866666666666674</v>
      </c>
      <c r="G113" s="317">
        <v>79.533333333333331</v>
      </c>
      <c r="H113" s="317">
        <v>77.766666666666666</v>
      </c>
      <c r="I113" s="317">
        <v>83.966666666666683</v>
      </c>
      <c r="J113" s="317">
        <v>85.733333333333363</v>
      </c>
      <c r="K113" s="317">
        <v>87.066666666666691</v>
      </c>
      <c r="L113" s="304">
        <v>84.4</v>
      </c>
      <c r="M113" s="304">
        <v>81.3</v>
      </c>
      <c r="N113" s="319">
        <v>63609700</v>
      </c>
      <c r="O113" s="320">
        <v>-3.164927909975384E-2</v>
      </c>
    </row>
    <row r="114" spans="1:15" ht="15">
      <c r="A114" s="277">
        <v>104</v>
      </c>
      <c r="B114" s="396" t="s">
        <v>79</v>
      </c>
      <c r="C114" s="277" t="s">
        <v>159</v>
      </c>
      <c r="D114" s="316">
        <v>20317.8</v>
      </c>
      <c r="E114" s="316">
        <v>20285.266666666666</v>
      </c>
      <c r="F114" s="317">
        <v>20132.533333333333</v>
      </c>
      <c r="G114" s="317">
        <v>19947.266666666666</v>
      </c>
      <c r="H114" s="317">
        <v>19794.533333333333</v>
      </c>
      <c r="I114" s="317">
        <v>20470.533333333333</v>
      </c>
      <c r="J114" s="317">
        <v>20623.266666666663</v>
      </c>
      <c r="K114" s="317">
        <v>20808.533333333333</v>
      </c>
      <c r="L114" s="304">
        <v>20438</v>
      </c>
      <c r="M114" s="304">
        <v>20100</v>
      </c>
      <c r="N114" s="319">
        <v>114240</v>
      </c>
      <c r="O114" s="320">
        <v>9.0090090090090089E-3</v>
      </c>
    </row>
    <row r="115" spans="1:15" ht="15">
      <c r="A115" s="277">
        <v>105</v>
      </c>
      <c r="B115" s="396" t="s">
        <v>52</v>
      </c>
      <c r="C115" s="277" t="s">
        <v>160</v>
      </c>
      <c r="D115" s="316">
        <v>1380.65</v>
      </c>
      <c r="E115" s="316">
        <v>1382.7833333333335</v>
      </c>
      <c r="F115" s="317">
        <v>1358.5166666666671</v>
      </c>
      <c r="G115" s="317">
        <v>1336.3833333333337</v>
      </c>
      <c r="H115" s="317">
        <v>1312.1166666666672</v>
      </c>
      <c r="I115" s="317">
        <v>1404.916666666667</v>
      </c>
      <c r="J115" s="317">
        <v>1429.1833333333334</v>
      </c>
      <c r="K115" s="317">
        <v>1451.3166666666668</v>
      </c>
      <c r="L115" s="304">
        <v>1407.05</v>
      </c>
      <c r="M115" s="304">
        <v>1360.65</v>
      </c>
      <c r="N115" s="319">
        <v>3685000</v>
      </c>
      <c r="O115" s="320">
        <v>8.2768999247554553E-3</v>
      </c>
    </row>
    <row r="116" spans="1:15" ht="15">
      <c r="A116" s="277">
        <v>106</v>
      </c>
      <c r="B116" s="396" t="s">
        <v>73</v>
      </c>
      <c r="C116" s="277" t="s">
        <v>161</v>
      </c>
      <c r="D116" s="316">
        <v>260.8</v>
      </c>
      <c r="E116" s="316">
        <v>259.26666666666665</v>
      </c>
      <c r="F116" s="317">
        <v>256.5333333333333</v>
      </c>
      <c r="G116" s="317">
        <v>252.26666666666665</v>
      </c>
      <c r="H116" s="317">
        <v>249.5333333333333</v>
      </c>
      <c r="I116" s="317">
        <v>263.5333333333333</v>
      </c>
      <c r="J116" s="317">
        <v>266.26666666666665</v>
      </c>
      <c r="K116" s="317">
        <v>270.5333333333333</v>
      </c>
      <c r="L116" s="304">
        <v>262</v>
      </c>
      <c r="M116" s="304">
        <v>255</v>
      </c>
      <c r="N116" s="319">
        <v>19572000</v>
      </c>
      <c r="O116" s="320">
        <v>-2.4464831804281344E-3</v>
      </c>
    </row>
    <row r="117" spans="1:15" ht="15">
      <c r="A117" s="277">
        <v>107</v>
      </c>
      <c r="B117" s="396" t="s">
        <v>57</v>
      </c>
      <c r="C117" s="277" t="s">
        <v>162</v>
      </c>
      <c r="D117" s="316">
        <v>85.05</v>
      </c>
      <c r="E117" s="316">
        <v>85.166666666666657</v>
      </c>
      <c r="F117" s="317">
        <v>84.23333333333332</v>
      </c>
      <c r="G117" s="317">
        <v>83.416666666666657</v>
      </c>
      <c r="H117" s="317">
        <v>82.48333333333332</v>
      </c>
      <c r="I117" s="317">
        <v>85.98333333333332</v>
      </c>
      <c r="J117" s="317">
        <v>86.916666666666657</v>
      </c>
      <c r="K117" s="317">
        <v>87.73333333333332</v>
      </c>
      <c r="L117" s="304">
        <v>86.1</v>
      </c>
      <c r="M117" s="304">
        <v>84.35</v>
      </c>
      <c r="N117" s="319">
        <v>49011000</v>
      </c>
      <c r="O117" s="320">
        <v>1.9011406844106464E-3</v>
      </c>
    </row>
    <row r="118" spans="1:15" ht="15">
      <c r="A118" s="277">
        <v>108</v>
      </c>
      <c r="B118" s="396" t="s">
        <v>50</v>
      </c>
      <c r="C118" s="277" t="s">
        <v>163</v>
      </c>
      <c r="D118" s="316">
        <v>1389.65</v>
      </c>
      <c r="E118" s="316">
        <v>1382.7833333333335</v>
      </c>
      <c r="F118" s="317">
        <v>1372.5666666666671</v>
      </c>
      <c r="G118" s="317">
        <v>1355.4833333333336</v>
      </c>
      <c r="H118" s="317">
        <v>1345.2666666666671</v>
      </c>
      <c r="I118" s="317">
        <v>1399.866666666667</v>
      </c>
      <c r="J118" s="317">
        <v>1410.0833333333337</v>
      </c>
      <c r="K118" s="317">
        <v>1427.166666666667</v>
      </c>
      <c r="L118" s="304">
        <v>1393</v>
      </c>
      <c r="M118" s="304">
        <v>1365.7</v>
      </c>
      <c r="N118" s="319">
        <v>3255000</v>
      </c>
      <c r="O118" s="320">
        <v>-8.5287846481876331E-3</v>
      </c>
    </row>
    <row r="119" spans="1:15" ht="15">
      <c r="A119" s="277">
        <v>109</v>
      </c>
      <c r="B119" s="396" t="s">
        <v>54</v>
      </c>
      <c r="C119" s="277" t="s">
        <v>164</v>
      </c>
      <c r="D119" s="316">
        <v>36.4</v>
      </c>
      <c r="E119" s="316">
        <v>36.550000000000004</v>
      </c>
      <c r="F119" s="317">
        <v>35.95000000000001</v>
      </c>
      <c r="G119" s="317">
        <v>35.500000000000007</v>
      </c>
      <c r="H119" s="317">
        <v>34.900000000000013</v>
      </c>
      <c r="I119" s="317">
        <v>37.000000000000007</v>
      </c>
      <c r="J119" s="317">
        <v>37.6</v>
      </c>
      <c r="K119" s="317">
        <v>38.050000000000004</v>
      </c>
      <c r="L119" s="304">
        <v>37.15</v>
      </c>
      <c r="M119" s="304">
        <v>36.1</v>
      </c>
      <c r="N119" s="319">
        <v>50386000</v>
      </c>
      <c r="O119" s="320">
        <v>-2.4661246612466124E-2</v>
      </c>
    </row>
    <row r="120" spans="1:15" ht="15">
      <c r="A120" s="277">
        <v>110</v>
      </c>
      <c r="B120" s="396" t="s">
        <v>42</v>
      </c>
      <c r="C120" s="277" t="s">
        <v>165</v>
      </c>
      <c r="D120" s="316">
        <v>175.75</v>
      </c>
      <c r="E120" s="316">
        <v>175.26666666666665</v>
      </c>
      <c r="F120" s="317">
        <v>173.58333333333331</v>
      </c>
      <c r="G120" s="317">
        <v>171.41666666666666</v>
      </c>
      <c r="H120" s="317">
        <v>169.73333333333332</v>
      </c>
      <c r="I120" s="317">
        <v>177.43333333333331</v>
      </c>
      <c r="J120" s="317">
        <v>179.11666666666665</v>
      </c>
      <c r="K120" s="317">
        <v>181.2833333333333</v>
      </c>
      <c r="L120" s="304">
        <v>176.95</v>
      </c>
      <c r="M120" s="304">
        <v>173.1</v>
      </c>
      <c r="N120" s="319">
        <v>32300000</v>
      </c>
      <c r="O120" s="320">
        <v>1.5212471712345989E-2</v>
      </c>
    </row>
    <row r="121" spans="1:15" ht="15">
      <c r="A121" s="277">
        <v>111</v>
      </c>
      <c r="B121" s="396" t="s">
        <v>89</v>
      </c>
      <c r="C121" s="277" t="s">
        <v>166</v>
      </c>
      <c r="D121" s="316">
        <v>1000.3</v>
      </c>
      <c r="E121" s="316">
        <v>992.51666666666677</v>
      </c>
      <c r="F121" s="317">
        <v>977.58333333333348</v>
      </c>
      <c r="G121" s="317">
        <v>954.86666666666667</v>
      </c>
      <c r="H121" s="317">
        <v>939.93333333333339</v>
      </c>
      <c r="I121" s="317">
        <v>1015.2333333333336</v>
      </c>
      <c r="J121" s="317">
        <v>1030.1666666666667</v>
      </c>
      <c r="K121" s="317">
        <v>1052.8833333333337</v>
      </c>
      <c r="L121" s="304">
        <v>1007.45</v>
      </c>
      <c r="M121" s="304">
        <v>969.8</v>
      </c>
      <c r="N121" s="319">
        <v>1442000</v>
      </c>
      <c r="O121" s="320">
        <v>9.0111883882673119E-2</v>
      </c>
    </row>
    <row r="122" spans="1:15" ht="15">
      <c r="A122" s="277">
        <v>112</v>
      </c>
      <c r="B122" s="396" t="s">
        <v>37</v>
      </c>
      <c r="C122" s="277" t="s">
        <v>167</v>
      </c>
      <c r="D122" s="316">
        <v>646.79999999999995</v>
      </c>
      <c r="E122" s="316">
        <v>651.61666666666667</v>
      </c>
      <c r="F122" s="317">
        <v>636.2833333333333</v>
      </c>
      <c r="G122" s="317">
        <v>625.76666666666665</v>
      </c>
      <c r="H122" s="317">
        <v>610.43333333333328</v>
      </c>
      <c r="I122" s="317">
        <v>662.13333333333333</v>
      </c>
      <c r="J122" s="317">
        <v>677.46666666666658</v>
      </c>
      <c r="K122" s="317">
        <v>687.98333333333335</v>
      </c>
      <c r="L122" s="304">
        <v>666.95</v>
      </c>
      <c r="M122" s="304">
        <v>641.1</v>
      </c>
      <c r="N122" s="319">
        <v>1065900</v>
      </c>
      <c r="O122" s="320">
        <v>2.6186579378068741E-2</v>
      </c>
    </row>
    <row r="123" spans="1:15" ht="15">
      <c r="A123" s="277">
        <v>113</v>
      </c>
      <c r="B123" s="396" t="s">
        <v>54</v>
      </c>
      <c r="C123" s="277" t="s">
        <v>168</v>
      </c>
      <c r="D123" s="316">
        <v>177.65</v>
      </c>
      <c r="E123" s="316">
        <v>177.68333333333331</v>
      </c>
      <c r="F123" s="317">
        <v>174.16666666666663</v>
      </c>
      <c r="G123" s="317">
        <v>170.68333333333331</v>
      </c>
      <c r="H123" s="317">
        <v>167.16666666666663</v>
      </c>
      <c r="I123" s="317">
        <v>181.16666666666663</v>
      </c>
      <c r="J123" s="317">
        <v>184.68333333333334</v>
      </c>
      <c r="K123" s="317">
        <v>188.16666666666663</v>
      </c>
      <c r="L123" s="304">
        <v>181.2</v>
      </c>
      <c r="M123" s="304">
        <v>174.2</v>
      </c>
      <c r="N123" s="319">
        <v>20243600</v>
      </c>
      <c r="O123" s="320">
        <v>2.9894179894179893E-2</v>
      </c>
    </row>
    <row r="124" spans="1:15" ht="15">
      <c r="A124" s="277">
        <v>114</v>
      </c>
      <c r="B124" s="396" t="s">
        <v>42</v>
      </c>
      <c r="C124" s="277" t="s">
        <v>169</v>
      </c>
      <c r="D124" s="316">
        <v>109</v>
      </c>
      <c r="E124" s="316">
        <v>109.03333333333335</v>
      </c>
      <c r="F124" s="317">
        <v>107.86666666666669</v>
      </c>
      <c r="G124" s="317">
        <v>106.73333333333335</v>
      </c>
      <c r="H124" s="317">
        <v>105.56666666666669</v>
      </c>
      <c r="I124" s="317">
        <v>110.16666666666669</v>
      </c>
      <c r="J124" s="317">
        <v>111.33333333333334</v>
      </c>
      <c r="K124" s="317">
        <v>112.46666666666668</v>
      </c>
      <c r="L124" s="304">
        <v>110.2</v>
      </c>
      <c r="M124" s="304">
        <v>107.9</v>
      </c>
      <c r="N124" s="319">
        <v>16560000</v>
      </c>
      <c r="O124" s="320">
        <v>8.7470449172576833E-2</v>
      </c>
    </row>
    <row r="125" spans="1:15" ht="15">
      <c r="A125" s="277">
        <v>115</v>
      </c>
      <c r="B125" s="396" t="s">
        <v>73</v>
      </c>
      <c r="C125" s="277" t="s">
        <v>170</v>
      </c>
      <c r="D125" s="316">
        <v>1761.35</v>
      </c>
      <c r="E125" s="316">
        <v>1755.3</v>
      </c>
      <c r="F125" s="317">
        <v>1740.9499999999998</v>
      </c>
      <c r="G125" s="317">
        <v>1720.55</v>
      </c>
      <c r="H125" s="317">
        <v>1706.1999999999998</v>
      </c>
      <c r="I125" s="317">
        <v>1775.6999999999998</v>
      </c>
      <c r="J125" s="317">
        <v>1790.0499999999997</v>
      </c>
      <c r="K125" s="317">
        <v>1810.4499999999998</v>
      </c>
      <c r="L125" s="304">
        <v>1769.65</v>
      </c>
      <c r="M125" s="304">
        <v>1734.9</v>
      </c>
      <c r="N125" s="319">
        <v>40640885</v>
      </c>
      <c r="O125" s="320">
        <v>1.8825167742752245E-2</v>
      </c>
    </row>
    <row r="126" spans="1:15" ht="15">
      <c r="A126" s="277">
        <v>116</v>
      </c>
      <c r="B126" s="396" t="s">
        <v>113</v>
      </c>
      <c r="C126" s="277" t="s">
        <v>171</v>
      </c>
      <c r="D126" s="316">
        <v>31.4</v>
      </c>
      <c r="E126" s="316">
        <v>31.150000000000002</v>
      </c>
      <c r="F126" s="317">
        <v>30.550000000000004</v>
      </c>
      <c r="G126" s="317">
        <v>29.700000000000003</v>
      </c>
      <c r="H126" s="317">
        <v>29.100000000000005</v>
      </c>
      <c r="I126" s="317">
        <v>32</v>
      </c>
      <c r="J126" s="317">
        <v>32.600000000000009</v>
      </c>
      <c r="K126" s="317">
        <v>33.450000000000003</v>
      </c>
      <c r="L126" s="304">
        <v>31.75</v>
      </c>
      <c r="M126" s="304">
        <v>30.3</v>
      </c>
      <c r="N126" s="319">
        <v>62700000</v>
      </c>
      <c r="O126" s="320">
        <v>0.16443189837685251</v>
      </c>
    </row>
    <row r="127" spans="1:15" ht="15">
      <c r="A127" s="277">
        <v>117</v>
      </c>
      <c r="B127" s="449" t="s">
        <v>57</v>
      </c>
      <c r="C127" s="277" t="s">
        <v>280</v>
      </c>
      <c r="D127" s="316">
        <v>817</v>
      </c>
      <c r="E127" s="316">
        <v>815.33333333333337</v>
      </c>
      <c r="F127" s="317">
        <v>807.66666666666674</v>
      </c>
      <c r="G127" s="317">
        <v>798.33333333333337</v>
      </c>
      <c r="H127" s="317">
        <v>790.66666666666674</v>
      </c>
      <c r="I127" s="317">
        <v>824.66666666666674</v>
      </c>
      <c r="J127" s="317">
        <v>832.33333333333348</v>
      </c>
      <c r="K127" s="317">
        <v>841.66666666666674</v>
      </c>
      <c r="L127" s="304">
        <v>823</v>
      </c>
      <c r="M127" s="304">
        <v>806</v>
      </c>
      <c r="N127" s="319">
        <v>5872500</v>
      </c>
      <c r="O127" s="320">
        <v>1.5827711468604049E-2</v>
      </c>
    </row>
    <row r="128" spans="1:15" ht="15">
      <c r="A128" s="277">
        <v>118</v>
      </c>
      <c r="B128" s="396" t="s">
        <v>54</v>
      </c>
      <c r="C128" s="277" t="s">
        <v>172</v>
      </c>
      <c r="D128" s="316">
        <v>186.05</v>
      </c>
      <c r="E128" s="316">
        <v>186.20000000000002</v>
      </c>
      <c r="F128" s="317">
        <v>183.90000000000003</v>
      </c>
      <c r="G128" s="317">
        <v>181.75000000000003</v>
      </c>
      <c r="H128" s="317">
        <v>179.45000000000005</v>
      </c>
      <c r="I128" s="317">
        <v>188.35000000000002</v>
      </c>
      <c r="J128" s="317">
        <v>190.65000000000003</v>
      </c>
      <c r="K128" s="317">
        <v>192.8</v>
      </c>
      <c r="L128" s="304">
        <v>188.5</v>
      </c>
      <c r="M128" s="304">
        <v>184.05</v>
      </c>
      <c r="N128" s="319">
        <v>105702000</v>
      </c>
      <c r="O128" s="320">
        <v>-1.0864377754695264E-2</v>
      </c>
    </row>
    <row r="129" spans="1:15" ht="15">
      <c r="A129" s="277">
        <v>119</v>
      </c>
      <c r="B129" s="396" t="s">
        <v>37</v>
      </c>
      <c r="C129" s="277" t="s">
        <v>173</v>
      </c>
      <c r="D129" s="316">
        <v>22842.35</v>
      </c>
      <c r="E129" s="316">
        <v>22779.100000000002</v>
      </c>
      <c r="F129" s="317">
        <v>22613.250000000004</v>
      </c>
      <c r="G129" s="317">
        <v>22384.15</v>
      </c>
      <c r="H129" s="317">
        <v>22218.300000000003</v>
      </c>
      <c r="I129" s="317">
        <v>23008.200000000004</v>
      </c>
      <c r="J129" s="317">
        <v>23174.050000000003</v>
      </c>
      <c r="K129" s="317">
        <v>23403.150000000005</v>
      </c>
      <c r="L129" s="304">
        <v>22944.95</v>
      </c>
      <c r="M129" s="304">
        <v>22550</v>
      </c>
      <c r="N129" s="319">
        <v>145100</v>
      </c>
      <c r="O129" s="320">
        <v>1.5395381385584325E-2</v>
      </c>
    </row>
    <row r="130" spans="1:15" ht="15">
      <c r="A130" s="277">
        <v>120</v>
      </c>
      <c r="B130" s="396" t="s">
        <v>64</v>
      </c>
      <c r="C130" s="277" t="s">
        <v>174</v>
      </c>
      <c r="D130" s="316">
        <v>1099.5</v>
      </c>
      <c r="E130" s="316">
        <v>1102.1833333333334</v>
      </c>
      <c r="F130" s="317">
        <v>1089.7666666666669</v>
      </c>
      <c r="G130" s="317">
        <v>1080.0333333333335</v>
      </c>
      <c r="H130" s="317">
        <v>1067.616666666667</v>
      </c>
      <c r="I130" s="317">
        <v>1111.9166666666667</v>
      </c>
      <c r="J130" s="317">
        <v>1124.3333333333333</v>
      </c>
      <c r="K130" s="317">
        <v>1134.0666666666666</v>
      </c>
      <c r="L130" s="304">
        <v>1114.5999999999999</v>
      </c>
      <c r="M130" s="304">
        <v>1092.45</v>
      </c>
      <c r="N130" s="319">
        <v>2314950</v>
      </c>
      <c r="O130" s="320">
        <v>0</v>
      </c>
    </row>
    <row r="131" spans="1:15" ht="15">
      <c r="A131" s="277">
        <v>121</v>
      </c>
      <c r="B131" s="396" t="s">
        <v>79</v>
      </c>
      <c r="C131" s="277" t="s">
        <v>175</v>
      </c>
      <c r="D131" s="316">
        <v>3658.6</v>
      </c>
      <c r="E131" s="316">
        <v>3662.2000000000003</v>
      </c>
      <c r="F131" s="317">
        <v>3605.4000000000005</v>
      </c>
      <c r="G131" s="317">
        <v>3552.2000000000003</v>
      </c>
      <c r="H131" s="317">
        <v>3495.4000000000005</v>
      </c>
      <c r="I131" s="317">
        <v>3715.4000000000005</v>
      </c>
      <c r="J131" s="317">
        <v>3772.2000000000007</v>
      </c>
      <c r="K131" s="317">
        <v>3825.4000000000005</v>
      </c>
      <c r="L131" s="304">
        <v>3719</v>
      </c>
      <c r="M131" s="304">
        <v>3609</v>
      </c>
      <c r="N131" s="319">
        <v>547750</v>
      </c>
      <c r="O131" s="320">
        <v>9.6774193548387101E-3</v>
      </c>
    </row>
    <row r="132" spans="1:15" ht="15">
      <c r="A132" s="277">
        <v>122</v>
      </c>
      <c r="B132" s="396" t="s">
        <v>57</v>
      </c>
      <c r="C132" s="277" t="s">
        <v>176</v>
      </c>
      <c r="D132" s="316">
        <v>700</v>
      </c>
      <c r="E132" s="316">
        <v>701.51666666666677</v>
      </c>
      <c r="F132" s="317">
        <v>688.13333333333355</v>
      </c>
      <c r="G132" s="317">
        <v>676.26666666666677</v>
      </c>
      <c r="H132" s="317">
        <v>662.88333333333355</v>
      </c>
      <c r="I132" s="317">
        <v>713.38333333333355</v>
      </c>
      <c r="J132" s="317">
        <v>726.76666666666677</v>
      </c>
      <c r="K132" s="317">
        <v>738.63333333333355</v>
      </c>
      <c r="L132" s="304">
        <v>714.9</v>
      </c>
      <c r="M132" s="304">
        <v>689.65</v>
      </c>
      <c r="N132" s="319">
        <v>2731950</v>
      </c>
      <c r="O132" s="320">
        <v>1.8415313787254663E-2</v>
      </c>
    </row>
    <row r="133" spans="1:15" ht="15">
      <c r="A133" s="277">
        <v>123</v>
      </c>
      <c r="B133" s="396" t="s">
        <v>52</v>
      </c>
      <c r="C133" s="277" t="s">
        <v>178</v>
      </c>
      <c r="D133" s="316">
        <v>474</v>
      </c>
      <c r="E133" s="316">
        <v>472.56666666666666</v>
      </c>
      <c r="F133" s="317">
        <v>469.23333333333335</v>
      </c>
      <c r="G133" s="317">
        <v>464.4666666666667</v>
      </c>
      <c r="H133" s="317">
        <v>461.13333333333338</v>
      </c>
      <c r="I133" s="317">
        <v>477.33333333333331</v>
      </c>
      <c r="J133" s="317">
        <v>480.66666666666669</v>
      </c>
      <c r="K133" s="317">
        <v>485.43333333333328</v>
      </c>
      <c r="L133" s="304">
        <v>475.9</v>
      </c>
      <c r="M133" s="304">
        <v>467.8</v>
      </c>
      <c r="N133" s="319">
        <v>30886800</v>
      </c>
      <c r="O133" s="320">
        <v>-7.7805261974364737E-3</v>
      </c>
    </row>
    <row r="134" spans="1:15" ht="15">
      <c r="A134" s="277">
        <v>124</v>
      </c>
      <c r="B134" s="396" t="s">
        <v>89</v>
      </c>
      <c r="C134" s="277" t="s">
        <v>179</v>
      </c>
      <c r="D134" s="316">
        <v>402.7</v>
      </c>
      <c r="E134" s="316">
        <v>404.23333333333335</v>
      </c>
      <c r="F134" s="317">
        <v>399.76666666666671</v>
      </c>
      <c r="G134" s="317">
        <v>396.83333333333337</v>
      </c>
      <c r="H134" s="317">
        <v>392.36666666666673</v>
      </c>
      <c r="I134" s="317">
        <v>407.16666666666669</v>
      </c>
      <c r="J134" s="317">
        <v>411.63333333333338</v>
      </c>
      <c r="K134" s="317">
        <v>414.56666666666666</v>
      </c>
      <c r="L134" s="304">
        <v>408.7</v>
      </c>
      <c r="M134" s="304">
        <v>401.3</v>
      </c>
      <c r="N134" s="319">
        <v>4858500</v>
      </c>
      <c r="O134" s="320">
        <v>-1.6697024893746207E-2</v>
      </c>
    </row>
    <row r="135" spans="1:15" ht="15">
      <c r="A135" s="277">
        <v>125</v>
      </c>
      <c r="B135" s="396" t="s">
        <v>180</v>
      </c>
      <c r="C135" s="277" t="s">
        <v>181</v>
      </c>
      <c r="D135" s="316">
        <v>310.75</v>
      </c>
      <c r="E135" s="316">
        <v>310.78333333333336</v>
      </c>
      <c r="F135" s="317">
        <v>307.56666666666672</v>
      </c>
      <c r="G135" s="317">
        <v>304.38333333333338</v>
      </c>
      <c r="H135" s="317">
        <v>301.16666666666674</v>
      </c>
      <c r="I135" s="317">
        <v>313.9666666666667</v>
      </c>
      <c r="J135" s="317">
        <v>317.18333333333328</v>
      </c>
      <c r="K135" s="317">
        <v>320.36666666666667</v>
      </c>
      <c r="L135" s="304">
        <v>314</v>
      </c>
      <c r="M135" s="304">
        <v>307.60000000000002</v>
      </c>
      <c r="N135" s="319">
        <v>1728000</v>
      </c>
      <c r="O135" s="320">
        <v>5.2375152253349572E-2</v>
      </c>
    </row>
    <row r="136" spans="1:15" ht="15">
      <c r="A136" s="277">
        <v>126</v>
      </c>
      <c r="B136" s="396" t="s">
        <v>39</v>
      </c>
      <c r="C136" s="277" t="s">
        <v>3465</v>
      </c>
      <c r="D136" s="316">
        <v>392.6</v>
      </c>
      <c r="E136" s="316">
        <v>390.98333333333335</v>
      </c>
      <c r="F136" s="317">
        <v>385.9666666666667</v>
      </c>
      <c r="G136" s="317">
        <v>379.33333333333337</v>
      </c>
      <c r="H136" s="317">
        <v>374.31666666666672</v>
      </c>
      <c r="I136" s="317">
        <v>397.61666666666667</v>
      </c>
      <c r="J136" s="317">
        <v>402.63333333333333</v>
      </c>
      <c r="K136" s="317">
        <v>409.26666666666665</v>
      </c>
      <c r="L136" s="304">
        <v>396</v>
      </c>
      <c r="M136" s="304">
        <v>384.35</v>
      </c>
      <c r="N136" s="319">
        <v>13826700</v>
      </c>
      <c r="O136" s="320">
        <v>2.6252505010020039E-2</v>
      </c>
    </row>
    <row r="137" spans="1:15" ht="15">
      <c r="A137" s="277">
        <v>127</v>
      </c>
      <c r="B137" s="396" t="s">
        <v>44</v>
      </c>
      <c r="C137" s="277" t="s">
        <v>183</v>
      </c>
      <c r="D137" s="316">
        <v>101.9</v>
      </c>
      <c r="E137" s="316">
        <v>101.78333333333335</v>
      </c>
      <c r="F137" s="317">
        <v>100.41666666666669</v>
      </c>
      <c r="G137" s="317">
        <v>98.933333333333337</v>
      </c>
      <c r="H137" s="317">
        <v>97.566666666666677</v>
      </c>
      <c r="I137" s="317">
        <v>103.26666666666669</v>
      </c>
      <c r="J137" s="317">
        <v>104.63333333333334</v>
      </c>
      <c r="K137" s="317">
        <v>106.1166666666667</v>
      </c>
      <c r="L137" s="304">
        <v>103.15</v>
      </c>
      <c r="M137" s="304">
        <v>100.3</v>
      </c>
      <c r="N137" s="319">
        <v>81817800</v>
      </c>
      <c r="O137" s="320">
        <v>1.0773889162735018E-2</v>
      </c>
    </row>
    <row r="138" spans="1:15" ht="15">
      <c r="A138" s="277">
        <v>128</v>
      </c>
      <c r="B138" s="396" t="s">
        <v>42</v>
      </c>
      <c r="C138" s="277" t="s">
        <v>185</v>
      </c>
      <c r="D138" s="316">
        <v>48.4</v>
      </c>
      <c r="E138" s="316">
        <v>47.733333333333327</v>
      </c>
      <c r="F138" s="317">
        <v>45.966666666666654</v>
      </c>
      <c r="G138" s="317">
        <v>43.533333333333324</v>
      </c>
      <c r="H138" s="317">
        <v>41.766666666666652</v>
      </c>
      <c r="I138" s="317">
        <v>50.166666666666657</v>
      </c>
      <c r="J138" s="317">
        <v>51.933333333333323</v>
      </c>
      <c r="K138" s="317">
        <v>54.36666666666666</v>
      </c>
      <c r="L138" s="304">
        <v>49.5</v>
      </c>
      <c r="M138" s="304">
        <v>45.3</v>
      </c>
      <c r="N138" s="319">
        <v>59575500</v>
      </c>
      <c r="O138" s="320">
        <v>0.16653449643140364</v>
      </c>
    </row>
    <row r="139" spans="1:15" ht="15">
      <c r="A139" s="277">
        <v>129</v>
      </c>
      <c r="B139" s="396" t="s">
        <v>113</v>
      </c>
      <c r="C139" s="277" t="s">
        <v>186</v>
      </c>
      <c r="D139" s="316">
        <v>330.75</v>
      </c>
      <c r="E139" s="316">
        <v>329.09999999999997</v>
      </c>
      <c r="F139" s="317">
        <v>323.89999999999992</v>
      </c>
      <c r="G139" s="317">
        <v>317.04999999999995</v>
      </c>
      <c r="H139" s="317">
        <v>311.84999999999991</v>
      </c>
      <c r="I139" s="317">
        <v>335.94999999999993</v>
      </c>
      <c r="J139" s="317">
        <v>341.15</v>
      </c>
      <c r="K139" s="317">
        <v>347.99999999999994</v>
      </c>
      <c r="L139" s="304">
        <v>334.3</v>
      </c>
      <c r="M139" s="304">
        <v>322.25</v>
      </c>
      <c r="N139" s="319">
        <v>17244800</v>
      </c>
      <c r="O139" s="320">
        <v>4.1264627386573598E-2</v>
      </c>
    </row>
    <row r="140" spans="1:15" ht="15">
      <c r="A140" s="277">
        <v>130</v>
      </c>
      <c r="B140" s="396" t="s">
        <v>107</v>
      </c>
      <c r="C140" s="277" t="s">
        <v>187</v>
      </c>
      <c r="D140" s="316">
        <v>2147.15</v>
      </c>
      <c r="E140" s="316">
        <v>2132.4833333333336</v>
      </c>
      <c r="F140" s="317">
        <v>2108.166666666667</v>
      </c>
      <c r="G140" s="317">
        <v>2069.1833333333334</v>
      </c>
      <c r="H140" s="317">
        <v>2044.8666666666668</v>
      </c>
      <c r="I140" s="317">
        <v>2171.4666666666672</v>
      </c>
      <c r="J140" s="317">
        <v>2195.7833333333338</v>
      </c>
      <c r="K140" s="317">
        <v>2234.7666666666673</v>
      </c>
      <c r="L140" s="304">
        <v>2156.8000000000002</v>
      </c>
      <c r="M140" s="304">
        <v>2093.5</v>
      </c>
      <c r="N140" s="319">
        <v>8472300</v>
      </c>
      <c r="O140" s="320">
        <v>2.5081669691470056E-2</v>
      </c>
    </row>
    <row r="141" spans="1:15" ht="15">
      <c r="A141" s="277">
        <v>131</v>
      </c>
      <c r="B141" s="396" t="s">
        <v>107</v>
      </c>
      <c r="C141" s="277" t="s">
        <v>188</v>
      </c>
      <c r="D141" s="316">
        <v>557.35</v>
      </c>
      <c r="E141" s="316">
        <v>552.03333333333342</v>
      </c>
      <c r="F141" s="317">
        <v>544.36666666666679</v>
      </c>
      <c r="G141" s="317">
        <v>531.38333333333333</v>
      </c>
      <c r="H141" s="317">
        <v>523.7166666666667</v>
      </c>
      <c r="I141" s="317">
        <v>565.01666666666688</v>
      </c>
      <c r="J141" s="317">
        <v>572.68333333333362</v>
      </c>
      <c r="K141" s="317">
        <v>585.66666666666697</v>
      </c>
      <c r="L141" s="304">
        <v>559.70000000000005</v>
      </c>
      <c r="M141" s="304">
        <v>539.04999999999995</v>
      </c>
      <c r="N141" s="319">
        <v>18969600</v>
      </c>
      <c r="O141" s="320">
        <v>4.233153105631017E-2</v>
      </c>
    </row>
    <row r="142" spans="1:15" ht="15">
      <c r="A142" s="277">
        <v>132</v>
      </c>
      <c r="B142" s="396" t="s">
        <v>50</v>
      </c>
      <c r="C142" s="277" t="s">
        <v>189</v>
      </c>
      <c r="D142" s="316">
        <v>989.85</v>
      </c>
      <c r="E142" s="316">
        <v>980.15</v>
      </c>
      <c r="F142" s="317">
        <v>962.8</v>
      </c>
      <c r="G142" s="317">
        <v>935.75</v>
      </c>
      <c r="H142" s="317">
        <v>918.4</v>
      </c>
      <c r="I142" s="317">
        <v>1007.1999999999999</v>
      </c>
      <c r="J142" s="317">
        <v>1024.5500000000002</v>
      </c>
      <c r="K142" s="317">
        <v>1051.5999999999999</v>
      </c>
      <c r="L142" s="304">
        <v>997.5</v>
      </c>
      <c r="M142" s="304">
        <v>953.1</v>
      </c>
      <c r="N142" s="319">
        <v>7270500</v>
      </c>
      <c r="O142" s="320">
        <v>4.461206896551724E-2</v>
      </c>
    </row>
    <row r="143" spans="1:15" ht="15">
      <c r="A143" s="277">
        <v>133</v>
      </c>
      <c r="B143" s="396" t="s">
        <v>52</v>
      </c>
      <c r="C143" s="277" t="s">
        <v>190</v>
      </c>
      <c r="D143" s="316">
        <v>2361.35</v>
      </c>
      <c r="E143" s="316">
        <v>2359.7833333333333</v>
      </c>
      <c r="F143" s="317">
        <v>2338.5666666666666</v>
      </c>
      <c r="G143" s="317">
        <v>2315.7833333333333</v>
      </c>
      <c r="H143" s="317">
        <v>2294.5666666666666</v>
      </c>
      <c r="I143" s="317">
        <v>2382.5666666666666</v>
      </c>
      <c r="J143" s="317">
        <v>2403.7833333333328</v>
      </c>
      <c r="K143" s="317">
        <v>2426.5666666666666</v>
      </c>
      <c r="L143" s="304">
        <v>2381</v>
      </c>
      <c r="M143" s="304">
        <v>2337</v>
      </c>
      <c r="N143" s="319">
        <v>1381000</v>
      </c>
      <c r="O143" s="320">
        <v>8.7655222790357923E-3</v>
      </c>
    </row>
    <row r="144" spans="1:15" ht="15">
      <c r="A144" s="277">
        <v>134</v>
      </c>
      <c r="B144" s="396" t="s">
        <v>42</v>
      </c>
      <c r="C144" s="277" t="s">
        <v>191</v>
      </c>
      <c r="D144" s="316">
        <v>325.05</v>
      </c>
      <c r="E144" s="316">
        <v>324.63333333333333</v>
      </c>
      <c r="F144" s="317">
        <v>322.06666666666666</v>
      </c>
      <c r="G144" s="317">
        <v>319.08333333333331</v>
      </c>
      <c r="H144" s="317">
        <v>316.51666666666665</v>
      </c>
      <c r="I144" s="317">
        <v>327.61666666666667</v>
      </c>
      <c r="J144" s="317">
        <v>330.18333333333328</v>
      </c>
      <c r="K144" s="317">
        <v>333.16666666666669</v>
      </c>
      <c r="L144" s="304">
        <v>327.2</v>
      </c>
      <c r="M144" s="304">
        <v>321.64999999999998</v>
      </c>
      <c r="N144" s="319">
        <v>1596000</v>
      </c>
      <c r="O144" s="320">
        <v>-9.8305084745762716E-2</v>
      </c>
    </row>
    <row r="145" spans="1:15" ht="15">
      <c r="A145" s="277">
        <v>135</v>
      </c>
      <c r="B145" s="396" t="s">
        <v>44</v>
      </c>
      <c r="C145" s="277" t="s">
        <v>192</v>
      </c>
      <c r="D145" s="316">
        <v>383.35</v>
      </c>
      <c r="E145" s="316">
        <v>381.95</v>
      </c>
      <c r="F145" s="317">
        <v>378.4</v>
      </c>
      <c r="G145" s="317">
        <v>373.45</v>
      </c>
      <c r="H145" s="317">
        <v>369.9</v>
      </c>
      <c r="I145" s="317">
        <v>386.9</v>
      </c>
      <c r="J145" s="317">
        <v>390.45000000000005</v>
      </c>
      <c r="K145" s="317">
        <v>395.4</v>
      </c>
      <c r="L145" s="304">
        <v>385.5</v>
      </c>
      <c r="M145" s="304">
        <v>377</v>
      </c>
      <c r="N145" s="319">
        <v>4194400</v>
      </c>
      <c r="O145" s="320">
        <v>-4.6511627906976744E-3</v>
      </c>
    </row>
    <row r="146" spans="1:15" ht="15">
      <c r="A146" s="277">
        <v>136</v>
      </c>
      <c r="B146" s="396" t="s">
        <v>50</v>
      </c>
      <c r="C146" s="277" t="s">
        <v>193</v>
      </c>
      <c r="D146" s="316">
        <v>1044.6500000000001</v>
      </c>
      <c r="E146" s="316">
        <v>1042.0166666666667</v>
      </c>
      <c r="F146" s="317">
        <v>1030.0333333333333</v>
      </c>
      <c r="G146" s="317">
        <v>1015.4166666666667</v>
      </c>
      <c r="H146" s="317">
        <v>1003.4333333333334</v>
      </c>
      <c r="I146" s="317">
        <v>1056.6333333333332</v>
      </c>
      <c r="J146" s="317">
        <v>1068.6166666666663</v>
      </c>
      <c r="K146" s="317">
        <v>1083.2333333333331</v>
      </c>
      <c r="L146" s="304">
        <v>1054</v>
      </c>
      <c r="M146" s="304">
        <v>1027.4000000000001</v>
      </c>
      <c r="N146" s="319">
        <v>1015700</v>
      </c>
      <c r="O146" s="320">
        <v>0.16266025641025642</v>
      </c>
    </row>
    <row r="147" spans="1:15" ht="15">
      <c r="A147" s="277">
        <v>137</v>
      </c>
      <c r="B147" s="396" t="s">
        <v>57</v>
      </c>
      <c r="C147" s="277" t="s">
        <v>194</v>
      </c>
      <c r="D147" s="316">
        <v>237.9</v>
      </c>
      <c r="E147" s="316">
        <v>235.5</v>
      </c>
      <c r="F147" s="317">
        <v>230.1</v>
      </c>
      <c r="G147" s="317">
        <v>222.29999999999998</v>
      </c>
      <c r="H147" s="317">
        <v>216.89999999999998</v>
      </c>
      <c r="I147" s="317">
        <v>243.3</v>
      </c>
      <c r="J147" s="317">
        <v>248.7</v>
      </c>
      <c r="K147" s="317">
        <v>256.5</v>
      </c>
      <c r="L147" s="304">
        <v>240.9</v>
      </c>
      <c r="M147" s="304">
        <v>227.7</v>
      </c>
      <c r="N147" s="319">
        <v>3150400</v>
      </c>
      <c r="O147" s="320">
        <v>-6.9525666016894083E-2</v>
      </c>
    </row>
    <row r="148" spans="1:15" ht="15">
      <c r="A148" s="277">
        <v>138</v>
      </c>
      <c r="B148" s="396" t="s">
        <v>37</v>
      </c>
      <c r="C148" s="277" t="s">
        <v>195</v>
      </c>
      <c r="D148" s="316">
        <v>3924.9</v>
      </c>
      <c r="E148" s="316">
        <v>3916.2666666666664</v>
      </c>
      <c r="F148" s="317">
        <v>3884.833333333333</v>
      </c>
      <c r="G148" s="317">
        <v>3844.7666666666664</v>
      </c>
      <c r="H148" s="317">
        <v>3813.333333333333</v>
      </c>
      <c r="I148" s="317">
        <v>3956.333333333333</v>
      </c>
      <c r="J148" s="317">
        <v>3987.7666666666664</v>
      </c>
      <c r="K148" s="317">
        <v>4027.833333333333</v>
      </c>
      <c r="L148" s="304">
        <v>3947.7</v>
      </c>
      <c r="M148" s="304">
        <v>3876.2</v>
      </c>
      <c r="N148" s="319">
        <v>2283000</v>
      </c>
      <c r="O148" s="320">
        <v>2.1293728191822493E-2</v>
      </c>
    </row>
    <row r="149" spans="1:15" ht="15">
      <c r="A149" s="277">
        <v>139</v>
      </c>
      <c r="B149" s="396" t="s">
        <v>180</v>
      </c>
      <c r="C149" s="277" t="s">
        <v>197</v>
      </c>
      <c r="D149" s="316">
        <v>440.45</v>
      </c>
      <c r="E149" s="316">
        <v>442.18333333333339</v>
      </c>
      <c r="F149" s="317">
        <v>435.36666666666679</v>
      </c>
      <c r="G149" s="317">
        <v>430.28333333333342</v>
      </c>
      <c r="H149" s="317">
        <v>423.46666666666681</v>
      </c>
      <c r="I149" s="317">
        <v>447.26666666666677</v>
      </c>
      <c r="J149" s="317">
        <v>454.08333333333337</v>
      </c>
      <c r="K149" s="317">
        <v>459.16666666666674</v>
      </c>
      <c r="L149" s="304">
        <v>449</v>
      </c>
      <c r="M149" s="304">
        <v>437.1</v>
      </c>
      <c r="N149" s="319">
        <v>9200100</v>
      </c>
      <c r="O149" s="320">
        <v>5.6842404433707543E-3</v>
      </c>
    </row>
    <row r="150" spans="1:15" ht="15">
      <c r="A150" s="277">
        <v>140</v>
      </c>
      <c r="B150" s="396" t="s">
        <v>113</v>
      </c>
      <c r="C150" s="277" t="s">
        <v>198</v>
      </c>
      <c r="D150" s="316">
        <v>106.85</v>
      </c>
      <c r="E150" s="316">
        <v>107.38333333333333</v>
      </c>
      <c r="F150" s="317">
        <v>105.76666666666665</v>
      </c>
      <c r="G150" s="317">
        <v>104.68333333333332</v>
      </c>
      <c r="H150" s="317">
        <v>103.06666666666665</v>
      </c>
      <c r="I150" s="317">
        <v>108.46666666666665</v>
      </c>
      <c r="J150" s="317">
        <v>110.08333333333333</v>
      </c>
      <c r="K150" s="317">
        <v>111.16666666666666</v>
      </c>
      <c r="L150" s="304">
        <v>109</v>
      </c>
      <c r="M150" s="304">
        <v>106.3</v>
      </c>
      <c r="N150" s="319">
        <v>106292800</v>
      </c>
      <c r="O150" s="320">
        <v>2.1628573098731512E-3</v>
      </c>
    </row>
    <row r="151" spans="1:15" ht="15">
      <c r="A151" s="277">
        <v>141</v>
      </c>
      <c r="B151" s="396" t="s">
        <v>64</v>
      </c>
      <c r="C151" s="277" t="s">
        <v>199</v>
      </c>
      <c r="D151" s="316">
        <v>563.70000000000005</v>
      </c>
      <c r="E151" s="316">
        <v>557.51666666666677</v>
      </c>
      <c r="F151" s="317">
        <v>549.58333333333348</v>
      </c>
      <c r="G151" s="317">
        <v>535.4666666666667</v>
      </c>
      <c r="H151" s="317">
        <v>527.53333333333342</v>
      </c>
      <c r="I151" s="317">
        <v>571.63333333333355</v>
      </c>
      <c r="J151" s="317">
        <v>579.56666666666672</v>
      </c>
      <c r="K151" s="317">
        <v>593.68333333333362</v>
      </c>
      <c r="L151" s="304">
        <v>565.45000000000005</v>
      </c>
      <c r="M151" s="304">
        <v>543.4</v>
      </c>
      <c r="N151" s="319">
        <v>3449000</v>
      </c>
      <c r="O151" s="320">
        <v>4.2308854638863705E-2</v>
      </c>
    </row>
    <row r="152" spans="1:15" ht="15">
      <c r="A152" s="277">
        <v>142</v>
      </c>
      <c r="B152" s="396" t="s">
        <v>107</v>
      </c>
      <c r="C152" s="277" t="s">
        <v>200</v>
      </c>
      <c r="D152" s="316">
        <v>224.7</v>
      </c>
      <c r="E152" s="316">
        <v>223.48333333333335</v>
      </c>
      <c r="F152" s="317">
        <v>220.9666666666667</v>
      </c>
      <c r="G152" s="317">
        <v>217.23333333333335</v>
      </c>
      <c r="H152" s="317">
        <v>214.7166666666667</v>
      </c>
      <c r="I152" s="317">
        <v>227.2166666666667</v>
      </c>
      <c r="J152" s="317">
        <v>229.73333333333335</v>
      </c>
      <c r="K152" s="317">
        <v>233.4666666666667</v>
      </c>
      <c r="L152" s="304">
        <v>226</v>
      </c>
      <c r="M152" s="304">
        <v>219.75</v>
      </c>
      <c r="N152" s="319">
        <v>25328000</v>
      </c>
      <c r="O152" s="320">
        <v>1.021059349074665E-2</v>
      </c>
    </row>
    <row r="153" spans="1:15" ht="15">
      <c r="A153" s="277">
        <v>143</v>
      </c>
      <c r="B153" s="396" t="s">
        <v>89</v>
      </c>
      <c r="C153" s="277" t="s">
        <v>202</v>
      </c>
      <c r="D153" s="316">
        <v>174</v>
      </c>
      <c r="E153" s="316">
        <v>175.43333333333331</v>
      </c>
      <c r="F153" s="317">
        <v>171.21666666666661</v>
      </c>
      <c r="G153" s="317">
        <v>168.43333333333331</v>
      </c>
      <c r="H153" s="317">
        <v>164.21666666666661</v>
      </c>
      <c r="I153" s="317">
        <v>178.21666666666661</v>
      </c>
      <c r="J153" s="317">
        <v>182.43333333333331</v>
      </c>
      <c r="K153" s="317">
        <v>185.21666666666661</v>
      </c>
      <c r="L153" s="304">
        <v>179.65</v>
      </c>
      <c r="M153" s="304">
        <v>172.65</v>
      </c>
      <c r="N153" s="319">
        <v>22008000</v>
      </c>
      <c r="O153" s="320">
        <v>-2.0952889363405846E-2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44015</v>
      </c>
    </row>
    <row r="7" spans="1:15">
      <c r="A7"/>
    </row>
    <row r="8" spans="1:15" ht="28.5" customHeight="1">
      <c r="A8" s="526" t="s">
        <v>16</v>
      </c>
      <c r="B8" s="527" t="s">
        <v>18</v>
      </c>
      <c r="C8" s="525" t="s">
        <v>19</v>
      </c>
      <c r="D8" s="525" t="s">
        <v>20</v>
      </c>
      <c r="E8" s="525" t="s">
        <v>21</v>
      </c>
      <c r="F8" s="525"/>
      <c r="G8" s="525"/>
      <c r="H8" s="525" t="s">
        <v>22</v>
      </c>
      <c r="I8" s="525"/>
      <c r="J8" s="525"/>
      <c r="K8" s="274"/>
      <c r="L8" s="282"/>
      <c r="M8" s="282"/>
    </row>
    <row r="9" spans="1:15" ht="36" customHeight="1">
      <c r="A9" s="521"/>
      <c r="B9" s="523"/>
      <c r="C9" s="528" t="s">
        <v>23</v>
      </c>
      <c r="D9" s="528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10551.7</v>
      </c>
      <c r="D10" s="303">
        <v>10545.15</v>
      </c>
      <c r="E10" s="303">
        <v>10492.099999999999</v>
      </c>
      <c r="F10" s="303">
        <v>10432.499999999998</v>
      </c>
      <c r="G10" s="303">
        <v>10379.449999999997</v>
      </c>
      <c r="H10" s="303">
        <v>10604.75</v>
      </c>
      <c r="I10" s="303">
        <v>10657.8</v>
      </c>
      <c r="J10" s="303">
        <v>10717.400000000001</v>
      </c>
      <c r="K10" s="302">
        <v>10598.2</v>
      </c>
      <c r="L10" s="302">
        <v>10485.549999999999</v>
      </c>
      <c r="M10" s="307"/>
    </row>
    <row r="11" spans="1:15">
      <c r="A11" s="301">
        <v>2</v>
      </c>
      <c r="B11" s="277" t="s">
        <v>220</v>
      </c>
      <c r="C11" s="304">
        <v>21953.200000000001</v>
      </c>
      <c r="D11" s="279">
        <v>22062.850000000002</v>
      </c>
      <c r="E11" s="279">
        <v>21780.850000000006</v>
      </c>
      <c r="F11" s="279">
        <v>21608.500000000004</v>
      </c>
      <c r="G11" s="279">
        <v>21326.500000000007</v>
      </c>
      <c r="H11" s="279">
        <v>22235.200000000004</v>
      </c>
      <c r="I11" s="279">
        <v>22517.199999999997</v>
      </c>
      <c r="J11" s="279">
        <v>22689.550000000003</v>
      </c>
      <c r="K11" s="304">
        <v>22344.85</v>
      </c>
      <c r="L11" s="304">
        <v>21890.5</v>
      </c>
      <c r="M11" s="307"/>
    </row>
    <row r="12" spans="1:15">
      <c r="A12" s="301">
        <v>3</v>
      </c>
      <c r="B12" s="285" t="s">
        <v>221</v>
      </c>
      <c r="C12" s="304">
        <v>1439.8</v>
      </c>
      <c r="D12" s="279">
        <v>1443.05</v>
      </c>
      <c r="E12" s="279">
        <v>1433.05</v>
      </c>
      <c r="F12" s="279">
        <v>1426.3</v>
      </c>
      <c r="G12" s="279">
        <v>1416.3</v>
      </c>
      <c r="H12" s="279">
        <v>1449.8</v>
      </c>
      <c r="I12" s="279">
        <v>1459.8</v>
      </c>
      <c r="J12" s="279">
        <v>1466.55</v>
      </c>
      <c r="K12" s="304">
        <v>1453.05</v>
      </c>
      <c r="L12" s="304">
        <v>1436.3</v>
      </c>
      <c r="M12" s="307"/>
    </row>
    <row r="13" spans="1:15">
      <c r="A13" s="301">
        <v>4</v>
      </c>
      <c r="B13" s="277" t="s">
        <v>222</v>
      </c>
      <c r="C13" s="304">
        <v>3059.5</v>
      </c>
      <c r="D13" s="279">
        <v>3055.1166666666668</v>
      </c>
      <c r="E13" s="279">
        <v>3041.9833333333336</v>
      </c>
      <c r="F13" s="279">
        <v>3024.4666666666667</v>
      </c>
      <c r="G13" s="279">
        <v>3011.3333333333335</v>
      </c>
      <c r="H13" s="279">
        <v>3072.6333333333337</v>
      </c>
      <c r="I13" s="279">
        <v>3085.7666666666669</v>
      </c>
      <c r="J13" s="279">
        <v>3103.2833333333338</v>
      </c>
      <c r="K13" s="304">
        <v>3068.25</v>
      </c>
      <c r="L13" s="304">
        <v>3037.6</v>
      </c>
      <c r="M13" s="307"/>
    </row>
    <row r="14" spans="1:15">
      <c r="A14" s="301">
        <v>5</v>
      </c>
      <c r="B14" s="277" t="s">
        <v>223</v>
      </c>
      <c r="C14" s="304">
        <v>15122.55</v>
      </c>
      <c r="D14" s="279">
        <v>15033.4</v>
      </c>
      <c r="E14" s="279">
        <v>14871.599999999999</v>
      </c>
      <c r="F14" s="279">
        <v>14620.65</v>
      </c>
      <c r="G14" s="279">
        <v>14458.849999999999</v>
      </c>
      <c r="H14" s="279">
        <v>15284.349999999999</v>
      </c>
      <c r="I14" s="279">
        <v>15446.149999999998</v>
      </c>
      <c r="J14" s="279">
        <v>15697.099999999999</v>
      </c>
      <c r="K14" s="304">
        <v>15195.2</v>
      </c>
      <c r="L14" s="304">
        <v>14782.45</v>
      </c>
      <c r="M14" s="307"/>
    </row>
    <row r="15" spans="1:15">
      <c r="A15" s="301">
        <v>6</v>
      </c>
      <c r="B15" s="277" t="s">
        <v>224</v>
      </c>
      <c r="C15" s="304">
        <v>2509.1</v>
      </c>
      <c r="D15" s="279">
        <v>2510.7166666666667</v>
      </c>
      <c r="E15" s="279">
        <v>2498.0333333333333</v>
      </c>
      <c r="F15" s="279">
        <v>2486.9666666666667</v>
      </c>
      <c r="G15" s="279">
        <v>2474.2833333333333</v>
      </c>
      <c r="H15" s="279">
        <v>2521.7833333333333</v>
      </c>
      <c r="I15" s="279">
        <v>2534.4666666666667</v>
      </c>
      <c r="J15" s="279">
        <v>2545.5333333333333</v>
      </c>
      <c r="K15" s="304">
        <v>2523.4</v>
      </c>
      <c r="L15" s="304">
        <v>2499.65</v>
      </c>
      <c r="M15" s="307"/>
    </row>
    <row r="16" spans="1:15">
      <c r="A16" s="301">
        <v>7</v>
      </c>
      <c r="B16" s="277" t="s">
        <v>225</v>
      </c>
      <c r="C16" s="304">
        <v>4170.8500000000004</v>
      </c>
      <c r="D16" s="279">
        <v>4157.75</v>
      </c>
      <c r="E16" s="279">
        <v>4138.8999999999996</v>
      </c>
      <c r="F16" s="279">
        <v>4106.95</v>
      </c>
      <c r="G16" s="279">
        <v>4088.0999999999995</v>
      </c>
      <c r="H16" s="279">
        <v>4189.7</v>
      </c>
      <c r="I16" s="279">
        <v>4208.55</v>
      </c>
      <c r="J16" s="279">
        <v>4240.5</v>
      </c>
      <c r="K16" s="304">
        <v>4176.6000000000004</v>
      </c>
      <c r="L16" s="304">
        <v>4125.8</v>
      </c>
      <c r="M16" s="307"/>
    </row>
    <row r="17" spans="1:13">
      <c r="A17" s="301">
        <v>8</v>
      </c>
      <c r="B17" s="277" t="s">
        <v>38</v>
      </c>
      <c r="C17" s="277">
        <v>1328.85</v>
      </c>
      <c r="D17" s="279">
        <v>1329.0333333333333</v>
      </c>
      <c r="E17" s="279">
        <v>1318.0666666666666</v>
      </c>
      <c r="F17" s="279">
        <v>1307.2833333333333</v>
      </c>
      <c r="G17" s="279">
        <v>1296.3166666666666</v>
      </c>
      <c r="H17" s="279">
        <v>1339.8166666666666</v>
      </c>
      <c r="I17" s="279">
        <v>1350.7833333333333</v>
      </c>
      <c r="J17" s="279">
        <v>1361.5666666666666</v>
      </c>
      <c r="K17" s="277">
        <v>1340</v>
      </c>
      <c r="L17" s="277">
        <v>1318.25</v>
      </c>
      <c r="M17" s="277">
        <v>10.08548</v>
      </c>
    </row>
    <row r="18" spans="1:13">
      <c r="A18" s="301">
        <v>9</v>
      </c>
      <c r="B18" s="277" t="s">
        <v>226</v>
      </c>
      <c r="C18" s="277">
        <v>575.45000000000005</v>
      </c>
      <c r="D18" s="279">
        <v>574.08333333333337</v>
      </c>
      <c r="E18" s="279">
        <v>564.16666666666674</v>
      </c>
      <c r="F18" s="279">
        <v>552.88333333333333</v>
      </c>
      <c r="G18" s="279">
        <v>542.9666666666667</v>
      </c>
      <c r="H18" s="279">
        <v>585.36666666666679</v>
      </c>
      <c r="I18" s="279">
        <v>595.28333333333353</v>
      </c>
      <c r="J18" s="279">
        <v>606.56666666666683</v>
      </c>
      <c r="K18" s="277">
        <v>584</v>
      </c>
      <c r="L18" s="277">
        <v>562.79999999999995</v>
      </c>
      <c r="M18" s="277">
        <v>2.8365800000000001</v>
      </c>
    </row>
    <row r="19" spans="1:13">
      <c r="A19" s="301">
        <v>10</v>
      </c>
      <c r="B19" s="277" t="s">
        <v>41</v>
      </c>
      <c r="C19" s="277">
        <v>346.8</v>
      </c>
      <c r="D19" s="279">
        <v>347.10000000000008</v>
      </c>
      <c r="E19" s="279">
        <v>344.60000000000014</v>
      </c>
      <c r="F19" s="279">
        <v>342.40000000000003</v>
      </c>
      <c r="G19" s="279">
        <v>339.90000000000009</v>
      </c>
      <c r="H19" s="279">
        <v>349.30000000000018</v>
      </c>
      <c r="I19" s="279">
        <v>351.80000000000007</v>
      </c>
      <c r="J19" s="279">
        <v>354.00000000000023</v>
      </c>
      <c r="K19" s="277">
        <v>349.6</v>
      </c>
      <c r="L19" s="277">
        <v>344.9</v>
      </c>
      <c r="M19" s="277">
        <v>12.0404</v>
      </c>
    </row>
    <row r="20" spans="1:13">
      <c r="A20" s="301">
        <v>11</v>
      </c>
      <c r="B20" s="277" t="s">
        <v>43</v>
      </c>
      <c r="C20" s="277">
        <v>35.799999999999997</v>
      </c>
      <c r="D20" s="279">
        <v>35.9</v>
      </c>
      <c r="E20" s="279">
        <v>35.549999999999997</v>
      </c>
      <c r="F20" s="279">
        <v>35.299999999999997</v>
      </c>
      <c r="G20" s="279">
        <v>34.949999999999996</v>
      </c>
      <c r="H20" s="279">
        <v>36.15</v>
      </c>
      <c r="I20" s="279">
        <v>36.500000000000007</v>
      </c>
      <c r="J20" s="279">
        <v>36.75</v>
      </c>
      <c r="K20" s="277">
        <v>36.25</v>
      </c>
      <c r="L20" s="277">
        <v>35.65</v>
      </c>
      <c r="M20" s="277">
        <v>26.749179999999999</v>
      </c>
    </row>
    <row r="21" spans="1:13">
      <c r="A21" s="301">
        <v>12</v>
      </c>
      <c r="B21" s="277" t="s">
        <v>227</v>
      </c>
      <c r="C21" s="277">
        <v>67.45</v>
      </c>
      <c r="D21" s="279">
        <v>66.766666666666666</v>
      </c>
      <c r="E21" s="279">
        <v>65.083333333333329</v>
      </c>
      <c r="F21" s="279">
        <v>62.716666666666669</v>
      </c>
      <c r="G21" s="279">
        <v>61.033333333333331</v>
      </c>
      <c r="H21" s="279">
        <v>69.133333333333326</v>
      </c>
      <c r="I21" s="279">
        <v>70.816666666666663</v>
      </c>
      <c r="J21" s="279">
        <v>73.183333333333323</v>
      </c>
      <c r="K21" s="277">
        <v>68.45</v>
      </c>
      <c r="L21" s="277">
        <v>64.400000000000006</v>
      </c>
      <c r="M21" s="277">
        <v>82.633970000000005</v>
      </c>
    </row>
    <row r="22" spans="1:13">
      <c r="A22" s="301">
        <v>13</v>
      </c>
      <c r="B22" s="277" t="s">
        <v>228</v>
      </c>
      <c r="C22" s="277">
        <v>122.75</v>
      </c>
      <c r="D22" s="279">
        <v>123.38333333333333</v>
      </c>
      <c r="E22" s="279">
        <v>121.66666666666666</v>
      </c>
      <c r="F22" s="279">
        <v>120.58333333333333</v>
      </c>
      <c r="G22" s="279">
        <v>118.86666666666666</v>
      </c>
      <c r="H22" s="279">
        <v>124.46666666666665</v>
      </c>
      <c r="I22" s="279">
        <v>126.18333333333332</v>
      </c>
      <c r="J22" s="279">
        <v>127.26666666666665</v>
      </c>
      <c r="K22" s="277">
        <v>125.1</v>
      </c>
      <c r="L22" s="277">
        <v>122.3</v>
      </c>
      <c r="M22" s="277">
        <v>10.702719999999999</v>
      </c>
    </row>
    <row r="23" spans="1:13">
      <c r="A23" s="301">
        <v>14</v>
      </c>
      <c r="B23" s="277" t="s">
        <v>229</v>
      </c>
      <c r="C23" s="277">
        <v>1428.95</v>
      </c>
      <c r="D23" s="279">
        <v>1430.8166666666666</v>
      </c>
      <c r="E23" s="279">
        <v>1415.6333333333332</v>
      </c>
      <c r="F23" s="279">
        <v>1402.3166666666666</v>
      </c>
      <c r="G23" s="279">
        <v>1387.1333333333332</v>
      </c>
      <c r="H23" s="279">
        <v>1444.1333333333332</v>
      </c>
      <c r="I23" s="279">
        <v>1459.3166666666666</v>
      </c>
      <c r="J23" s="279">
        <v>1472.6333333333332</v>
      </c>
      <c r="K23" s="277">
        <v>1446</v>
      </c>
      <c r="L23" s="277">
        <v>1417.5</v>
      </c>
      <c r="M23" s="277">
        <v>0.85124</v>
      </c>
    </row>
    <row r="24" spans="1:13">
      <c r="A24" s="301">
        <v>15</v>
      </c>
      <c r="B24" s="277" t="s">
        <v>230</v>
      </c>
      <c r="C24" s="277">
        <v>2350.8000000000002</v>
      </c>
      <c r="D24" s="279">
        <v>2345.25</v>
      </c>
      <c r="E24" s="279">
        <v>2330.65</v>
      </c>
      <c r="F24" s="279">
        <v>2310.5</v>
      </c>
      <c r="G24" s="279">
        <v>2295.9</v>
      </c>
      <c r="H24" s="279">
        <v>2365.4</v>
      </c>
      <c r="I24" s="279">
        <v>2380.0000000000005</v>
      </c>
      <c r="J24" s="279">
        <v>2400.15</v>
      </c>
      <c r="K24" s="277">
        <v>2359.85</v>
      </c>
      <c r="L24" s="277">
        <v>2325.1</v>
      </c>
      <c r="M24" s="277">
        <v>1.0433600000000001</v>
      </c>
    </row>
    <row r="25" spans="1:13">
      <c r="A25" s="301">
        <v>16</v>
      </c>
      <c r="B25" s="277" t="s">
        <v>45</v>
      </c>
      <c r="C25" s="277">
        <v>683.65</v>
      </c>
      <c r="D25" s="279">
        <v>675.9666666666667</v>
      </c>
      <c r="E25" s="279">
        <v>663.93333333333339</v>
      </c>
      <c r="F25" s="279">
        <v>644.2166666666667</v>
      </c>
      <c r="G25" s="279">
        <v>632.18333333333339</v>
      </c>
      <c r="H25" s="279">
        <v>695.68333333333339</v>
      </c>
      <c r="I25" s="279">
        <v>707.7166666666667</v>
      </c>
      <c r="J25" s="279">
        <v>727.43333333333339</v>
      </c>
      <c r="K25" s="277">
        <v>688</v>
      </c>
      <c r="L25" s="277">
        <v>656.25</v>
      </c>
      <c r="M25" s="277">
        <v>14.24244</v>
      </c>
    </row>
    <row r="26" spans="1:13">
      <c r="A26" s="301">
        <v>17</v>
      </c>
      <c r="B26" s="277" t="s">
        <v>46</v>
      </c>
      <c r="C26" s="277">
        <v>193.7</v>
      </c>
      <c r="D26" s="279">
        <v>194.05000000000004</v>
      </c>
      <c r="E26" s="279">
        <v>191.70000000000007</v>
      </c>
      <c r="F26" s="279">
        <v>189.70000000000005</v>
      </c>
      <c r="G26" s="279">
        <v>187.35000000000008</v>
      </c>
      <c r="H26" s="279">
        <v>196.05000000000007</v>
      </c>
      <c r="I26" s="279">
        <v>198.40000000000003</v>
      </c>
      <c r="J26" s="279">
        <v>200.40000000000006</v>
      </c>
      <c r="K26" s="277">
        <v>196.4</v>
      </c>
      <c r="L26" s="277">
        <v>192.05</v>
      </c>
      <c r="M26" s="277">
        <v>26.932500000000001</v>
      </c>
    </row>
    <row r="27" spans="1:13">
      <c r="A27" s="301">
        <v>18</v>
      </c>
      <c r="B27" s="277" t="s">
        <v>47</v>
      </c>
      <c r="C27" s="277">
        <v>1362.55</v>
      </c>
      <c r="D27" s="279">
        <v>1352.2333333333333</v>
      </c>
      <c r="E27" s="279">
        <v>1336.5666666666666</v>
      </c>
      <c r="F27" s="279">
        <v>1310.5833333333333</v>
      </c>
      <c r="G27" s="279">
        <v>1294.9166666666665</v>
      </c>
      <c r="H27" s="279">
        <v>1378.2166666666667</v>
      </c>
      <c r="I27" s="279">
        <v>1393.8833333333332</v>
      </c>
      <c r="J27" s="279">
        <v>1419.8666666666668</v>
      </c>
      <c r="K27" s="277">
        <v>1367.9</v>
      </c>
      <c r="L27" s="277">
        <v>1326.25</v>
      </c>
      <c r="M27" s="277">
        <v>10.95777</v>
      </c>
    </row>
    <row r="28" spans="1:13">
      <c r="A28" s="301">
        <v>19</v>
      </c>
      <c r="B28" s="277" t="s">
        <v>48</v>
      </c>
      <c r="C28" s="277">
        <v>110.85</v>
      </c>
      <c r="D28" s="279">
        <v>110.86666666666667</v>
      </c>
      <c r="E28" s="279">
        <v>110.03333333333335</v>
      </c>
      <c r="F28" s="279">
        <v>109.21666666666667</v>
      </c>
      <c r="G28" s="279">
        <v>108.38333333333334</v>
      </c>
      <c r="H28" s="279">
        <v>111.68333333333335</v>
      </c>
      <c r="I28" s="279">
        <v>112.51666666666667</v>
      </c>
      <c r="J28" s="279">
        <v>113.33333333333336</v>
      </c>
      <c r="K28" s="277">
        <v>111.7</v>
      </c>
      <c r="L28" s="277">
        <v>110.05</v>
      </c>
      <c r="M28" s="277">
        <v>44.915790000000001</v>
      </c>
    </row>
    <row r="29" spans="1:13">
      <c r="A29" s="301">
        <v>20</v>
      </c>
      <c r="B29" s="277" t="s">
        <v>49</v>
      </c>
      <c r="C29" s="277">
        <v>49.1</v>
      </c>
      <c r="D29" s="279">
        <v>48.81666666666667</v>
      </c>
      <c r="E29" s="279">
        <v>48.183333333333337</v>
      </c>
      <c r="F29" s="279">
        <v>47.266666666666666</v>
      </c>
      <c r="G29" s="279">
        <v>46.633333333333333</v>
      </c>
      <c r="H29" s="279">
        <v>49.733333333333341</v>
      </c>
      <c r="I29" s="279">
        <v>50.366666666666681</v>
      </c>
      <c r="J29" s="279">
        <v>51.283333333333346</v>
      </c>
      <c r="K29" s="277">
        <v>49.45</v>
      </c>
      <c r="L29" s="277">
        <v>47.9</v>
      </c>
      <c r="M29" s="277">
        <v>422.65035999999998</v>
      </c>
    </row>
    <row r="30" spans="1:13">
      <c r="A30" s="301">
        <v>21</v>
      </c>
      <c r="B30" s="277" t="s">
        <v>51</v>
      </c>
      <c r="C30" s="277">
        <v>1686.45</v>
      </c>
      <c r="D30" s="279">
        <v>1683.5166666666664</v>
      </c>
      <c r="E30" s="279">
        <v>1663.0333333333328</v>
      </c>
      <c r="F30" s="279">
        <v>1639.6166666666663</v>
      </c>
      <c r="G30" s="279">
        <v>1619.1333333333328</v>
      </c>
      <c r="H30" s="279">
        <v>1706.9333333333329</v>
      </c>
      <c r="I30" s="279">
        <v>1727.4166666666665</v>
      </c>
      <c r="J30" s="279">
        <v>1750.833333333333</v>
      </c>
      <c r="K30" s="277">
        <v>1704</v>
      </c>
      <c r="L30" s="277">
        <v>1660.1</v>
      </c>
      <c r="M30" s="277">
        <v>20.383990000000001</v>
      </c>
    </row>
    <row r="31" spans="1:13">
      <c r="A31" s="301">
        <v>22</v>
      </c>
      <c r="B31" s="277" t="s">
        <v>53</v>
      </c>
      <c r="C31" s="277">
        <v>779.85</v>
      </c>
      <c r="D31" s="279">
        <v>781.51666666666677</v>
      </c>
      <c r="E31" s="279">
        <v>770.53333333333353</v>
      </c>
      <c r="F31" s="279">
        <v>761.21666666666681</v>
      </c>
      <c r="G31" s="279">
        <v>750.23333333333358</v>
      </c>
      <c r="H31" s="279">
        <v>790.83333333333348</v>
      </c>
      <c r="I31" s="279">
        <v>801.81666666666683</v>
      </c>
      <c r="J31" s="279">
        <v>811.13333333333344</v>
      </c>
      <c r="K31" s="277">
        <v>792.5</v>
      </c>
      <c r="L31" s="277">
        <v>772.2</v>
      </c>
      <c r="M31" s="277">
        <v>28.764420000000001</v>
      </c>
    </row>
    <row r="32" spans="1:13">
      <c r="A32" s="301">
        <v>23</v>
      </c>
      <c r="B32" s="277" t="s">
        <v>231</v>
      </c>
      <c r="C32" s="277">
        <v>2295.5</v>
      </c>
      <c r="D32" s="279">
        <v>2301.8333333333335</v>
      </c>
      <c r="E32" s="279">
        <v>2278.666666666667</v>
      </c>
      <c r="F32" s="279">
        <v>2261.8333333333335</v>
      </c>
      <c r="G32" s="279">
        <v>2238.666666666667</v>
      </c>
      <c r="H32" s="279">
        <v>2318.666666666667</v>
      </c>
      <c r="I32" s="279">
        <v>2341.8333333333339</v>
      </c>
      <c r="J32" s="279">
        <v>2358.666666666667</v>
      </c>
      <c r="K32" s="277">
        <v>2325</v>
      </c>
      <c r="L32" s="277">
        <v>2285</v>
      </c>
      <c r="M32" s="277">
        <v>4.1211500000000001</v>
      </c>
    </row>
    <row r="33" spans="1:13">
      <c r="A33" s="301">
        <v>24</v>
      </c>
      <c r="B33" s="277" t="s">
        <v>55</v>
      </c>
      <c r="C33" s="277">
        <v>423.2</v>
      </c>
      <c r="D33" s="279">
        <v>428.66666666666669</v>
      </c>
      <c r="E33" s="279">
        <v>415.83333333333337</v>
      </c>
      <c r="F33" s="279">
        <v>408.4666666666667</v>
      </c>
      <c r="G33" s="279">
        <v>395.63333333333338</v>
      </c>
      <c r="H33" s="279">
        <v>436.03333333333336</v>
      </c>
      <c r="I33" s="279">
        <v>448.86666666666673</v>
      </c>
      <c r="J33" s="279">
        <v>456.23333333333335</v>
      </c>
      <c r="K33" s="277">
        <v>441.5</v>
      </c>
      <c r="L33" s="277">
        <v>421.3</v>
      </c>
      <c r="M33" s="277">
        <v>503.6284</v>
      </c>
    </row>
    <row r="34" spans="1:13">
      <c r="A34" s="301">
        <v>25</v>
      </c>
      <c r="B34" s="277" t="s">
        <v>56</v>
      </c>
      <c r="C34" s="277">
        <v>2879.35</v>
      </c>
      <c r="D34" s="279">
        <v>2873.2999999999997</v>
      </c>
      <c r="E34" s="279">
        <v>2843.1499999999996</v>
      </c>
      <c r="F34" s="279">
        <v>2806.95</v>
      </c>
      <c r="G34" s="279">
        <v>2776.7999999999997</v>
      </c>
      <c r="H34" s="279">
        <v>2909.4999999999995</v>
      </c>
      <c r="I34" s="279">
        <v>2939.65</v>
      </c>
      <c r="J34" s="279">
        <v>2975.8499999999995</v>
      </c>
      <c r="K34" s="277">
        <v>2903.45</v>
      </c>
      <c r="L34" s="277">
        <v>2837.1</v>
      </c>
      <c r="M34" s="277">
        <v>7.54915</v>
      </c>
    </row>
    <row r="35" spans="1:13">
      <c r="A35" s="301">
        <v>26</v>
      </c>
      <c r="B35" s="277" t="s">
        <v>59</v>
      </c>
      <c r="C35" s="277">
        <v>2964.25</v>
      </c>
      <c r="D35" s="279">
        <v>2968.4166666666665</v>
      </c>
      <c r="E35" s="279">
        <v>2920.833333333333</v>
      </c>
      <c r="F35" s="279">
        <v>2877.4166666666665</v>
      </c>
      <c r="G35" s="279">
        <v>2829.833333333333</v>
      </c>
      <c r="H35" s="279">
        <v>3011.833333333333</v>
      </c>
      <c r="I35" s="279">
        <v>3059.4166666666661</v>
      </c>
      <c r="J35" s="279">
        <v>3102.833333333333</v>
      </c>
      <c r="K35" s="277">
        <v>3016</v>
      </c>
      <c r="L35" s="277">
        <v>2925</v>
      </c>
      <c r="M35" s="277">
        <v>116.19767</v>
      </c>
    </row>
    <row r="36" spans="1:13">
      <c r="A36" s="301">
        <v>27</v>
      </c>
      <c r="B36" s="277" t="s">
        <v>58</v>
      </c>
      <c r="C36" s="277">
        <v>6188.8</v>
      </c>
      <c r="D36" s="279">
        <v>6189.4833333333327</v>
      </c>
      <c r="E36" s="279">
        <v>6111.9666666666653</v>
      </c>
      <c r="F36" s="279">
        <v>6035.1333333333323</v>
      </c>
      <c r="G36" s="279">
        <v>5957.616666666665</v>
      </c>
      <c r="H36" s="279">
        <v>6266.3166666666657</v>
      </c>
      <c r="I36" s="279">
        <v>6343.8333333333339</v>
      </c>
      <c r="J36" s="279">
        <v>6420.6666666666661</v>
      </c>
      <c r="K36" s="277">
        <v>6267</v>
      </c>
      <c r="L36" s="277">
        <v>6112.65</v>
      </c>
      <c r="M36" s="277">
        <v>15.29252</v>
      </c>
    </row>
    <row r="37" spans="1:13">
      <c r="A37" s="301">
        <v>28</v>
      </c>
      <c r="B37" s="277" t="s">
        <v>232</v>
      </c>
      <c r="C37" s="277">
        <v>2586.35</v>
      </c>
      <c r="D37" s="279">
        <v>2598.7166666666667</v>
      </c>
      <c r="E37" s="279">
        <v>2558.4333333333334</v>
      </c>
      <c r="F37" s="279">
        <v>2530.5166666666669</v>
      </c>
      <c r="G37" s="279">
        <v>2490.2333333333336</v>
      </c>
      <c r="H37" s="279">
        <v>2626.6333333333332</v>
      </c>
      <c r="I37" s="279">
        <v>2666.916666666667</v>
      </c>
      <c r="J37" s="279">
        <v>2694.833333333333</v>
      </c>
      <c r="K37" s="277">
        <v>2639</v>
      </c>
      <c r="L37" s="277">
        <v>2570.8000000000002</v>
      </c>
      <c r="M37" s="277">
        <v>0.50666999999999995</v>
      </c>
    </row>
    <row r="38" spans="1:13">
      <c r="A38" s="301">
        <v>29</v>
      </c>
      <c r="B38" s="277" t="s">
        <v>60</v>
      </c>
      <c r="C38" s="277">
        <v>1278.2</v>
      </c>
      <c r="D38" s="279">
        <v>1272.3999999999999</v>
      </c>
      <c r="E38" s="279">
        <v>1260.7999999999997</v>
      </c>
      <c r="F38" s="279">
        <v>1243.3999999999999</v>
      </c>
      <c r="G38" s="279">
        <v>1231.7999999999997</v>
      </c>
      <c r="H38" s="279">
        <v>1289.7999999999997</v>
      </c>
      <c r="I38" s="279">
        <v>1301.3999999999996</v>
      </c>
      <c r="J38" s="279">
        <v>1318.7999999999997</v>
      </c>
      <c r="K38" s="277">
        <v>1284</v>
      </c>
      <c r="L38" s="277">
        <v>1255</v>
      </c>
      <c r="M38" s="277">
        <v>5.0948599999999997</v>
      </c>
    </row>
    <row r="39" spans="1:13">
      <c r="A39" s="301">
        <v>30</v>
      </c>
      <c r="B39" s="277" t="s">
        <v>233</v>
      </c>
      <c r="C39" s="277">
        <v>346.25</v>
      </c>
      <c r="D39" s="279">
        <v>343.7166666666667</v>
      </c>
      <c r="E39" s="279">
        <v>331.68333333333339</v>
      </c>
      <c r="F39" s="279">
        <v>317.11666666666667</v>
      </c>
      <c r="G39" s="279">
        <v>305.08333333333337</v>
      </c>
      <c r="H39" s="279">
        <v>358.28333333333342</v>
      </c>
      <c r="I39" s="279">
        <v>370.31666666666672</v>
      </c>
      <c r="J39" s="279">
        <v>384.88333333333344</v>
      </c>
      <c r="K39" s="277">
        <v>355.75</v>
      </c>
      <c r="L39" s="277">
        <v>329.15</v>
      </c>
      <c r="M39" s="277">
        <v>286.70332999999999</v>
      </c>
    </row>
    <row r="40" spans="1:13">
      <c r="A40" s="301">
        <v>31</v>
      </c>
      <c r="B40" s="277" t="s">
        <v>61</v>
      </c>
      <c r="C40" s="277">
        <v>51.5</v>
      </c>
      <c r="D40" s="279">
        <v>51.483333333333327</v>
      </c>
      <c r="E40" s="279">
        <v>50.566666666666656</v>
      </c>
      <c r="F40" s="279">
        <v>49.633333333333326</v>
      </c>
      <c r="G40" s="279">
        <v>48.716666666666654</v>
      </c>
      <c r="H40" s="279">
        <v>52.416666666666657</v>
      </c>
      <c r="I40" s="279">
        <v>53.333333333333329</v>
      </c>
      <c r="J40" s="279">
        <v>54.266666666666659</v>
      </c>
      <c r="K40" s="277">
        <v>52.4</v>
      </c>
      <c r="L40" s="277">
        <v>50.55</v>
      </c>
      <c r="M40" s="277">
        <v>486.39044999999999</v>
      </c>
    </row>
    <row r="41" spans="1:13">
      <c r="A41" s="301">
        <v>32</v>
      </c>
      <c r="B41" s="277" t="s">
        <v>62</v>
      </c>
      <c r="C41" s="277">
        <v>49.95</v>
      </c>
      <c r="D41" s="279">
        <v>50.083333333333336</v>
      </c>
      <c r="E41" s="279">
        <v>49.366666666666674</v>
      </c>
      <c r="F41" s="279">
        <v>48.783333333333339</v>
      </c>
      <c r="G41" s="279">
        <v>48.066666666666677</v>
      </c>
      <c r="H41" s="279">
        <v>50.666666666666671</v>
      </c>
      <c r="I41" s="279">
        <v>51.383333333333326</v>
      </c>
      <c r="J41" s="279">
        <v>51.966666666666669</v>
      </c>
      <c r="K41" s="277">
        <v>50.8</v>
      </c>
      <c r="L41" s="277">
        <v>49.5</v>
      </c>
      <c r="M41" s="277">
        <v>24.023489999999999</v>
      </c>
    </row>
    <row r="42" spans="1:13">
      <c r="A42" s="301">
        <v>33</v>
      </c>
      <c r="B42" s="277" t="s">
        <v>63</v>
      </c>
      <c r="C42" s="277">
        <v>1282.5</v>
      </c>
      <c r="D42" s="279">
        <v>1284.7333333333333</v>
      </c>
      <c r="E42" s="279">
        <v>1270.7666666666667</v>
      </c>
      <c r="F42" s="279">
        <v>1259.0333333333333</v>
      </c>
      <c r="G42" s="279">
        <v>1245.0666666666666</v>
      </c>
      <c r="H42" s="279">
        <v>1296.4666666666667</v>
      </c>
      <c r="I42" s="279">
        <v>1310.4333333333334</v>
      </c>
      <c r="J42" s="279">
        <v>1322.1666666666667</v>
      </c>
      <c r="K42" s="277">
        <v>1298.7</v>
      </c>
      <c r="L42" s="277">
        <v>1273</v>
      </c>
      <c r="M42" s="277">
        <v>7.6194300000000004</v>
      </c>
    </row>
    <row r="43" spans="1:13">
      <c r="A43" s="301">
        <v>34</v>
      </c>
      <c r="B43" s="277" t="s">
        <v>66</v>
      </c>
      <c r="C43" s="277">
        <v>493.4</v>
      </c>
      <c r="D43" s="279">
        <v>494.38333333333327</v>
      </c>
      <c r="E43" s="279">
        <v>487.06666666666655</v>
      </c>
      <c r="F43" s="279">
        <v>480.73333333333329</v>
      </c>
      <c r="G43" s="279">
        <v>473.41666666666657</v>
      </c>
      <c r="H43" s="279">
        <v>500.71666666666653</v>
      </c>
      <c r="I43" s="279">
        <v>508.03333333333325</v>
      </c>
      <c r="J43" s="279">
        <v>514.36666666666656</v>
      </c>
      <c r="K43" s="277">
        <v>501.7</v>
      </c>
      <c r="L43" s="277">
        <v>488.05</v>
      </c>
      <c r="M43" s="277">
        <v>11.135300000000001</v>
      </c>
    </row>
    <row r="44" spans="1:13">
      <c r="A44" s="301">
        <v>35</v>
      </c>
      <c r="B44" s="277" t="s">
        <v>65</v>
      </c>
      <c r="C44" s="277">
        <v>89.05</v>
      </c>
      <c r="D44" s="279">
        <v>89.350000000000009</v>
      </c>
      <c r="E44" s="279">
        <v>88.200000000000017</v>
      </c>
      <c r="F44" s="279">
        <v>87.350000000000009</v>
      </c>
      <c r="G44" s="279">
        <v>86.200000000000017</v>
      </c>
      <c r="H44" s="279">
        <v>90.200000000000017</v>
      </c>
      <c r="I44" s="279">
        <v>91.350000000000023</v>
      </c>
      <c r="J44" s="279">
        <v>92.200000000000017</v>
      </c>
      <c r="K44" s="277">
        <v>90.5</v>
      </c>
      <c r="L44" s="277">
        <v>88.5</v>
      </c>
      <c r="M44" s="277">
        <v>91.207390000000004</v>
      </c>
    </row>
    <row r="45" spans="1:13">
      <c r="A45" s="301">
        <v>36</v>
      </c>
      <c r="B45" s="277" t="s">
        <v>67</v>
      </c>
      <c r="C45" s="277">
        <v>334.4</v>
      </c>
      <c r="D45" s="279">
        <v>336.01666666666665</v>
      </c>
      <c r="E45" s="279">
        <v>329.93333333333328</v>
      </c>
      <c r="F45" s="279">
        <v>325.46666666666664</v>
      </c>
      <c r="G45" s="279">
        <v>319.38333333333327</v>
      </c>
      <c r="H45" s="279">
        <v>340.48333333333329</v>
      </c>
      <c r="I45" s="279">
        <v>346.56666666666666</v>
      </c>
      <c r="J45" s="279">
        <v>351.0333333333333</v>
      </c>
      <c r="K45" s="277">
        <v>342.1</v>
      </c>
      <c r="L45" s="277">
        <v>331.55</v>
      </c>
      <c r="M45" s="277">
        <v>17.958030000000001</v>
      </c>
    </row>
    <row r="46" spans="1:13">
      <c r="A46" s="301">
        <v>37</v>
      </c>
      <c r="B46" s="277" t="s">
        <v>70</v>
      </c>
      <c r="C46" s="277">
        <v>36.700000000000003</v>
      </c>
      <c r="D46" s="279">
        <v>36.75</v>
      </c>
      <c r="E46" s="279">
        <v>36.35</v>
      </c>
      <c r="F46" s="279">
        <v>36</v>
      </c>
      <c r="G46" s="279">
        <v>35.6</v>
      </c>
      <c r="H46" s="279">
        <v>37.1</v>
      </c>
      <c r="I46" s="279">
        <v>37.500000000000007</v>
      </c>
      <c r="J46" s="279">
        <v>37.85</v>
      </c>
      <c r="K46" s="277">
        <v>37.15</v>
      </c>
      <c r="L46" s="277">
        <v>36.4</v>
      </c>
      <c r="M46" s="277">
        <v>382.21206000000001</v>
      </c>
    </row>
    <row r="47" spans="1:13">
      <c r="A47" s="301">
        <v>38</v>
      </c>
      <c r="B47" s="277" t="s">
        <v>74</v>
      </c>
      <c r="C47" s="277">
        <v>383.5</v>
      </c>
      <c r="D47" s="279">
        <v>384.5333333333333</v>
      </c>
      <c r="E47" s="279">
        <v>377.71666666666658</v>
      </c>
      <c r="F47" s="279">
        <v>371.93333333333328</v>
      </c>
      <c r="G47" s="279">
        <v>365.11666666666656</v>
      </c>
      <c r="H47" s="279">
        <v>390.31666666666661</v>
      </c>
      <c r="I47" s="279">
        <v>397.13333333333333</v>
      </c>
      <c r="J47" s="279">
        <v>402.91666666666663</v>
      </c>
      <c r="K47" s="277">
        <v>391.35</v>
      </c>
      <c r="L47" s="277">
        <v>378.75</v>
      </c>
      <c r="M47" s="277">
        <v>65.928030000000007</v>
      </c>
    </row>
    <row r="48" spans="1:13">
      <c r="A48" s="301">
        <v>39</v>
      </c>
      <c r="B48" s="277" t="s">
        <v>69</v>
      </c>
      <c r="C48" s="277">
        <v>558.45000000000005</v>
      </c>
      <c r="D48" s="279">
        <v>561.01666666666677</v>
      </c>
      <c r="E48" s="279">
        <v>555.03333333333353</v>
      </c>
      <c r="F48" s="279">
        <v>551.61666666666679</v>
      </c>
      <c r="G48" s="279">
        <v>545.63333333333355</v>
      </c>
      <c r="H48" s="279">
        <v>564.43333333333351</v>
      </c>
      <c r="I48" s="279">
        <v>570.41666666666686</v>
      </c>
      <c r="J48" s="279">
        <v>573.83333333333348</v>
      </c>
      <c r="K48" s="277">
        <v>567</v>
      </c>
      <c r="L48" s="277">
        <v>557.6</v>
      </c>
      <c r="M48" s="277">
        <v>135.42472000000001</v>
      </c>
    </row>
    <row r="49" spans="1:13">
      <c r="A49" s="301">
        <v>40</v>
      </c>
      <c r="B49" s="277" t="s">
        <v>125</v>
      </c>
      <c r="C49" s="277">
        <v>222.35</v>
      </c>
      <c r="D49" s="279">
        <v>221.18333333333331</v>
      </c>
      <c r="E49" s="279">
        <v>219.41666666666663</v>
      </c>
      <c r="F49" s="279">
        <v>216.48333333333332</v>
      </c>
      <c r="G49" s="279">
        <v>214.71666666666664</v>
      </c>
      <c r="H49" s="279">
        <v>224.11666666666662</v>
      </c>
      <c r="I49" s="279">
        <v>225.88333333333333</v>
      </c>
      <c r="J49" s="279">
        <v>228.81666666666661</v>
      </c>
      <c r="K49" s="277">
        <v>222.95</v>
      </c>
      <c r="L49" s="277">
        <v>218.25</v>
      </c>
      <c r="M49" s="277">
        <v>33.957549999999998</v>
      </c>
    </row>
    <row r="50" spans="1:13">
      <c r="A50" s="301">
        <v>41</v>
      </c>
      <c r="B50" s="277" t="s">
        <v>71</v>
      </c>
      <c r="C50" s="277">
        <v>391.95</v>
      </c>
      <c r="D50" s="279">
        <v>392.59999999999997</v>
      </c>
      <c r="E50" s="279">
        <v>387.74999999999994</v>
      </c>
      <c r="F50" s="279">
        <v>383.54999999999995</v>
      </c>
      <c r="G50" s="279">
        <v>378.69999999999993</v>
      </c>
      <c r="H50" s="279">
        <v>396.79999999999995</v>
      </c>
      <c r="I50" s="279">
        <v>401.65</v>
      </c>
      <c r="J50" s="279">
        <v>405.84999999999997</v>
      </c>
      <c r="K50" s="277">
        <v>397.45</v>
      </c>
      <c r="L50" s="277">
        <v>388.4</v>
      </c>
      <c r="M50" s="277">
        <v>28.771350000000002</v>
      </c>
    </row>
    <row r="51" spans="1:13">
      <c r="A51" s="301">
        <v>42</v>
      </c>
      <c r="B51" s="277" t="s">
        <v>234</v>
      </c>
      <c r="C51" s="277">
        <v>1030.3499999999999</v>
      </c>
      <c r="D51" s="279">
        <v>1036.8166666666666</v>
      </c>
      <c r="E51" s="279">
        <v>1018.6333333333332</v>
      </c>
      <c r="F51" s="279">
        <v>1006.9166666666665</v>
      </c>
      <c r="G51" s="279">
        <v>988.73333333333312</v>
      </c>
      <c r="H51" s="279">
        <v>1048.5333333333333</v>
      </c>
      <c r="I51" s="279">
        <v>1066.7166666666667</v>
      </c>
      <c r="J51" s="279">
        <v>1078.4333333333334</v>
      </c>
      <c r="K51" s="277">
        <v>1055</v>
      </c>
      <c r="L51" s="277">
        <v>1025.0999999999999</v>
      </c>
      <c r="M51" s="277">
        <v>0.51349</v>
      </c>
    </row>
    <row r="52" spans="1:13">
      <c r="A52" s="301">
        <v>43</v>
      </c>
      <c r="B52" s="277" t="s">
        <v>72</v>
      </c>
      <c r="C52" s="277">
        <v>11914.7</v>
      </c>
      <c r="D52" s="279">
        <v>11746.5</v>
      </c>
      <c r="E52" s="279">
        <v>11498</v>
      </c>
      <c r="F52" s="279">
        <v>11081.3</v>
      </c>
      <c r="G52" s="279">
        <v>10832.8</v>
      </c>
      <c r="H52" s="279">
        <v>12163.2</v>
      </c>
      <c r="I52" s="279">
        <v>12411.7</v>
      </c>
      <c r="J52" s="279">
        <v>12828.400000000001</v>
      </c>
      <c r="K52" s="277">
        <v>11995</v>
      </c>
      <c r="L52" s="277">
        <v>11329.8</v>
      </c>
      <c r="M52" s="277">
        <v>0.72621999999999998</v>
      </c>
    </row>
    <row r="53" spans="1:13">
      <c r="A53" s="301">
        <v>44</v>
      </c>
      <c r="B53" s="277" t="s">
        <v>75</v>
      </c>
      <c r="C53" s="277">
        <v>3535.1</v>
      </c>
      <c r="D53" s="279">
        <v>3538.2666666666664</v>
      </c>
      <c r="E53" s="279">
        <v>3508.8833333333328</v>
      </c>
      <c r="F53" s="279">
        <v>3482.6666666666665</v>
      </c>
      <c r="G53" s="279">
        <v>3453.2833333333328</v>
      </c>
      <c r="H53" s="279">
        <v>3564.4833333333327</v>
      </c>
      <c r="I53" s="279">
        <v>3593.8666666666659</v>
      </c>
      <c r="J53" s="279">
        <v>3620.0833333333326</v>
      </c>
      <c r="K53" s="277">
        <v>3567.65</v>
      </c>
      <c r="L53" s="277">
        <v>3512.05</v>
      </c>
      <c r="M53" s="277">
        <v>4.2231899999999998</v>
      </c>
    </row>
    <row r="54" spans="1:13">
      <c r="A54" s="301">
        <v>45</v>
      </c>
      <c r="B54" s="277" t="s">
        <v>81</v>
      </c>
      <c r="C54" s="277">
        <v>636.1</v>
      </c>
      <c r="D54" s="279">
        <v>639.35</v>
      </c>
      <c r="E54" s="279">
        <v>627.75</v>
      </c>
      <c r="F54" s="279">
        <v>619.4</v>
      </c>
      <c r="G54" s="279">
        <v>607.79999999999995</v>
      </c>
      <c r="H54" s="279">
        <v>647.70000000000005</v>
      </c>
      <c r="I54" s="279">
        <v>659.30000000000018</v>
      </c>
      <c r="J54" s="279">
        <v>667.65000000000009</v>
      </c>
      <c r="K54" s="277">
        <v>650.95000000000005</v>
      </c>
      <c r="L54" s="277">
        <v>631</v>
      </c>
      <c r="M54" s="277">
        <v>3.2485900000000001</v>
      </c>
    </row>
    <row r="55" spans="1:13">
      <c r="A55" s="301">
        <v>46</v>
      </c>
      <c r="B55" s="277" t="s">
        <v>76</v>
      </c>
      <c r="C55" s="277">
        <v>363.15</v>
      </c>
      <c r="D55" s="279">
        <v>360.01666666666665</v>
      </c>
      <c r="E55" s="279">
        <v>353.13333333333333</v>
      </c>
      <c r="F55" s="279">
        <v>343.11666666666667</v>
      </c>
      <c r="G55" s="279">
        <v>336.23333333333335</v>
      </c>
      <c r="H55" s="279">
        <v>370.0333333333333</v>
      </c>
      <c r="I55" s="279">
        <v>376.91666666666663</v>
      </c>
      <c r="J55" s="279">
        <v>386.93333333333328</v>
      </c>
      <c r="K55" s="277">
        <v>366.9</v>
      </c>
      <c r="L55" s="277">
        <v>350</v>
      </c>
      <c r="M55" s="277">
        <v>54.300890000000003</v>
      </c>
    </row>
    <row r="56" spans="1:13">
      <c r="A56" s="301">
        <v>47</v>
      </c>
      <c r="B56" s="277" t="s">
        <v>77</v>
      </c>
      <c r="C56" s="277">
        <v>104.55</v>
      </c>
      <c r="D56" s="279">
        <v>104.93333333333334</v>
      </c>
      <c r="E56" s="279">
        <v>103.11666666666667</v>
      </c>
      <c r="F56" s="279">
        <v>101.68333333333334</v>
      </c>
      <c r="G56" s="279">
        <v>99.866666666666674</v>
      </c>
      <c r="H56" s="279">
        <v>106.36666666666667</v>
      </c>
      <c r="I56" s="279">
        <v>108.18333333333334</v>
      </c>
      <c r="J56" s="279">
        <v>109.61666666666667</v>
      </c>
      <c r="K56" s="277">
        <v>106.75</v>
      </c>
      <c r="L56" s="277">
        <v>103.5</v>
      </c>
      <c r="M56" s="277">
        <v>117.95493</v>
      </c>
    </row>
    <row r="57" spans="1:13">
      <c r="A57" s="301">
        <v>48</v>
      </c>
      <c r="B57" s="277" t="s">
        <v>78</v>
      </c>
      <c r="C57" s="277">
        <v>123.85</v>
      </c>
      <c r="D57" s="279">
        <v>123.88333333333333</v>
      </c>
      <c r="E57" s="279">
        <v>123.31666666666665</v>
      </c>
      <c r="F57" s="279">
        <v>122.78333333333332</v>
      </c>
      <c r="G57" s="279">
        <v>122.21666666666664</v>
      </c>
      <c r="H57" s="279">
        <v>124.41666666666666</v>
      </c>
      <c r="I57" s="279">
        <v>124.98333333333332</v>
      </c>
      <c r="J57" s="279">
        <v>125.51666666666667</v>
      </c>
      <c r="K57" s="277">
        <v>124.45</v>
      </c>
      <c r="L57" s="277">
        <v>123.35</v>
      </c>
      <c r="M57" s="277">
        <v>5.83779</v>
      </c>
    </row>
    <row r="58" spans="1:13">
      <c r="A58" s="301">
        <v>49</v>
      </c>
      <c r="B58" s="277" t="s">
        <v>82</v>
      </c>
      <c r="C58" s="277">
        <v>197.1</v>
      </c>
      <c r="D58" s="279">
        <v>197.04999999999998</v>
      </c>
      <c r="E58" s="279">
        <v>192.14999999999998</v>
      </c>
      <c r="F58" s="279">
        <v>187.2</v>
      </c>
      <c r="G58" s="279">
        <v>182.29999999999998</v>
      </c>
      <c r="H58" s="279">
        <v>201.99999999999997</v>
      </c>
      <c r="I58" s="279">
        <v>206.9</v>
      </c>
      <c r="J58" s="279">
        <v>211.84999999999997</v>
      </c>
      <c r="K58" s="277">
        <v>201.95</v>
      </c>
      <c r="L58" s="277">
        <v>192.1</v>
      </c>
      <c r="M58" s="277">
        <v>150.51576</v>
      </c>
    </row>
    <row r="59" spans="1:13">
      <c r="A59" s="301">
        <v>50</v>
      </c>
      <c r="B59" s="277" t="s">
        <v>83</v>
      </c>
      <c r="C59" s="277">
        <v>646.20000000000005</v>
      </c>
      <c r="D59" s="279">
        <v>642.2166666666667</v>
      </c>
      <c r="E59" s="279">
        <v>629.98333333333335</v>
      </c>
      <c r="F59" s="279">
        <v>613.76666666666665</v>
      </c>
      <c r="G59" s="279">
        <v>601.5333333333333</v>
      </c>
      <c r="H59" s="279">
        <v>658.43333333333339</v>
      </c>
      <c r="I59" s="279">
        <v>670.66666666666674</v>
      </c>
      <c r="J59" s="279">
        <v>686.88333333333344</v>
      </c>
      <c r="K59" s="277">
        <v>654.45000000000005</v>
      </c>
      <c r="L59" s="277">
        <v>626</v>
      </c>
      <c r="M59" s="277">
        <v>61.698830000000001</v>
      </c>
    </row>
    <row r="60" spans="1:13">
      <c r="A60" s="301">
        <v>51</v>
      </c>
      <c r="B60" s="277" t="s">
        <v>235</v>
      </c>
      <c r="C60" s="277">
        <v>124.2</v>
      </c>
      <c r="D60" s="279">
        <v>124.06666666666666</v>
      </c>
      <c r="E60" s="279">
        <v>122.63333333333333</v>
      </c>
      <c r="F60" s="279">
        <v>121.06666666666666</v>
      </c>
      <c r="G60" s="279">
        <v>119.63333333333333</v>
      </c>
      <c r="H60" s="279">
        <v>125.63333333333333</v>
      </c>
      <c r="I60" s="279">
        <v>127.06666666666666</v>
      </c>
      <c r="J60" s="279">
        <v>128.63333333333333</v>
      </c>
      <c r="K60" s="277">
        <v>125.5</v>
      </c>
      <c r="L60" s="277">
        <v>122.5</v>
      </c>
      <c r="M60" s="277">
        <v>31.08015</v>
      </c>
    </row>
    <row r="61" spans="1:13">
      <c r="A61" s="301">
        <v>52</v>
      </c>
      <c r="B61" s="277" t="s">
        <v>84</v>
      </c>
      <c r="C61" s="277">
        <v>133.6</v>
      </c>
      <c r="D61" s="279">
        <v>133.80000000000001</v>
      </c>
      <c r="E61" s="279">
        <v>132.60000000000002</v>
      </c>
      <c r="F61" s="279">
        <v>131.60000000000002</v>
      </c>
      <c r="G61" s="279">
        <v>130.40000000000003</v>
      </c>
      <c r="H61" s="279">
        <v>134.80000000000001</v>
      </c>
      <c r="I61" s="279">
        <v>136</v>
      </c>
      <c r="J61" s="279">
        <v>137</v>
      </c>
      <c r="K61" s="277">
        <v>135</v>
      </c>
      <c r="L61" s="277">
        <v>132.80000000000001</v>
      </c>
      <c r="M61" s="277">
        <v>77.465609999999998</v>
      </c>
    </row>
    <row r="62" spans="1:13">
      <c r="A62" s="301">
        <v>53</v>
      </c>
      <c r="B62" s="277" t="s">
        <v>85</v>
      </c>
      <c r="C62" s="277">
        <v>1375.95</v>
      </c>
      <c r="D62" s="279">
        <v>1377</v>
      </c>
      <c r="E62" s="279">
        <v>1364.85</v>
      </c>
      <c r="F62" s="279">
        <v>1353.75</v>
      </c>
      <c r="G62" s="279">
        <v>1341.6</v>
      </c>
      <c r="H62" s="279">
        <v>1388.1</v>
      </c>
      <c r="I62" s="279">
        <v>1400.25</v>
      </c>
      <c r="J62" s="279">
        <v>1411.35</v>
      </c>
      <c r="K62" s="277">
        <v>1389.15</v>
      </c>
      <c r="L62" s="277">
        <v>1365.9</v>
      </c>
      <c r="M62" s="277">
        <v>5.6945100000000002</v>
      </c>
    </row>
    <row r="63" spans="1:13">
      <c r="A63" s="301">
        <v>54</v>
      </c>
      <c r="B63" s="277" t="s">
        <v>86</v>
      </c>
      <c r="C63" s="277">
        <v>422.45</v>
      </c>
      <c r="D63" s="279">
        <v>419.41666666666669</v>
      </c>
      <c r="E63" s="279">
        <v>414.08333333333337</v>
      </c>
      <c r="F63" s="279">
        <v>405.7166666666667</v>
      </c>
      <c r="G63" s="279">
        <v>400.38333333333338</v>
      </c>
      <c r="H63" s="279">
        <v>427.78333333333336</v>
      </c>
      <c r="I63" s="279">
        <v>433.11666666666673</v>
      </c>
      <c r="J63" s="279">
        <v>441.48333333333335</v>
      </c>
      <c r="K63" s="277">
        <v>424.75</v>
      </c>
      <c r="L63" s="277">
        <v>411.05</v>
      </c>
      <c r="M63" s="277">
        <v>11.566129999999999</v>
      </c>
    </row>
    <row r="64" spans="1:13">
      <c r="A64" s="301">
        <v>55</v>
      </c>
      <c r="B64" s="277" t="s">
        <v>236</v>
      </c>
      <c r="C64" s="277">
        <v>752.4</v>
      </c>
      <c r="D64" s="279">
        <v>754.9666666666667</v>
      </c>
      <c r="E64" s="279">
        <v>743.43333333333339</v>
      </c>
      <c r="F64" s="279">
        <v>734.4666666666667</v>
      </c>
      <c r="G64" s="279">
        <v>722.93333333333339</v>
      </c>
      <c r="H64" s="279">
        <v>763.93333333333339</v>
      </c>
      <c r="I64" s="279">
        <v>775.4666666666667</v>
      </c>
      <c r="J64" s="279">
        <v>784.43333333333339</v>
      </c>
      <c r="K64" s="277">
        <v>766.5</v>
      </c>
      <c r="L64" s="277">
        <v>746</v>
      </c>
      <c r="M64" s="277">
        <v>4.8723299999999998</v>
      </c>
    </row>
    <row r="65" spans="1:13">
      <c r="A65" s="301">
        <v>56</v>
      </c>
      <c r="B65" s="277" t="s">
        <v>237</v>
      </c>
      <c r="C65" s="277">
        <v>240.05</v>
      </c>
      <c r="D65" s="279">
        <v>239.4</v>
      </c>
      <c r="E65" s="279">
        <v>237.9</v>
      </c>
      <c r="F65" s="279">
        <v>235.75</v>
      </c>
      <c r="G65" s="279">
        <v>234.25</v>
      </c>
      <c r="H65" s="279">
        <v>241.55</v>
      </c>
      <c r="I65" s="279">
        <v>243.05</v>
      </c>
      <c r="J65" s="279">
        <v>245.20000000000002</v>
      </c>
      <c r="K65" s="277">
        <v>240.9</v>
      </c>
      <c r="L65" s="277">
        <v>237.25</v>
      </c>
      <c r="M65" s="277">
        <v>3.9455800000000001</v>
      </c>
    </row>
    <row r="66" spans="1:13">
      <c r="A66" s="301">
        <v>57</v>
      </c>
      <c r="B66" s="277" t="s">
        <v>87</v>
      </c>
      <c r="C66" s="277">
        <v>397.8</v>
      </c>
      <c r="D66" s="279">
        <v>398.95</v>
      </c>
      <c r="E66" s="279">
        <v>392.9</v>
      </c>
      <c r="F66" s="279">
        <v>388</v>
      </c>
      <c r="G66" s="279">
        <v>381.95</v>
      </c>
      <c r="H66" s="279">
        <v>403.84999999999997</v>
      </c>
      <c r="I66" s="279">
        <v>409.90000000000003</v>
      </c>
      <c r="J66" s="279">
        <v>414.79999999999995</v>
      </c>
      <c r="K66" s="277">
        <v>405</v>
      </c>
      <c r="L66" s="277">
        <v>394.05</v>
      </c>
      <c r="M66" s="277">
        <v>4.4674500000000004</v>
      </c>
    </row>
    <row r="67" spans="1:13">
      <c r="A67" s="301">
        <v>58</v>
      </c>
      <c r="B67" s="277" t="s">
        <v>93</v>
      </c>
      <c r="C67" s="277">
        <v>152.85</v>
      </c>
      <c r="D67" s="279">
        <v>152.31666666666666</v>
      </c>
      <c r="E67" s="279">
        <v>150.53333333333333</v>
      </c>
      <c r="F67" s="279">
        <v>148.21666666666667</v>
      </c>
      <c r="G67" s="279">
        <v>146.43333333333334</v>
      </c>
      <c r="H67" s="279">
        <v>154.63333333333333</v>
      </c>
      <c r="I67" s="279">
        <v>156.41666666666663</v>
      </c>
      <c r="J67" s="279">
        <v>158.73333333333332</v>
      </c>
      <c r="K67" s="277">
        <v>154.1</v>
      </c>
      <c r="L67" s="277">
        <v>150</v>
      </c>
      <c r="M67" s="277">
        <v>57.544330000000002</v>
      </c>
    </row>
    <row r="68" spans="1:13">
      <c r="A68" s="301">
        <v>59</v>
      </c>
      <c r="B68" s="277" t="s">
        <v>88</v>
      </c>
      <c r="C68" s="277">
        <v>465.05</v>
      </c>
      <c r="D68" s="279">
        <v>466.81666666666661</v>
      </c>
      <c r="E68" s="279">
        <v>462.13333333333321</v>
      </c>
      <c r="F68" s="279">
        <v>459.21666666666658</v>
      </c>
      <c r="G68" s="279">
        <v>454.53333333333319</v>
      </c>
      <c r="H68" s="279">
        <v>469.73333333333323</v>
      </c>
      <c r="I68" s="279">
        <v>474.41666666666663</v>
      </c>
      <c r="J68" s="279">
        <v>477.33333333333326</v>
      </c>
      <c r="K68" s="277">
        <v>471.5</v>
      </c>
      <c r="L68" s="277">
        <v>463.9</v>
      </c>
      <c r="M68" s="277">
        <v>23.707989999999999</v>
      </c>
    </row>
    <row r="69" spans="1:13">
      <c r="A69" s="301">
        <v>60</v>
      </c>
      <c r="B69" s="277" t="s">
        <v>238</v>
      </c>
      <c r="C69" s="277">
        <v>703.65</v>
      </c>
      <c r="D69" s="279">
        <v>699.05000000000007</v>
      </c>
      <c r="E69" s="279">
        <v>689.60000000000014</v>
      </c>
      <c r="F69" s="279">
        <v>675.55000000000007</v>
      </c>
      <c r="G69" s="279">
        <v>666.10000000000014</v>
      </c>
      <c r="H69" s="279">
        <v>713.10000000000014</v>
      </c>
      <c r="I69" s="279">
        <v>722.55000000000018</v>
      </c>
      <c r="J69" s="279">
        <v>736.60000000000014</v>
      </c>
      <c r="K69" s="277">
        <v>708.5</v>
      </c>
      <c r="L69" s="277">
        <v>685</v>
      </c>
      <c r="M69" s="277">
        <v>0.67776999999999998</v>
      </c>
    </row>
    <row r="70" spans="1:13">
      <c r="A70" s="301">
        <v>61</v>
      </c>
      <c r="B70" s="277" t="s">
        <v>91</v>
      </c>
      <c r="C70" s="277">
        <v>2196.65</v>
      </c>
      <c r="D70" s="279">
        <v>2176.2333333333331</v>
      </c>
      <c r="E70" s="279">
        <v>2110.4666666666662</v>
      </c>
      <c r="F70" s="279">
        <v>2024.2833333333333</v>
      </c>
      <c r="G70" s="279">
        <v>1958.5166666666664</v>
      </c>
      <c r="H70" s="279">
        <v>2262.4166666666661</v>
      </c>
      <c r="I70" s="279">
        <v>2328.1833333333334</v>
      </c>
      <c r="J70" s="279">
        <v>2414.3666666666659</v>
      </c>
      <c r="K70" s="277">
        <v>2242</v>
      </c>
      <c r="L70" s="277">
        <v>2090.0500000000002</v>
      </c>
      <c r="M70" s="277">
        <v>43.925660000000001</v>
      </c>
    </row>
    <row r="71" spans="1:13">
      <c r="A71" s="301">
        <v>62</v>
      </c>
      <c r="B71" s="277" t="s">
        <v>94</v>
      </c>
      <c r="C71" s="277">
        <v>3920.55</v>
      </c>
      <c r="D71" s="279">
        <v>3933.5166666666664</v>
      </c>
      <c r="E71" s="279">
        <v>3888.0333333333328</v>
      </c>
      <c r="F71" s="279">
        <v>3855.5166666666664</v>
      </c>
      <c r="G71" s="279">
        <v>3810.0333333333328</v>
      </c>
      <c r="H71" s="279">
        <v>3966.0333333333328</v>
      </c>
      <c r="I71" s="279">
        <v>4011.5166666666664</v>
      </c>
      <c r="J71" s="279">
        <v>4044.0333333333328</v>
      </c>
      <c r="K71" s="277">
        <v>3979</v>
      </c>
      <c r="L71" s="277">
        <v>3901</v>
      </c>
      <c r="M71" s="277">
        <v>7.4229399999999996</v>
      </c>
    </row>
    <row r="72" spans="1:13">
      <c r="A72" s="301">
        <v>63</v>
      </c>
      <c r="B72" s="277" t="s">
        <v>239</v>
      </c>
      <c r="C72" s="277">
        <v>60.5</v>
      </c>
      <c r="D72" s="279">
        <v>59.966666666666669</v>
      </c>
      <c r="E72" s="279">
        <v>57.283333333333339</v>
      </c>
      <c r="F72" s="279">
        <v>54.06666666666667</v>
      </c>
      <c r="G72" s="279">
        <v>51.38333333333334</v>
      </c>
      <c r="H72" s="279">
        <v>63.183333333333337</v>
      </c>
      <c r="I72" s="279">
        <v>65.866666666666674</v>
      </c>
      <c r="J72" s="279">
        <v>69.083333333333343</v>
      </c>
      <c r="K72" s="277">
        <v>62.65</v>
      </c>
      <c r="L72" s="277">
        <v>56.75</v>
      </c>
      <c r="M72" s="277">
        <v>50.698520000000002</v>
      </c>
    </row>
    <row r="73" spans="1:13">
      <c r="A73" s="301">
        <v>64</v>
      </c>
      <c r="B73" s="277" t="s">
        <v>95</v>
      </c>
      <c r="C73" s="277">
        <v>18353.599999999999</v>
      </c>
      <c r="D73" s="279">
        <v>18290.850000000002</v>
      </c>
      <c r="E73" s="279">
        <v>18032.750000000004</v>
      </c>
      <c r="F73" s="279">
        <v>17711.900000000001</v>
      </c>
      <c r="G73" s="279">
        <v>17453.800000000003</v>
      </c>
      <c r="H73" s="279">
        <v>18611.700000000004</v>
      </c>
      <c r="I73" s="279">
        <v>18869.800000000003</v>
      </c>
      <c r="J73" s="279">
        <v>19190.650000000005</v>
      </c>
      <c r="K73" s="277">
        <v>18548.95</v>
      </c>
      <c r="L73" s="277">
        <v>17970</v>
      </c>
      <c r="M73" s="277">
        <v>2.7656800000000001</v>
      </c>
    </row>
    <row r="74" spans="1:13">
      <c r="A74" s="301">
        <v>65</v>
      </c>
      <c r="B74" s="277" t="s">
        <v>240</v>
      </c>
      <c r="C74" s="277">
        <v>224.6</v>
      </c>
      <c r="D74" s="279">
        <v>224.23333333333335</v>
      </c>
      <c r="E74" s="279">
        <v>219.4666666666667</v>
      </c>
      <c r="F74" s="279">
        <v>214.33333333333334</v>
      </c>
      <c r="G74" s="279">
        <v>209.56666666666669</v>
      </c>
      <c r="H74" s="279">
        <v>229.3666666666667</v>
      </c>
      <c r="I74" s="279">
        <v>234.13333333333335</v>
      </c>
      <c r="J74" s="279">
        <v>239.26666666666671</v>
      </c>
      <c r="K74" s="277">
        <v>229</v>
      </c>
      <c r="L74" s="277">
        <v>219.1</v>
      </c>
      <c r="M74" s="277">
        <v>35.344200000000001</v>
      </c>
    </row>
    <row r="75" spans="1:13">
      <c r="A75" s="301">
        <v>66</v>
      </c>
      <c r="B75" s="277" t="s">
        <v>241</v>
      </c>
      <c r="C75" s="277">
        <v>860.6</v>
      </c>
      <c r="D75" s="279">
        <v>867.28333333333342</v>
      </c>
      <c r="E75" s="279">
        <v>849.51666666666688</v>
      </c>
      <c r="F75" s="279">
        <v>838.43333333333351</v>
      </c>
      <c r="G75" s="279">
        <v>820.66666666666697</v>
      </c>
      <c r="H75" s="279">
        <v>878.36666666666679</v>
      </c>
      <c r="I75" s="279">
        <v>896.13333333333344</v>
      </c>
      <c r="J75" s="279">
        <v>907.2166666666667</v>
      </c>
      <c r="K75" s="277">
        <v>885.05</v>
      </c>
      <c r="L75" s="277">
        <v>856.2</v>
      </c>
      <c r="M75" s="277">
        <v>0.85672999999999999</v>
      </c>
    </row>
    <row r="76" spans="1:13">
      <c r="A76" s="301">
        <v>67</v>
      </c>
      <c r="B76" s="277" t="s">
        <v>242</v>
      </c>
      <c r="C76" s="277">
        <v>74.95</v>
      </c>
      <c r="D76" s="279">
        <v>75.649999999999991</v>
      </c>
      <c r="E76" s="279">
        <v>73.299999999999983</v>
      </c>
      <c r="F76" s="279">
        <v>71.649999999999991</v>
      </c>
      <c r="G76" s="279">
        <v>69.299999999999983</v>
      </c>
      <c r="H76" s="279">
        <v>77.299999999999983</v>
      </c>
      <c r="I76" s="279">
        <v>79.649999999999977</v>
      </c>
      <c r="J76" s="279">
        <v>81.299999999999983</v>
      </c>
      <c r="K76" s="277">
        <v>78</v>
      </c>
      <c r="L76" s="277">
        <v>74</v>
      </c>
      <c r="M76" s="277">
        <v>33.886479999999999</v>
      </c>
    </row>
    <row r="77" spans="1:13">
      <c r="A77" s="301">
        <v>68</v>
      </c>
      <c r="B77" s="277" t="s">
        <v>97</v>
      </c>
      <c r="C77" s="277">
        <v>1040.75</v>
      </c>
      <c r="D77" s="279">
        <v>1037.6499999999999</v>
      </c>
      <c r="E77" s="279">
        <v>1024.1499999999996</v>
      </c>
      <c r="F77" s="279">
        <v>1007.5499999999997</v>
      </c>
      <c r="G77" s="279">
        <v>994.0499999999995</v>
      </c>
      <c r="H77" s="279">
        <v>1054.2499999999998</v>
      </c>
      <c r="I77" s="279">
        <v>1067.7500000000002</v>
      </c>
      <c r="J77" s="279">
        <v>1084.3499999999999</v>
      </c>
      <c r="K77" s="277">
        <v>1051.1500000000001</v>
      </c>
      <c r="L77" s="277">
        <v>1021.05</v>
      </c>
      <c r="M77" s="277">
        <v>20.946000000000002</v>
      </c>
    </row>
    <row r="78" spans="1:13">
      <c r="A78" s="301">
        <v>69</v>
      </c>
      <c r="B78" s="277" t="s">
        <v>98</v>
      </c>
      <c r="C78" s="277">
        <v>153.05000000000001</v>
      </c>
      <c r="D78" s="279">
        <v>151.76666666666668</v>
      </c>
      <c r="E78" s="279">
        <v>150.08333333333337</v>
      </c>
      <c r="F78" s="279">
        <v>147.1166666666667</v>
      </c>
      <c r="G78" s="279">
        <v>145.43333333333339</v>
      </c>
      <c r="H78" s="279">
        <v>154.73333333333335</v>
      </c>
      <c r="I78" s="279">
        <v>156.41666666666669</v>
      </c>
      <c r="J78" s="279">
        <v>159.38333333333333</v>
      </c>
      <c r="K78" s="277">
        <v>153.44999999999999</v>
      </c>
      <c r="L78" s="277">
        <v>148.80000000000001</v>
      </c>
      <c r="M78" s="277">
        <v>58.882899999999999</v>
      </c>
    </row>
    <row r="79" spans="1:13">
      <c r="A79" s="301">
        <v>70</v>
      </c>
      <c r="B79" s="277" t="s">
        <v>99</v>
      </c>
      <c r="C79" s="277">
        <v>53.55</v>
      </c>
      <c r="D79" s="279">
        <v>53.683333333333337</v>
      </c>
      <c r="E79" s="279">
        <v>53.116666666666674</v>
      </c>
      <c r="F79" s="279">
        <v>52.683333333333337</v>
      </c>
      <c r="G79" s="279">
        <v>52.116666666666674</v>
      </c>
      <c r="H79" s="279">
        <v>54.116666666666674</v>
      </c>
      <c r="I79" s="279">
        <v>54.683333333333337</v>
      </c>
      <c r="J79" s="279">
        <v>55.116666666666674</v>
      </c>
      <c r="K79" s="277">
        <v>54.25</v>
      </c>
      <c r="L79" s="277">
        <v>53.25</v>
      </c>
      <c r="M79" s="277">
        <v>273.01242000000002</v>
      </c>
    </row>
    <row r="80" spans="1:13">
      <c r="A80" s="301">
        <v>71</v>
      </c>
      <c r="B80" s="277" t="s">
        <v>370</v>
      </c>
      <c r="C80" s="277">
        <v>128.30000000000001</v>
      </c>
      <c r="D80" s="279">
        <v>127.71666666666665</v>
      </c>
      <c r="E80" s="279">
        <v>123.68333333333331</v>
      </c>
      <c r="F80" s="279">
        <v>119.06666666666665</v>
      </c>
      <c r="G80" s="279">
        <v>115.0333333333333</v>
      </c>
      <c r="H80" s="279">
        <v>132.33333333333331</v>
      </c>
      <c r="I80" s="279">
        <v>136.36666666666665</v>
      </c>
      <c r="J80" s="279">
        <v>140.98333333333332</v>
      </c>
      <c r="K80" s="277">
        <v>131.75</v>
      </c>
      <c r="L80" s="277">
        <v>123.1</v>
      </c>
      <c r="M80" s="277">
        <v>77.001599999999996</v>
      </c>
    </row>
    <row r="81" spans="1:13">
      <c r="A81" s="301">
        <v>72</v>
      </c>
      <c r="B81" s="277" t="s">
        <v>243</v>
      </c>
      <c r="C81" s="277">
        <v>15.05</v>
      </c>
      <c r="D81" s="279">
        <v>15.5</v>
      </c>
      <c r="E81" s="279">
        <v>14.600000000000001</v>
      </c>
      <c r="F81" s="279">
        <v>14.150000000000002</v>
      </c>
      <c r="G81" s="279">
        <v>13.250000000000004</v>
      </c>
      <c r="H81" s="279">
        <v>15.95</v>
      </c>
      <c r="I81" s="279">
        <v>16.849999999999998</v>
      </c>
      <c r="J81" s="279">
        <v>17.299999999999997</v>
      </c>
      <c r="K81" s="277">
        <v>16.399999999999999</v>
      </c>
      <c r="L81" s="277">
        <v>15.05</v>
      </c>
      <c r="M81" s="277">
        <v>286.71233999999998</v>
      </c>
    </row>
    <row r="82" spans="1:13">
      <c r="A82" s="301">
        <v>73</v>
      </c>
      <c r="B82" s="277" t="s">
        <v>244</v>
      </c>
      <c r="C82" s="277">
        <v>142</v>
      </c>
      <c r="D82" s="279">
        <v>141.06666666666666</v>
      </c>
      <c r="E82" s="279">
        <v>140.13333333333333</v>
      </c>
      <c r="F82" s="279">
        <v>138.26666666666665</v>
      </c>
      <c r="G82" s="279">
        <v>137.33333333333331</v>
      </c>
      <c r="H82" s="279">
        <v>142.93333333333334</v>
      </c>
      <c r="I82" s="279">
        <v>143.86666666666667</v>
      </c>
      <c r="J82" s="279">
        <v>145.73333333333335</v>
      </c>
      <c r="K82" s="277">
        <v>142</v>
      </c>
      <c r="L82" s="277">
        <v>139.19999999999999</v>
      </c>
      <c r="M82" s="277">
        <v>51.66057</v>
      </c>
    </row>
    <row r="83" spans="1:13">
      <c r="A83" s="301">
        <v>74</v>
      </c>
      <c r="B83" s="277" t="s">
        <v>100</v>
      </c>
      <c r="C83" s="277">
        <v>103.5</v>
      </c>
      <c r="D83" s="279">
        <v>104.21666666666665</v>
      </c>
      <c r="E83" s="279">
        <v>102.43333333333331</v>
      </c>
      <c r="F83" s="279">
        <v>101.36666666666666</v>
      </c>
      <c r="G83" s="279">
        <v>99.583333333333314</v>
      </c>
      <c r="H83" s="279">
        <v>105.2833333333333</v>
      </c>
      <c r="I83" s="279">
        <v>107.06666666666663</v>
      </c>
      <c r="J83" s="279">
        <v>108.1333333333333</v>
      </c>
      <c r="K83" s="277">
        <v>106</v>
      </c>
      <c r="L83" s="277">
        <v>103.15</v>
      </c>
      <c r="M83" s="277">
        <v>126.09153000000001</v>
      </c>
    </row>
    <row r="84" spans="1:13">
      <c r="A84" s="301">
        <v>75</v>
      </c>
      <c r="B84" s="277" t="s">
        <v>103</v>
      </c>
      <c r="C84" s="277">
        <v>21.1</v>
      </c>
      <c r="D84" s="279">
        <v>20.966666666666665</v>
      </c>
      <c r="E84" s="279">
        <v>20.533333333333331</v>
      </c>
      <c r="F84" s="279">
        <v>19.966666666666665</v>
      </c>
      <c r="G84" s="279">
        <v>19.533333333333331</v>
      </c>
      <c r="H84" s="279">
        <v>21.533333333333331</v>
      </c>
      <c r="I84" s="279">
        <v>21.966666666666661</v>
      </c>
      <c r="J84" s="279">
        <v>22.533333333333331</v>
      </c>
      <c r="K84" s="277">
        <v>21.4</v>
      </c>
      <c r="L84" s="277">
        <v>20.399999999999999</v>
      </c>
      <c r="M84" s="277">
        <v>150.10513</v>
      </c>
    </row>
    <row r="85" spans="1:13">
      <c r="A85" s="301">
        <v>76</v>
      </c>
      <c r="B85" s="277" t="s">
        <v>245</v>
      </c>
      <c r="C85" s="277">
        <v>152.5</v>
      </c>
      <c r="D85" s="279">
        <v>153.26666666666665</v>
      </c>
      <c r="E85" s="279">
        <v>150.08333333333331</v>
      </c>
      <c r="F85" s="279">
        <v>147.66666666666666</v>
      </c>
      <c r="G85" s="279">
        <v>144.48333333333332</v>
      </c>
      <c r="H85" s="279">
        <v>155.68333333333331</v>
      </c>
      <c r="I85" s="279">
        <v>158.86666666666665</v>
      </c>
      <c r="J85" s="279">
        <v>161.2833333333333</v>
      </c>
      <c r="K85" s="277">
        <v>156.44999999999999</v>
      </c>
      <c r="L85" s="277">
        <v>150.85</v>
      </c>
      <c r="M85" s="277">
        <v>3.24966</v>
      </c>
    </row>
    <row r="86" spans="1:13">
      <c r="A86" s="301">
        <v>77</v>
      </c>
      <c r="B86" s="277" t="s">
        <v>101</v>
      </c>
      <c r="C86" s="277">
        <v>435.25</v>
      </c>
      <c r="D86" s="279">
        <v>435.18333333333339</v>
      </c>
      <c r="E86" s="279">
        <v>428.1666666666668</v>
      </c>
      <c r="F86" s="279">
        <v>421.08333333333343</v>
      </c>
      <c r="G86" s="279">
        <v>414.06666666666683</v>
      </c>
      <c r="H86" s="279">
        <v>442.26666666666677</v>
      </c>
      <c r="I86" s="279">
        <v>449.28333333333342</v>
      </c>
      <c r="J86" s="279">
        <v>456.36666666666673</v>
      </c>
      <c r="K86" s="277">
        <v>442.2</v>
      </c>
      <c r="L86" s="277">
        <v>428.1</v>
      </c>
      <c r="M86" s="277">
        <v>61.837690000000002</v>
      </c>
    </row>
    <row r="87" spans="1:13">
      <c r="A87" s="301">
        <v>78</v>
      </c>
      <c r="B87" s="277" t="s">
        <v>246</v>
      </c>
      <c r="C87" s="277">
        <v>435.4</v>
      </c>
      <c r="D87" s="279">
        <v>434.56666666666666</v>
      </c>
      <c r="E87" s="279">
        <v>430.63333333333333</v>
      </c>
      <c r="F87" s="279">
        <v>425.86666666666667</v>
      </c>
      <c r="G87" s="279">
        <v>421.93333333333334</v>
      </c>
      <c r="H87" s="279">
        <v>439.33333333333331</v>
      </c>
      <c r="I87" s="279">
        <v>443.26666666666659</v>
      </c>
      <c r="J87" s="279">
        <v>448.0333333333333</v>
      </c>
      <c r="K87" s="277">
        <v>438.5</v>
      </c>
      <c r="L87" s="277">
        <v>429.8</v>
      </c>
      <c r="M87" s="277">
        <v>0.69977999999999996</v>
      </c>
    </row>
    <row r="88" spans="1:13">
      <c r="A88" s="301">
        <v>79</v>
      </c>
      <c r="B88" s="277" t="s">
        <v>104</v>
      </c>
      <c r="C88" s="277">
        <v>696.9</v>
      </c>
      <c r="D88" s="279">
        <v>694.63333333333333</v>
      </c>
      <c r="E88" s="279">
        <v>689.26666666666665</v>
      </c>
      <c r="F88" s="279">
        <v>681.63333333333333</v>
      </c>
      <c r="G88" s="279">
        <v>676.26666666666665</v>
      </c>
      <c r="H88" s="279">
        <v>702.26666666666665</v>
      </c>
      <c r="I88" s="279">
        <v>707.63333333333321</v>
      </c>
      <c r="J88" s="279">
        <v>715.26666666666665</v>
      </c>
      <c r="K88" s="277">
        <v>700</v>
      </c>
      <c r="L88" s="277">
        <v>687</v>
      </c>
      <c r="M88" s="277">
        <v>8.9035499999999992</v>
      </c>
    </row>
    <row r="89" spans="1:13">
      <c r="A89" s="301">
        <v>80</v>
      </c>
      <c r="B89" s="277" t="s">
        <v>247</v>
      </c>
      <c r="C89" s="277">
        <v>400.6</v>
      </c>
      <c r="D89" s="279">
        <v>401.81666666666666</v>
      </c>
      <c r="E89" s="279">
        <v>394.63333333333333</v>
      </c>
      <c r="F89" s="279">
        <v>388.66666666666669</v>
      </c>
      <c r="G89" s="279">
        <v>381.48333333333335</v>
      </c>
      <c r="H89" s="279">
        <v>407.7833333333333</v>
      </c>
      <c r="I89" s="279">
        <v>414.96666666666658</v>
      </c>
      <c r="J89" s="279">
        <v>420.93333333333328</v>
      </c>
      <c r="K89" s="277">
        <v>409</v>
      </c>
      <c r="L89" s="277">
        <v>395.85</v>
      </c>
      <c r="M89" s="277">
        <v>0.84072000000000002</v>
      </c>
    </row>
    <row r="90" spans="1:13">
      <c r="A90" s="301">
        <v>81</v>
      </c>
      <c r="B90" s="277" t="s">
        <v>248</v>
      </c>
      <c r="C90" s="277">
        <v>866.7</v>
      </c>
      <c r="D90" s="279">
        <v>862.88333333333333</v>
      </c>
      <c r="E90" s="279">
        <v>849.41666666666663</v>
      </c>
      <c r="F90" s="279">
        <v>832.13333333333333</v>
      </c>
      <c r="G90" s="279">
        <v>818.66666666666663</v>
      </c>
      <c r="H90" s="279">
        <v>880.16666666666663</v>
      </c>
      <c r="I90" s="279">
        <v>893.63333333333333</v>
      </c>
      <c r="J90" s="279">
        <v>910.91666666666663</v>
      </c>
      <c r="K90" s="277">
        <v>876.35</v>
      </c>
      <c r="L90" s="277">
        <v>845.6</v>
      </c>
      <c r="M90" s="277">
        <v>2.9152399999999998</v>
      </c>
    </row>
    <row r="91" spans="1:13">
      <c r="A91" s="301">
        <v>82</v>
      </c>
      <c r="B91" s="277" t="s">
        <v>249</v>
      </c>
      <c r="C91" s="277">
        <v>188.9</v>
      </c>
      <c r="D91" s="279">
        <v>188.13333333333335</v>
      </c>
      <c r="E91" s="279">
        <v>183.81666666666672</v>
      </c>
      <c r="F91" s="279">
        <v>178.73333333333338</v>
      </c>
      <c r="G91" s="279">
        <v>174.41666666666674</v>
      </c>
      <c r="H91" s="279">
        <v>193.2166666666667</v>
      </c>
      <c r="I91" s="279">
        <v>197.53333333333336</v>
      </c>
      <c r="J91" s="279">
        <v>202.61666666666667</v>
      </c>
      <c r="K91" s="277">
        <v>192.45</v>
      </c>
      <c r="L91" s="277">
        <v>183.05</v>
      </c>
      <c r="M91" s="277">
        <v>7.7602399999999996</v>
      </c>
    </row>
    <row r="92" spans="1:13">
      <c r="A92" s="301">
        <v>83</v>
      </c>
      <c r="B92" s="277" t="s">
        <v>105</v>
      </c>
      <c r="C92" s="277">
        <v>617.95000000000005</v>
      </c>
      <c r="D92" s="279">
        <v>621.48333333333335</v>
      </c>
      <c r="E92" s="279">
        <v>611.41666666666674</v>
      </c>
      <c r="F92" s="279">
        <v>604.88333333333344</v>
      </c>
      <c r="G92" s="279">
        <v>594.81666666666683</v>
      </c>
      <c r="H92" s="279">
        <v>628.01666666666665</v>
      </c>
      <c r="I92" s="279">
        <v>638.08333333333326</v>
      </c>
      <c r="J92" s="279">
        <v>644.61666666666656</v>
      </c>
      <c r="K92" s="277">
        <v>631.54999999999995</v>
      </c>
      <c r="L92" s="277">
        <v>614.95000000000005</v>
      </c>
      <c r="M92" s="277">
        <v>25.02223</v>
      </c>
    </row>
    <row r="93" spans="1:13">
      <c r="A93" s="301">
        <v>84</v>
      </c>
      <c r="B93" s="277" t="s">
        <v>250</v>
      </c>
      <c r="C93" s="277">
        <v>225.05</v>
      </c>
      <c r="D93" s="279">
        <v>224.63333333333335</v>
      </c>
      <c r="E93" s="279">
        <v>219.4666666666667</v>
      </c>
      <c r="F93" s="279">
        <v>213.88333333333335</v>
      </c>
      <c r="G93" s="279">
        <v>208.7166666666667</v>
      </c>
      <c r="H93" s="279">
        <v>230.2166666666667</v>
      </c>
      <c r="I93" s="279">
        <v>235.38333333333338</v>
      </c>
      <c r="J93" s="279">
        <v>240.9666666666667</v>
      </c>
      <c r="K93" s="277">
        <v>229.8</v>
      </c>
      <c r="L93" s="277">
        <v>219.05</v>
      </c>
      <c r="M93" s="277">
        <v>8.8222900000000006</v>
      </c>
    </row>
    <row r="94" spans="1:13">
      <c r="A94" s="301">
        <v>85</v>
      </c>
      <c r="B94" s="277" t="s">
        <v>251</v>
      </c>
      <c r="C94" s="277">
        <v>845.05</v>
      </c>
      <c r="D94" s="279">
        <v>848.38333333333333</v>
      </c>
      <c r="E94" s="279">
        <v>826.76666666666665</v>
      </c>
      <c r="F94" s="279">
        <v>808.48333333333335</v>
      </c>
      <c r="G94" s="279">
        <v>786.86666666666667</v>
      </c>
      <c r="H94" s="279">
        <v>866.66666666666663</v>
      </c>
      <c r="I94" s="279">
        <v>888.28333333333319</v>
      </c>
      <c r="J94" s="279">
        <v>906.56666666666661</v>
      </c>
      <c r="K94" s="277">
        <v>870</v>
      </c>
      <c r="L94" s="277">
        <v>830.1</v>
      </c>
      <c r="M94" s="277">
        <v>4.4622900000000003</v>
      </c>
    </row>
    <row r="95" spans="1:13">
      <c r="A95" s="301">
        <v>86</v>
      </c>
      <c r="B95" s="277" t="s">
        <v>108</v>
      </c>
      <c r="C95" s="277">
        <v>569.20000000000005</v>
      </c>
      <c r="D95" s="279">
        <v>564.83333333333337</v>
      </c>
      <c r="E95" s="279">
        <v>557.26666666666677</v>
      </c>
      <c r="F95" s="279">
        <v>545.33333333333337</v>
      </c>
      <c r="G95" s="279">
        <v>537.76666666666677</v>
      </c>
      <c r="H95" s="279">
        <v>576.76666666666677</v>
      </c>
      <c r="I95" s="279">
        <v>584.33333333333337</v>
      </c>
      <c r="J95" s="279">
        <v>596.26666666666677</v>
      </c>
      <c r="K95" s="277">
        <v>572.4</v>
      </c>
      <c r="L95" s="277">
        <v>552.9</v>
      </c>
      <c r="M95" s="277">
        <v>52.436540000000001</v>
      </c>
    </row>
    <row r="96" spans="1:13">
      <c r="A96" s="301">
        <v>87</v>
      </c>
      <c r="B96" s="277" t="s">
        <v>252</v>
      </c>
      <c r="C96" s="277">
        <v>2516.4499999999998</v>
      </c>
      <c r="D96" s="279">
        <v>2510.15</v>
      </c>
      <c r="E96" s="279">
        <v>2491.3000000000002</v>
      </c>
      <c r="F96" s="279">
        <v>2466.15</v>
      </c>
      <c r="G96" s="279">
        <v>2447.3000000000002</v>
      </c>
      <c r="H96" s="279">
        <v>2535.3000000000002</v>
      </c>
      <c r="I96" s="279">
        <v>2554.1499999999996</v>
      </c>
      <c r="J96" s="279">
        <v>2579.3000000000002</v>
      </c>
      <c r="K96" s="277">
        <v>2529</v>
      </c>
      <c r="L96" s="277">
        <v>2485</v>
      </c>
      <c r="M96" s="277">
        <v>4.2893999999999997</v>
      </c>
    </row>
    <row r="97" spans="1:13">
      <c r="A97" s="301">
        <v>88</v>
      </c>
      <c r="B97" s="277" t="s">
        <v>110</v>
      </c>
      <c r="C97" s="277">
        <v>1089.4000000000001</v>
      </c>
      <c r="D97" s="279">
        <v>1095.2833333333335</v>
      </c>
      <c r="E97" s="279">
        <v>1079.3166666666671</v>
      </c>
      <c r="F97" s="279">
        <v>1069.2333333333336</v>
      </c>
      <c r="G97" s="279">
        <v>1053.2666666666671</v>
      </c>
      <c r="H97" s="279">
        <v>1105.366666666667</v>
      </c>
      <c r="I97" s="279">
        <v>1121.3333333333337</v>
      </c>
      <c r="J97" s="279">
        <v>1131.416666666667</v>
      </c>
      <c r="K97" s="277">
        <v>1111.25</v>
      </c>
      <c r="L97" s="277">
        <v>1085.2</v>
      </c>
      <c r="M97" s="277">
        <v>184.77248</v>
      </c>
    </row>
    <row r="98" spans="1:13">
      <c r="A98" s="301">
        <v>89</v>
      </c>
      <c r="B98" s="277" t="s">
        <v>253</v>
      </c>
      <c r="C98" s="277">
        <v>547.95000000000005</v>
      </c>
      <c r="D98" s="279">
        <v>548.7166666666667</v>
      </c>
      <c r="E98" s="279">
        <v>544.93333333333339</v>
      </c>
      <c r="F98" s="279">
        <v>541.91666666666674</v>
      </c>
      <c r="G98" s="279">
        <v>538.13333333333344</v>
      </c>
      <c r="H98" s="279">
        <v>551.73333333333335</v>
      </c>
      <c r="I98" s="279">
        <v>555.51666666666665</v>
      </c>
      <c r="J98" s="279">
        <v>558.5333333333333</v>
      </c>
      <c r="K98" s="277">
        <v>552.5</v>
      </c>
      <c r="L98" s="277">
        <v>545.70000000000005</v>
      </c>
      <c r="M98" s="277">
        <v>16.381180000000001</v>
      </c>
    </row>
    <row r="99" spans="1:13">
      <c r="A99" s="301">
        <v>90</v>
      </c>
      <c r="B99" s="277" t="s">
        <v>106</v>
      </c>
      <c r="C99" s="277">
        <v>581.04999999999995</v>
      </c>
      <c r="D99" s="279">
        <v>580.56666666666672</v>
      </c>
      <c r="E99" s="279">
        <v>576.78333333333342</v>
      </c>
      <c r="F99" s="279">
        <v>572.51666666666665</v>
      </c>
      <c r="G99" s="279">
        <v>568.73333333333335</v>
      </c>
      <c r="H99" s="279">
        <v>584.83333333333348</v>
      </c>
      <c r="I99" s="279">
        <v>588.61666666666679</v>
      </c>
      <c r="J99" s="279">
        <v>592.88333333333355</v>
      </c>
      <c r="K99" s="277">
        <v>584.35</v>
      </c>
      <c r="L99" s="277">
        <v>576.29999999999995</v>
      </c>
      <c r="M99" s="277">
        <v>13.356780000000001</v>
      </c>
    </row>
    <row r="100" spans="1:13">
      <c r="A100" s="301">
        <v>91</v>
      </c>
      <c r="B100" s="277" t="s">
        <v>111</v>
      </c>
      <c r="C100" s="277">
        <v>2671.4</v>
      </c>
      <c r="D100" s="279">
        <v>2635.4666666666667</v>
      </c>
      <c r="E100" s="279">
        <v>2585.9333333333334</v>
      </c>
      <c r="F100" s="279">
        <v>2500.4666666666667</v>
      </c>
      <c r="G100" s="279">
        <v>2450.9333333333334</v>
      </c>
      <c r="H100" s="279">
        <v>2720.9333333333334</v>
      </c>
      <c r="I100" s="279">
        <v>2770.4666666666672</v>
      </c>
      <c r="J100" s="279">
        <v>2855.9333333333334</v>
      </c>
      <c r="K100" s="277">
        <v>2685</v>
      </c>
      <c r="L100" s="277">
        <v>2550</v>
      </c>
      <c r="M100" s="277">
        <v>33.533450000000002</v>
      </c>
    </row>
    <row r="101" spans="1:13">
      <c r="A101" s="301">
        <v>92</v>
      </c>
      <c r="B101" s="277" t="s">
        <v>112</v>
      </c>
      <c r="C101" s="277">
        <v>335.95</v>
      </c>
      <c r="D101" s="279">
        <v>336.33333333333331</v>
      </c>
      <c r="E101" s="279">
        <v>331.86666666666662</v>
      </c>
      <c r="F101" s="279">
        <v>327.7833333333333</v>
      </c>
      <c r="G101" s="279">
        <v>323.31666666666661</v>
      </c>
      <c r="H101" s="279">
        <v>340.41666666666663</v>
      </c>
      <c r="I101" s="279">
        <v>344.88333333333333</v>
      </c>
      <c r="J101" s="279">
        <v>348.96666666666664</v>
      </c>
      <c r="K101" s="277">
        <v>340.8</v>
      </c>
      <c r="L101" s="277">
        <v>332.25</v>
      </c>
      <c r="M101" s="277">
        <v>9.2449300000000001</v>
      </c>
    </row>
    <row r="102" spans="1:13">
      <c r="A102" s="301">
        <v>93</v>
      </c>
      <c r="B102" s="277" t="s">
        <v>114</v>
      </c>
      <c r="C102" s="277">
        <v>147.75</v>
      </c>
      <c r="D102" s="279">
        <v>148.26666666666668</v>
      </c>
      <c r="E102" s="279">
        <v>146.23333333333335</v>
      </c>
      <c r="F102" s="279">
        <v>144.71666666666667</v>
      </c>
      <c r="G102" s="279">
        <v>142.68333333333334</v>
      </c>
      <c r="H102" s="279">
        <v>149.78333333333336</v>
      </c>
      <c r="I102" s="279">
        <v>151.81666666666672</v>
      </c>
      <c r="J102" s="279">
        <v>153.33333333333337</v>
      </c>
      <c r="K102" s="277">
        <v>150.30000000000001</v>
      </c>
      <c r="L102" s="277">
        <v>146.75</v>
      </c>
      <c r="M102" s="277">
        <v>95.199979999999996</v>
      </c>
    </row>
    <row r="103" spans="1:13">
      <c r="A103" s="301">
        <v>94</v>
      </c>
      <c r="B103" s="277" t="s">
        <v>115</v>
      </c>
      <c r="C103" s="277">
        <v>215.15</v>
      </c>
      <c r="D103" s="279">
        <v>216.16666666666666</v>
      </c>
      <c r="E103" s="279">
        <v>213.08333333333331</v>
      </c>
      <c r="F103" s="279">
        <v>211.01666666666665</v>
      </c>
      <c r="G103" s="279">
        <v>207.93333333333331</v>
      </c>
      <c r="H103" s="279">
        <v>218.23333333333332</v>
      </c>
      <c r="I103" s="279">
        <v>221.31666666666663</v>
      </c>
      <c r="J103" s="279">
        <v>223.38333333333333</v>
      </c>
      <c r="K103" s="277">
        <v>219.25</v>
      </c>
      <c r="L103" s="277">
        <v>214.1</v>
      </c>
      <c r="M103" s="277">
        <v>86.375159999999994</v>
      </c>
    </row>
    <row r="104" spans="1:13">
      <c r="A104" s="301">
        <v>95</v>
      </c>
      <c r="B104" s="277" t="s">
        <v>116</v>
      </c>
      <c r="C104" s="277">
        <v>2151.75</v>
      </c>
      <c r="D104" s="279">
        <v>2158.1333333333332</v>
      </c>
      <c r="E104" s="279">
        <v>2138.6166666666663</v>
      </c>
      <c r="F104" s="279">
        <v>2125.4833333333331</v>
      </c>
      <c r="G104" s="279">
        <v>2105.9666666666662</v>
      </c>
      <c r="H104" s="279">
        <v>2171.2666666666664</v>
      </c>
      <c r="I104" s="279">
        <v>2190.7833333333328</v>
      </c>
      <c r="J104" s="279">
        <v>2203.9166666666665</v>
      </c>
      <c r="K104" s="277">
        <v>2177.65</v>
      </c>
      <c r="L104" s="277">
        <v>2145</v>
      </c>
      <c r="M104" s="277">
        <v>25.888449999999999</v>
      </c>
    </row>
    <row r="105" spans="1:13">
      <c r="A105" s="301">
        <v>96</v>
      </c>
      <c r="B105" s="277" t="s">
        <v>254</v>
      </c>
      <c r="C105" s="277">
        <v>196.45</v>
      </c>
      <c r="D105" s="279">
        <v>197.54999999999998</v>
      </c>
      <c r="E105" s="279">
        <v>194.34999999999997</v>
      </c>
      <c r="F105" s="279">
        <v>192.24999999999997</v>
      </c>
      <c r="G105" s="279">
        <v>189.04999999999995</v>
      </c>
      <c r="H105" s="279">
        <v>199.64999999999998</v>
      </c>
      <c r="I105" s="279">
        <v>202.84999999999997</v>
      </c>
      <c r="J105" s="279">
        <v>204.95</v>
      </c>
      <c r="K105" s="277">
        <v>200.75</v>
      </c>
      <c r="L105" s="277">
        <v>195.45</v>
      </c>
      <c r="M105" s="277">
        <v>7.2356600000000002</v>
      </c>
    </row>
    <row r="106" spans="1:13">
      <c r="A106" s="301">
        <v>97</v>
      </c>
      <c r="B106" s="277" t="s">
        <v>255</v>
      </c>
      <c r="C106" s="277">
        <v>33.25</v>
      </c>
      <c r="D106" s="279">
        <v>33.416666666666664</v>
      </c>
      <c r="E106" s="279">
        <v>32.533333333333331</v>
      </c>
      <c r="F106" s="279">
        <v>31.81666666666667</v>
      </c>
      <c r="G106" s="279">
        <v>30.933333333333337</v>
      </c>
      <c r="H106" s="279">
        <v>34.133333333333326</v>
      </c>
      <c r="I106" s="279">
        <v>35.016666666666666</v>
      </c>
      <c r="J106" s="279">
        <v>35.73333333333332</v>
      </c>
      <c r="K106" s="277">
        <v>34.299999999999997</v>
      </c>
      <c r="L106" s="277">
        <v>32.700000000000003</v>
      </c>
      <c r="M106" s="277">
        <v>35.19041</v>
      </c>
    </row>
    <row r="107" spans="1:13">
      <c r="A107" s="301">
        <v>98</v>
      </c>
      <c r="B107" s="277" t="s">
        <v>109</v>
      </c>
      <c r="C107" s="277">
        <v>1889.45</v>
      </c>
      <c r="D107" s="279">
        <v>1877.0166666666664</v>
      </c>
      <c r="E107" s="279">
        <v>1855.0333333333328</v>
      </c>
      <c r="F107" s="279">
        <v>1820.6166666666663</v>
      </c>
      <c r="G107" s="279">
        <v>1798.6333333333328</v>
      </c>
      <c r="H107" s="279">
        <v>1911.4333333333329</v>
      </c>
      <c r="I107" s="279">
        <v>1933.4166666666665</v>
      </c>
      <c r="J107" s="279">
        <v>1967.833333333333</v>
      </c>
      <c r="K107" s="277">
        <v>1899</v>
      </c>
      <c r="L107" s="277">
        <v>1842.6</v>
      </c>
      <c r="M107" s="277">
        <v>64.805189999999996</v>
      </c>
    </row>
    <row r="108" spans="1:13">
      <c r="A108" s="301">
        <v>99</v>
      </c>
      <c r="B108" s="277" t="s">
        <v>118</v>
      </c>
      <c r="C108" s="277">
        <v>362.85</v>
      </c>
      <c r="D108" s="279">
        <v>365.0333333333333</v>
      </c>
      <c r="E108" s="279">
        <v>359.16666666666663</v>
      </c>
      <c r="F108" s="279">
        <v>355.48333333333335</v>
      </c>
      <c r="G108" s="279">
        <v>349.61666666666667</v>
      </c>
      <c r="H108" s="279">
        <v>368.71666666666658</v>
      </c>
      <c r="I108" s="279">
        <v>374.58333333333326</v>
      </c>
      <c r="J108" s="279">
        <v>378.26666666666654</v>
      </c>
      <c r="K108" s="277">
        <v>370.9</v>
      </c>
      <c r="L108" s="277">
        <v>361.35</v>
      </c>
      <c r="M108" s="277">
        <v>509.64872000000003</v>
      </c>
    </row>
    <row r="109" spans="1:13">
      <c r="A109" s="301">
        <v>100</v>
      </c>
      <c r="B109" s="277" t="s">
        <v>256</v>
      </c>
      <c r="C109" s="277">
        <v>1289.0999999999999</v>
      </c>
      <c r="D109" s="279">
        <v>1281.7</v>
      </c>
      <c r="E109" s="279">
        <v>1268.4000000000001</v>
      </c>
      <c r="F109" s="279">
        <v>1247.7</v>
      </c>
      <c r="G109" s="279">
        <v>1234.4000000000001</v>
      </c>
      <c r="H109" s="279">
        <v>1302.4000000000001</v>
      </c>
      <c r="I109" s="279">
        <v>1315.6999999999998</v>
      </c>
      <c r="J109" s="279">
        <v>1336.4</v>
      </c>
      <c r="K109" s="277">
        <v>1295</v>
      </c>
      <c r="L109" s="277">
        <v>1261</v>
      </c>
      <c r="M109" s="277">
        <v>3.94808</v>
      </c>
    </row>
    <row r="110" spans="1:13">
      <c r="A110" s="301">
        <v>101</v>
      </c>
      <c r="B110" s="277" t="s">
        <v>119</v>
      </c>
      <c r="C110" s="277">
        <v>425.4</v>
      </c>
      <c r="D110" s="279">
        <v>424.2833333333333</v>
      </c>
      <c r="E110" s="279">
        <v>421.61666666666662</v>
      </c>
      <c r="F110" s="279">
        <v>417.83333333333331</v>
      </c>
      <c r="G110" s="279">
        <v>415.16666666666663</v>
      </c>
      <c r="H110" s="279">
        <v>428.06666666666661</v>
      </c>
      <c r="I110" s="279">
        <v>430.73333333333335</v>
      </c>
      <c r="J110" s="279">
        <v>434.51666666666659</v>
      </c>
      <c r="K110" s="277">
        <v>426.95</v>
      </c>
      <c r="L110" s="277">
        <v>420.5</v>
      </c>
      <c r="M110" s="277">
        <v>8.2463700000000006</v>
      </c>
    </row>
    <row r="111" spans="1:13">
      <c r="A111" s="301">
        <v>102</v>
      </c>
      <c r="B111" s="277" t="s">
        <v>257</v>
      </c>
      <c r="C111" s="277">
        <v>48.6</v>
      </c>
      <c r="D111" s="279">
        <v>48.6</v>
      </c>
      <c r="E111" s="279">
        <v>48.6</v>
      </c>
      <c r="F111" s="279">
        <v>48.6</v>
      </c>
      <c r="G111" s="279">
        <v>48.6</v>
      </c>
      <c r="H111" s="279">
        <v>48.6</v>
      </c>
      <c r="I111" s="279">
        <v>48.6</v>
      </c>
      <c r="J111" s="279">
        <v>48.6</v>
      </c>
      <c r="K111" s="277">
        <v>48.6</v>
      </c>
      <c r="L111" s="277">
        <v>48.6</v>
      </c>
      <c r="M111" s="277">
        <v>11.45819</v>
      </c>
    </row>
    <row r="112" spans="1:13">
      <c r="A112" s="301">
        <v>103</v>
      </c>
      <c r="B112" s="277" t="s">
        <v>121</v>
      </c>
      <c r="C112" s="277">
        <v>26.8</v>
      </c>
      <c r="D112" s="279">
        <v>26.833333333333332</v>
      </c>
      <c r="E112" s="279">
        <v>26.516666666666666</v>
      </c>
      <c r="F112" s="279">
        <v>26.233333333333334</v>
      </c>
      <c r="G112" s="279">
        <v>25.916666666666668</v>
      </c>
      <c r="H112" s="279">
        <v>27.116666666666664</v>
      </c>
      <c r="I112" s="279">
        <v>27.433333333333334</v>
      </c>
      <c r="J112" s="279">
        <v>27.716666666666661</v>
      </c>
      <c r="K112" s="277">
        <v>27.15</v>
      </c>
      <c r="L112" s="277">
        <v>26.55</v>
      </c>
      <c r="M112" s="277">
        <v>305.52478000000002</v>
      </c>
    </row>
    <row r="113" spans="1:13">
      <c r="A113" s="301">
        <v>104</v>
      </c>
      <c r="B113" s="277" t="s">
        <v>128</v>
      </c>
      <c r="C113" s="277">
        <v>205.85</v>
      </c>
      <c r="D113" s="279">
        <v>205.05000000000004</v>
      </c>
      <c r="E113" s="279">
        <v>203.35000000000008</v>
      </c>
      <c r="F113" s="279">
        <v>200.85000000000005</v>
      </c>
      <c r="G113" s="279">
        <v>199.15000000000009</v>
      </c>
      <c r="H113" s="279">
        <v>207.55000000000007</v>
      </c>
      <c r="I113" s="279">
        <v>209.25000000000006</v>
      </c>
      <c r="J113" s="279">
        <v>211.75000000000006</v>
      </c>
      <c r="K113" s="277">
        <v>206.75</v>
      </c>
      <c r="L113" s="277">
        <v>202.55</v>
      </c>
      <c r="M113" s="277">
        <v>393.21517</v>
      </c>
    </row>
    <row r="114" spans="1:13">
      <c r="A114" s="301">
        <v>105</v>
      </c>
      <c r="B114" s="277" t="s">
        <v>117</v>
      </c>
      <c r="C114" s="277">
        <v>225.3</v>
      </c>
      <c r="D114" s="279">
        <v>226.61666666666667</v>
      </c>
      <c r="E114" s="279">
        <v>220.23333333333335</v>
      </c>
      <c r="F114" s="279">
        <v>215.16666666666669</v>
      </c>
      <c r="G114" s="279">
        <v>208.78333333333336</v>
      </c>
      <c r="H114" s="279">
        <v>231.68333333333334</v>
      </c>
      <c r="I114" s="279">
        <v>238.06666666666666</v>
      </c>
      <c r="J114" s="279">
        <v>243.13333333333333</v>
      </c>
      <c r="K114" s="277">
        <v>233</v>
      </c>
      <c r="L114" s="277">
        <v>221.55</v>
      </c>
      <c r="M114" s="277">
        <v>441.46532000000002</v>
      </c>
    </row>
    <row r="115" spans="1:13">
      <c r="A115" s="301">
        <v>106</v>
      </c>
      <c r="B115" s="277" t="s">
        <v>258</v>
      </c>
      <c r="C115" s="277">
        <v>118.85</v>
      </c>
      <c r="D115" s="279">
        <v>120.64999999999999</v>
      </c>
      <c r="E115" s="279">
        <v>115.44999999999999</v>
      </c>
      <c r="F115" s="279">
        <v>112.05</v>
      </c>
      <c r="G115" s="279">
        <v>106.85</v>
      </c>
      <c r="H115" s="279">
        <v>124.04999999999998</v>
      </c>
      <c r="I115" s="279">
        <v>129.25</v>
      </c>
      <c r="J115" s="279">
        <v>132.64999999999998</v>
      </c>
      <c r="K115" s="277">
        <v>125.85</v>
      </c>
      <c r="L115" s="277">
        <v>117.25</v>
      </c>
      <c r="M115" s="277">
        <v>50.211410000000001</v>
      </c>
    </row>
    <row r="116" spans="1:13">
      <c r="A116" s="301">
        <v>107</v>
      </c>
      <c r="B116" s="277" t="s">
        <v>259</v>
      </c>
      <c r="C116" s="277">
        <v>65.8</v>
      </c>
      <c r="D116" s="279">
        <v>66.316666666666663</v>
      </c>
      <c r="E116" s="279">
        <v>64.783333333333331</v>
      </c>
      <c r="F116" s="279">
        <v>63.766666666666666</v>
      </c>
      <c r="G116" s="279">
        <v>62.233333333333334</v>
      </c>
      <c r="H116" s="279">
        <v>67.333333333333329</v>
      </c>
      <c r="I116" s="279">
        <v>68.86666666666666</v>
      </c>
      <c r="J116" s="279">
        <v>69.883333333333326</v>
      </c>
      <c r="K116" s="277">
        <v>67.849999999999994</v>
      </c>
      <c r="L116" s="277">
        <v>65.3</v>
      </c>
      <c r="M116" s="277">
        <v>34.667549999999999</v>
      </c>
    </row>
    <row r="117" spans="1:13">
      <c r="A117" s="301">
        <v>108</v>
      </c>
      <c r="B117" s="277" t="s">
        <v>260</v>
      </c>
      <c r="C117" s="277">
        <v>79.349999999999994</v>
      </c>
      <c r="D117" s="279">
        <v>79.833333333333329</v>
      </c>
      <c r="E117" s="279">
        <v>78.516666666666652</v>
      </c>
      <c r="F117" s="279">
        <v>77.683333333333323</v>
      </c>
      <c r="G117" s="279">
        <v>76.366666666666646</v>
      </c>
      <c r="H117" s="279">
        <v>80.666666666666657</v>
      </c>
      <c r="I117" s="279">
        <v>81.983333333333348</v>
      </c>
      <c r="J117" s="279">
        <v>82.816666666666663</v>
      </c>
      <c r="K117" s="277">
        <v>81.150000000000006</v>
      </c>
      <c r="L117" s="277">
        <v>79</v>
      </c>
      <c r="M117" s="277">
        <v>16.111910000000002</v>
      </c>
    </row>
    <row r="118" spans="1:13">
      <c r="A118" s="301">
        <v>109</v>
      </c>
      <c r="B118" s="277" t="s">
        <v>127</v>
      </c>
      <c r="C118" s="277">
        <v>88.35</v>
      </c>
      <c r="D118" s="279">
        <v>87.733333333333334</v>
      </c>
      <c r="E118" s="279">
        <v>86.566666666666663</v>
      </c>
      <c r="F118" s="279">
        <v>84.783333333333331</v>
      </c>
      <c r="G118" s="279">
        <v>83.61666666666666</v>
      </c>
      <c r="H118" s="279">
        <v>89.516666666666666</v>
      </c>
      <c r="I118" s="279">
        <v>90.683333333333323</v>
      </c>
      <c r="J118" s="279">
        <v>92.466666666666669</v>
      </c>
      <c r="K118" s="277">
        <v>88.9</v>
      </c>
      <c r="L118" s="277">
        <v>85.95</v>
      </c>
      <c r="M118" s="277">
        <v>233.12656000000001</v>
      </c>
    </row>
    <row r="119" spans="1:13">
      <c r="A119" s="301">
        <v>110</v>
      </c>
      <c r="B119" s="277" t="s">
        <v>122</v>
      </c>
      <c r="C119" s="277">
        <v>444.6</v>
      </c>
      <c r="D119" s="279">
        <v>444.18333333333334</v>
      </c>
      <c r="E119" s="279">
        <v>440.41666666666669</v>
      </c>
      <c r="F119" s="279">
        <v>436.23333333333335</v>
      </c>
      <c r="G119" s="279">
        <v>432.4666666666667</v>
      </c>
      <c r="H119" s="279">
        <v>448.36666666666667</v>
      </c>
      <c r="I119" s="279">
        <v>452.13333333333333</v>
      </c>
      <c r="J119" s="279">
        <v>456.31666666666666</v>
      </c>
      <c r="K119" s="277">
        <v>447.95</v>
      </c>
      <c r="L119" s="277">
        <v>440</v>
      </c>
      <c r="M119" s="277">
        <v>27.637730000000001</v>
      </c>
    </row>
    <row r="120" spans="1:13">
      <c r="A120" s="301">
        <v>111</v>
      </c>
      <c r="B120" s="277" t="s">
        <v>124</v>
      </c>
      <c r="C120" s="277">
        <v>494.8</v>
      </c>
      <c r="D120" s="279">
        <v>498.59999999999997</v>
      </c>
      <c r="E120" s="279">
        <v>489.19999999999993</v>
      </c>
      <c r="F120" s="279">
        <v>483.59999999999997</v>
      </c>
      <c r="G120" s="279">
        <v>474.19999999999993</v>
      </c>
      <c r="H120" s="279">
        <v>504.19999999999993</v>
      </c>
      <c r="I120" s="279">
        <v>513.59999999999991</v>
      </c>
      <c r="J120" s="279">
        <v>519.19999999999993</v>
      </c>
      <c r="K120" s="277">
        <v>508</v>
      </c>
      <c r="L120" s="277">
        <v>493</v>
      </c>
      <c r="M120" s="277">
        <v>229.71641</v>
      </c>
    </row>
    <row r="121" spans="1:13">
      <c r="A121" s="301">
        <v>112</v>
      </c>
      <c r="B121" s="277" t="s">
        <v>261</v>
      </c>
      <c r="C121" s="277">
        <v>2789.5</v>
      </c>
      <c r="D121" s="279">
        <v>2789.8333333333335</v>
      </c>
      <c r="E121" s="279">
        <v>2759.666666666667</v>
      </c>
      <c r="F121" s="279">
        <v>2729.8333333333335</v>
      </c>
      <c r="G121" s="279">
        <v>2699.666666666667</v>
      </c>
      <c r="H121" s="279">
        <v>2819.666666666667</v>
      </c>
      <c r="I121" s="279">
        <v>2849.8333333333339</v>
      </c>
      <c r="J121" s="279">
        <v>2879.666666666667</v>
      </c>
      <c r="K121" s="277">
        <v>2820</v>
      </c>
      <c r="L121" s="277">
        <v>2760</v>
      </c>
      <c r="M121" s="277">
        <v>2.5830600000000001</v>
      </c>
    </row>
    <row r="122" spans="1:13">
      <c r="A122" s="301">
        <v>113</v>
      </c>
      <c r="B122" s="277" t="s">
        <v>126</v>
      </c>
      <c r="C122" s="277">
        <v>756.6</v>
      </c>
      <c r="D122" s="279">
        <v>752.48333333333346</v>
      </c>
      <c r="E122" s="279">
        <v>739.51666666666688</v>
      </c>
      <c r="F122" s="279">
        <v>722.43333333333339</v>
      </c>
      <c r="G122" s="279">
        <v>709.46666666666681</v>
      </c>
      <c r="H122" s="279">
        <v>769.56666666666695</v>
      </c>
      <c r="I122" s="279">
        <v>782.53333333333342</v>
      </c>
      <c r="J122" s="279">
        <v>799.61666666666702</v>
      </c>
      <c r="K122" s="277">
        <v>765.45</v>
      </c>
      <c r="L122" s="277">
        <v>735.4</v>
      </c>
      <c r="M122" s="277">
        <v>172.63764</v>
      </c>
    </row>
    <row r="123" spans="1:13">
      <c r="A123" s="301">
        <v>114</v>
      </c>
      <c r="B123" s="277" t="s">
        <v>123</v>
      </c>
      <c r="C123" s="277">
        <v>1001.85</v>
      </c>
      <c r="D123" s="279">
        <v>1005.2666666666668</v>
      </c>
      <c r="E123" s="279">
        <v>991.58333333333348</v>
      </c>
      <c r="F123" s="279">
        <v>981.31666666666672</v>
      </c>
      <c r="G123" s="279">
        <v>967.63333333333344</v>
      </c>
      <c r="H123" s="279">
        <v>1015.5333333333335</v>
      </c>
      <c r="I123" s="279">
        <v>1029.2166666666667</v>
      </c>
      <c r="J123" s="279">
        <v>1039.4833333333336</v>
      </c>
      <c r="K123" s="277">
        <v>1018.95</v>
      </c>
      <c r="L123" s="277">
        <v>995</v>
      </c>
      <c r="M123" s="277">
        <v>8.5491499999999991</v>
      </c>
    </row>
    <row r="124" spans="1:13">
      <c r="A124" s="301">
        <v>115</v>
      </c>
      <c r="B124" s="277" t="s">
        <v>262</v>
      </c>
      <c r="C124" s="277">
        <v>1657.6</v>
      </c>
      <c r="D124" s="279">
        <v>1653.8666666666668</v>
      </c>
      <c r="E124" s="279">
        <v>1632.7333333333336</v>
      </c>
      <c r="F124" s="279">
        <v>1607.8666666666668</v>
      </c>
      <c r="G124" s="279">
        <v>1586.7333333333336</v>
      </c>
      <c r="H124" s="279">
        <v>1678.7333333333336</v>
      </c>
      <c r="I124" s="279">
        <v>1699.8666666666668</v>
      </c>
      <c r="J124" s="279">
        <v>1724.7333333333336</v>
      </c>
      <c r="K124" s="277">
        <v>1675</v>
      </c>
      <c r="L124" s="277">
        <v>1629</v>
      </c>
      <c r="M124" s="277">
        <v>1.911</v>
      </c>
    </row>
    <row r="125" spans="1:13">
      <c r="A125" s="301">
        <v>116</v>
      </c>
      <c r="B125" s="277" t="s">
        <v>263</v>
      </c>
      <c r="C125" s="277">
        <v>50.35</v>
      </c>
      <c r="D125" s="279">
        <v>50.06666666666667</v>
      </c>
      <c r="E125" s="279">
        <v>49.183333333333337</v>
      </c>
      <c r="F125" s="279">
        <v>48.016666666666666</v>
      </c>
      <c r="G125" s="279">
        <v>47.133333333333333</v>
      </c>
      <c r="H125" s="279">
        <v>51.233333333333341</v>
      </c>
      <c r="I125" s="279">
        <v>52.116666666666681</v>
      </c>
      <c r="J125" s="279">
        <v>53.283333333333346</v>
      </c>
      <c r="K125" s="277">
        <v>50.95</v>
      </c>
      <c r="L125" s="277">
        <v>48.9</v>
      </c>
      <c r="M125" s="277">
        <v>26.039670000000001</v>
      </c>
    </row>
    <row r="126" spans="1:13">
      <c r="A126" s="301">
        <v>117</v>
      </c>
      <c r="B126" s="277" t="s">
        <v>130</v>
      </c>
      <c r="C126" s="277">
        <v>194.45</v>
      </c>
      <c r="D126" s="279">
        <v>193.16666666666666</v>
      </c>
      <c r="E126" s="279">
        <v>191.33333333333331</v>
      </c>
      <c r="F126" s="279">
        <v>188.21666666666667</v>
      </c>
      <c r="G126" s="279">
        <v>186.38333333333333</v>
      </c>
      <c r="H126" s="279">
        <v>196.2833333333333</v>
      </c>
      <c r="I126" s="279">
        <v>198.11666666666662</v>
      </c>
      <c r="J126" s="279">
        <v>201.23333333333329</v>
      </c>
      <c r="K126" s="277">
        <v>195</v>
      </c>
      <c r="L126" s="277">
        <v>190.05</v>
      </c>
      <c r="M126" s="277">
        <v>91.642399999999995</v>
      </c>
    </row>
    <row r="127" spans="1:13">
      <c r="A127" s="301">
        <v>118</v>
      </c>
      <c r="B127" s="277" t="s">
        <v>129</v>
      </c>
      <c r="C127" s="277">
        <v>154.1</v>
      </c>
      <c r="D127" s="279">
        <v>154.83333333333331</v>
      </c>
      <c r="E127" s="279">
        <v>152.46666666666664</v>
      </c>
      <c r="F127" s="279">
        <v>150.83333333333331</v>
      </c>
      <c r="G127" s="279">
        <v>148.46666666666664</v>
      </c>
      <c r="H127" s="279">
        <v>156.46666666666664</v>
      </c>
      <c r="I127" s="279">
        <v>158.83333333333331</v>
      </c>
      <c r="J127" s="279">
        <v>160.46666666666664</v>
      </c>
      <c r="K127" s="277">
        <v>157.19999999999999</v>
      </c>
      <c r="L127" s="277">
        <v>153.19999999999999</v>
      </c>
      <c r="M127" s="277">
        <v>112.41342</v>
      </c>
    </row>
    <row r="128" spans="1:13">
      <c r="A128" s="301">
        <v>119</v>
      </c>
      <c r="B128" s="277" t="s">
        <v>131</v>
      </c>
      <c r="C128" s="277">
        <v>1725.65</v>
      </c>
      <c r="D128" s="279">
        <v>1720.4166666666667</v>
      </c>
      <c r="E128" s="279">
        <v>1706.7833333333335</v>
      </c>
      <c r="F128" s="279">
        <v>1687.9166666666667</v>
      </c>
      <c r="G128" s="279">
        <v>1674.2833333333335</v>
      </c>
      <c r="H128" s="279">
        <v>1739.2833333333335</v>
      </c>
      <c r="I128" s="279">
        <v>1752.9166666666667</v>
      </c>
      <c r="J128" s="279">
        <v>1771.7833333333335</v>
      </c>
      <c r="K128" s="277">
        <v>1734.05</v>
      </c>
      <c r="L128" s="277">
        <v>1701.55</v>
      </c>
      <c r="M128" s="277">
        <v>4.27705</v>
      </c>
    </row>
    <row r="129" spans="1:13">
      <c r="A129" s="301">
        <v>120</v>
      </c>
      <c r="B129" s="277" t="s">
        <v>264</v>
      </c>
      <c r="C129" s="277">
        <v>679.65</v>
      </c>
      <c r="D129" s="279">
        <v>681.23333333333323</v>
      </c>
      <c r="E129" s="279">
        <v>665.51666666666642</v>
      </c>
      <c r="F129" s="279">
        <v>651.38333333333321</v>
      </c>
      <c r="G129" s="279">
        <v>635.6666666666664</v>
      </c>
      <c r="H129" s="279">
        <v>695.36666666666645</v>
      </c>
      <c r="I129" s="279">
        <v>711.08333333333337</v>
      </c>
      <c r="J129" s="279">
        <v>725.21666666666647</v>
      </c>
      <c r="K129" s="277">
        <v>696.95</v>
      </c>
      <c r="L129" s="277">
        <v>667.1</v>
      </c>
      <c r="M129" s="277">
        <v>4.9245200000000002</v>
      </c>
    </row>
    <row r="130" spans="1:13">
      <c r="A130" s="301">
        <v>121</v>
      </c>
      <c r="B130" s="277" t="s">
        <v>133</v>
      </c>
      <c r="C130" s="277">
        <v>1352</v>
      </c>
      <c r="D130" s="279">
        <v>1355.3999999999999</v>
      </c>
      <c r="E130" s="279">
        <v>1338.8999999999996</v>
      </c>
      <c r="F130" s="279">
        <v>1325.7999999999997</v>
      </c>
      <c r="G130" s="279">
        <v>1309.2999999999995</v>
      </c>
      <c r="H130" s="279">
        <v>1368.4999999999998</v>
      </c>
      <c r="I130" s="279">
        <v>1385.0000000000002</v>
      </c>
      <c r="J130" s="279">
        <v>1398.1</v>
      </c>
      <c r="K130" s="277">
        <v>1371.9</v>
      </c>
      <c r="L130" s="277">
        <v>1342.3</v>
      </c>
      <c r="M130" s="277">
        <v>49.934379999999997</v>
      </c>
    </row>
    <row r="131" spans="1:13">
      <c r="A131" s="301">
        <v>122</v>
      </c>
      <c r="B131" s="277" t="s">
        <v>134</v>
      </c>
      <c r="C131" s="277">
        <v>69.2</v>
      </c>
      <c r="D131" s="279">
        <v>69.100000000000009</v>
      </c>
      <c r="E131" s="279">
        <v>68.050000000000011</v>
      </c>
      <c r="F131" s="279">
        <v>66.900000000000006</v>
      </c>
      <c r="G131" s="279">
        <v>65.850000000000009</v>
      </c>
      <c r="H131" s="279">
        <v>70.250000000000014</v>
      </c>
      <c r="I131" s="279">
        <v>71.3</v>
      </c>
      <c r="J131" s="279">
        <v>72.450000000000017</v>
      </c>
      <c r="K131" s="277">
        <v>70.150000000000006</v>
      </c>
      <c r="L131" s="277">
        <v>67.95</v>
      </c>
      <c r="M131" s="277">
        <v>142.56478000000001</v>
      </c>
    </row>
    <row r="132" spans="1:13">
      <c r="A132" s="301">
        <v>123</v>
      </c>
      <c r="B132" s="277" t="s">
        <v>265</v>
      </c>
      <c r="C132" s="277">
        <v>1297.7</v>
      </c>
      <c r="D132" s="279">
        <v>1297.3333333333333</v>
      </c>
      <c r="E132" s="279">
        <v>1285.3666666666666</v>
      </c>
      <c r="F132" s="279">
        <v>1273.0333333333333</v>
      </c>
      <c r="G132" s="279">
        <v>1261.0666666666666</v>
      </c>
      <c r="H132" s="279">
        <v>1309.6666666666665</v>
      </c>
      <c r="I132" s="279">
        <v>1321.6333333333332</v>
      </c>
      <c r="J132" s="279">
        <v>1333.9666666666665</v>
      </c>
      <c r="K132" s="277">
        <v>1309.3</v>
      </c>
      <c r="L132" s="277">
        <v>1285</v>
      </c>
      <c r="M132" s="277">
        <v>2.5893799999999998</v>
      </c>
    </row>
    <row r="133" spans="1:13">
      <c r="A133" s="301">
        <v>124</v>
      </c>
      <c r="B133" s="277" t="s">
        <v>135</v>
      </c>
      <c r="C133" s="277">
        <v>282.25</v>
      </c>
      <c r="D133" s="279">
        <v>280.93333333333334</v>
      </c>
      <c r="E133" s="279">
        <v>278.06666666666666</v>
      </c>
      <c r="F133" s="279">
        <v>273.88333333333333</v>
      </c>
      <c r="G133" s="279">
        <v>271.01666666666665</v>
      </c>
      <c r="H133" s="279">
        <v>285.11666666666667</v>
      </c>
      <c r="I133" s="279">
        <v>287.98333333333335</v>
      </c>
      <c r="J133" s="279">
        <v>292.16666666666669</v>
      </c>
      <c r="K133" s="277">
        <v>283.8</v>
      </c>
      <c r="L133" s="277">
        <v>276.75</v>
      </c>
      <c r="M133" s="277">
        <v>66.450590000000005</v>
      </c>
    </row>
    <row r="134" spans="1:13">
      <c r="A134" s="301">
        <v>125</v>
      </c>
      <c r="B134" s="277" t="s">
        <v>266</v>
      </c>
      <c r="C134" s="277">
        <v>1962.75</v>
      </c>
      <c r="D134" s="279">
        <v>1955.9166666666667</v>
      </c>
      <c r="E134" s="279">
        <v>1941.8333333333335</v>
      </c>
      <c r="F134" s="279">
        <v>1920.9166666666667</v>
      </c>
      <c r="G134" s="279">
        <v>1906.8333333333335</v>
      </c>
      <c r="H134" s="279">
        <v>1976.8333333333335</v>
      </c>
      <c r="I134" s="279">
        <v>1990.916666666667</v>
      </c>
      <c r="J134" s="279">
        <v>2011.8333333333335</v>
      </c>
      <c r="K134" s="277">
        <v>1970</v>
      </c>
      <c r="L134" s="277">
        <v>1935</v>
      </c>
      <c r="M134" s="277">
        <v>0.79239999999999999</v>
      </c>
    </row>
    <row r="135" spans="1:13">
      <c r="A135" s="301">
        <v>126</v>
      </c>
      <c r="B135" s="277" t="s">
        <v>136</v>
      </c>
      <c r="C135" s="277">
        <v>941.3</v>
      </c>
      <c r="D135" s="279">
        <v>939.33333333333337</v>
      </c>
      <c r="E135" s="279">
        <v>927.9666666666667</v>
      </c>
      <c r="F135" s="279">
        <v>914.63333333333333</v>
      </c>
      <c r="G135" s="279">
        <v>903.26666666666665</v>
      </c>
      <c r="H135" s="279">
        <v>952.66666666666674</v>
      </c>
      <c r="I135" s="279">
        <v>964.0333333333333</v>
      </c>
      <c r="J135" s="279">
        <v>977.36666666666679</v>
      </c>
      <c r="K135" s="277">
        <v>950.7</v>
      </c>
      <c r="L135" s="277">
        <v>926</v>
      </c>
      <c r="M135" s="277">
        <v>65.428380000000004</v>
      </c>
    </row>
    <row r="136" spans="1:13">
      <c r="A136" s="301">
        <v>127</v>
      </c>
      <c r="B136" s="277" t="s">
        <v>137</v>
      </c>
      <c r="C136" s="277">
        <v>895</v>
      </c>
      <c r="D136" s="279">
        <v>900.26666666666677</v>
      </c>
      <c r="E136" s="279">
        <v>887.28333333333353</v>
      </c>
      <c r="F136" s="279">
        <v>879.56666666666672</v>
      </c>
      <c r="G136" s="279">
        <v>866.58333333333348</v>
      </c>
      <c r="H136" s="279">
        <v>907.98333333333358</v>
      </c>
      <c r="I136" s="279">
        <v>920.96666666666692</v>
      </c>
      <c r="J136" s="279">
        <v>928.68333333333362</v>
      </c>
      <c r="K136" s="277">
        <v>913.25</v>
      </c>
      <c r="L136" s="277">
        <v>892.55</v>
      </c>
      <c r="M136" s="277">
        <v>21.447199999999999</v>
      </c>
    </row>
    <row r="137" spans="1:13">
      <c r="A137" s="301">
        <v>128</v>
      </c>
      <c r="B137" s="277" t="s">
        <v>148</v>
      </c>
      <c r="C137" s="277">
        <v>66092.850000000006</v>
      </c>
      <c r="D137" s="279">
        <v>66230.95</v>
      </c>
      <c r="E137" s="279">
        <v>65661.899999999994</v>
      </c>
      <c r="F137" s="279">
        <v>65230.95</v>
      </c>
      <c r="G137" s="279">
        <v>64661.899999999994</v>
      </c>
      <c r="H137" s="279">
        <v>66661.899999999994</v>
      </c>
      <c r="I137" s="279">
        <v>67230.950000000012</v>
      </c>
      <c r="J137" s="279">
        <v>67661.899999999994</v>
      </c>
      <c r="K137" s="277">
        <v>66800</v>
      </c>
      <c r="L137" s="277">
        <v>65800</v>
      </c>
      <c r="M137" s="277">
        <v>9.5229999999999995E-2</v>
      </c>
    </row>
    <row r="138" spans="1:13">
      <c r="A138" s="301">
        <v>129</v>
      </c>
      <c r="B138" s="277" t="s">
        <v>145</v>
      </c>
      <c r="C138" s="277">
        <v>1047.8</v>
      </c>
      <c r="D138" s="279">
        <v>1052.25</v>
      </c>
      <c r="E138" s="279">
        <v>1041.55</v>
      </c>
      <c r="F138" s="279">
        <v>1035.3</v>
      </c>
      <c r="G138" s="279">
        <v>1024.5999999999999</v>
      </c>
      <c r="H138" s="279">
        <v>1058.5</v>
      </c>
      <c r="I138" s="279">
        <v>1069.1999999999998</v>
      </c>
      <c r="J138" s="279">
        <v>1075.45</v>
      </c>
      <c r="K138" s="277">
        <v>1062.95</v>
      </c>
      <c r="L138" s="277">
        <v>1046</v>
      </c>
      <c r="M138" s="277">
        <v>5.4283799999999998</v>
      </c>
    </row>
    <row r="139" spans="1:13">
      <c r="A139" s="301">
        <v>130</v>
      </c>
      <c r="B139" s="277" t="s">
        <v>139</v>
      </c>
      <c r="C139" s="277">
        <v>184.9</v>
      </c>
      <c r="D139" s="279">
        <v>182.20000000000002</v>
      </c>
      <c r="E139" s="279">
        <v>177.50000000000003</v>
      </c>
      <c r="F139" s="279">
        <v>170.10000000000002</v>
      </c>
      <c r="G139" s="279">
        <v>165.40000000000003</v>
      </c>
      <c r="H139" s="279">
        <v>189.60000000000002</v>
      </c>
      <c r="I139" s="279">
        <v>194.3</v>
      </c>
      <c r="J139" s="279">
        <v>201.70000000000002</v>
      </c>
      <c r="K139" s="277">
        <v>186.9</v>
      </c>
      <c r="L139" s="277">
        <v>174.8</v>
      </c>
      <c r="M139" s="277">
        <v>215.92325</v>
      </c>
    </row>
    <row r="140" spans="1:13">
      <c r="A140" s="301">
        <v>131</v>
      </c>
      <c r="B140" s="277" t="s">
        <v>138</v>
      </c>
      <c r="C140" s="277">
        <v>529.70000000000005</v>
      </c>
      <c r="D140" s="279">
        <v>522.0333333333333</v>
      </c>
      <c r="E140" s="279">
        <v>512.06666666666661</v>
      </c>
      <c r="F140" s="279">
        <v>494.43333333333328</v>
      </c>
      <c r="G140" s="279">
        <v>484.46666666666658</v>
      </c>
      <c r="H140" s="279">
        <v>539.66666666666663</v>
      </c>
      <c r="I140" s="279">
        <v>549.63333333333333</v>
      </c>
      <c r="J140" s="279">
        <v>567.26666666666665</v>
      </c>
      <c r="K140" s="277">
        <v>532</v>
      </c>
      <c r="L140" s="277">
        <v>504.4</v>
      </c>
      <c r="M140" s="277">
        <v>165.13525000000001</v>
      </c>
    </row>
    <row r="141" spans="1:13">
      <c r="A141" s="301">
        <v>132</v>
      </c>
      <c r="B141" s="277" t="s">
        <v>140</v>
      </c>
      <c r="C141" s="277">
        <v>159.55000000000001</v>
      </c>
      <c r="D141" s="279">
        <v>159.53333333333333</v>
      </c>
      <c r="E141" s="279">
        <v>157.56666666666666</v>
      </c>
      <c r="F141" s="279">
        <v>155.58333333333334</v>
      </c>
      <c r="G141" s="279">
        <v>153.61666666666667</v>
      </c>
      <c r="H141" s="279">
        <v>161.51666666666665</v>
      </c>
      <c r="I141" s="279">
        <v>163.48333333333329</v>
      </c>
      <c r="J141" s="279">
        <v>165.46666666666664</v>
      </c>
      <c r="K141" s="277">
        <v>161.5</v>
      </c>
      <c r="L141" s="277">
        <v>157.55000000000001</v>
      </c>
      <c r="M141" s="277">
        <v>113.2334</v>
      </c>
    </row>
    <row r="142" spans="1:13">
      <c r="A142" s="301">
        <v>133</v>
      </c>
      <c r="B142" s="277" t="s">
        <v>267</v>
      </c>
      <c r="C142" s="277">
        <v>37.4</v>
      </c>
      <c r="D142" s="279">
        <v>37.616666666666667</v>
      </c>
      <c r="E142" s="279">
        <v>36.883333333333333</v>
      </c>
      <c r="F142" s="279">
        <v>36.366666666666667</v>
      </c>
      <c r="G142" s="279">
        <v>35.633333333333333</v>
      </c>
      <c r="H142" s="279">
        <v>38.133333333333333</v>
      </c>
      <c r="I142" s="279">
        <v>38.866666666666667</v>
      </c>
      <c r="J142" s="279">
        <v>39.383333333333333</v>
      </c>
      <c r="K142" s="277">
        <v>38.35</v>
      </c>
      <c r="L142" s="277">
        <v>37.1</v>
      </c>
      <c r="M142" s="277">
        <v>12.530099999999999</v>
      </c>
    </row>
    <row r="143" spans="1:13">
      <c r="A143" s="301">
        <v>134</v>
      </c>
      <c r="B143" s="277" t="s">
        <v>141</v>
      </c>
      <c r="C143" s="277">
        <v>357.65</v>
      </c>
      <c r="D143" s="279">
        <v>356.2166666666667</v>
      </c>
      <c r="E143" s="279">
        <v>352.78333333333342</v>
      </c>
      <c r="F143" s="279">
        <v>347.91666666666674</v>
      </c>
      <c r="G143" s="279">
        <v>344.48333333333346</v>
      </c>
      <c r="H143" s="279">
        <v>361.08333333333337</v>
      </c>
      <c r="I143" s="279">
        <v>364.51666666666665</v>
      </c>
      <c r="J143" s="279">
        <v>369.38333333333333</v>
      </c>
      <c r="K143" s="277">
        <v>359.65</v>
      </c>
      <c r="L143" s="277">
        <v>351.35</v>
      </c>
      <c r="M143" s="277">
        <v>40.179920000000003</v>
      </c>
    </row>
    <row r="144" spans="1:13">
      <c r="A144" s="301">
        <v>135</v>
      </c>
      <c r="B144" s="277" t="s">
        <v>142</v>
      </c>
      <c r="C144" s="277">
        <v>5948.45</v>
      </c>
      <c r="D144" s="279">
        <v>5890.416666666667</v>
      </c>
      <c r="E144" s="279">
        <v>5820.8333333333339</v>
      </c>
      <c r="F144" s="279">
        <v>5693.2166666666672</v>
      </c>
      <c r="G144" s="279">
        <v>5623.6333333333341</v>
      </c>
      <c r="H144" s="279">
        <v>6018.0333333333338</v>
      </c>
      <c r="I144" s="279">
        <v>6087.6166666666677</v>
      </c>
      <c r="J144" s="279">
        <v>6215.2333333333336</v>
      </c>
      <c r="K144" s="277">
        <v>5960</v>
      </c>
      <c r="L144" s="277">
        <v>5762.8</v>
      </c>
      <c r="M144" s="277">
        <v>14.70951</v>
      </c>
    </row>
    <row r="145" spans="1:13">
      <c r="A145" s="301">
        <v>136</v>
      </c>
      <c r="B145" s="277" t="s">
        <v>144</v>
      </c>
      <c r="C145" s="277">
        <v>545.45000000000005</v>
      </c>
      <c r="D145" s="279">
        <v>539.91666666666663</v>
      </c>
      <c r="E145" s="279">
        <v>530.5333333333333</v>
      </c>
      <c r="F145" s="279">
        <v>515.61666666666667</v>
      </c>
      <c r="G145" s="279">
        <v>506.23333333333335</v>
      </c>
      <c r="H145" s="279">
        <v>554.83333333333326</v>
      </c>
      <c r="I145" s="279">
        <v>564.2166666666667</v>
      </c>
      <c r="J145" s="279">
        <v>579.13333333333321</v>
      </c>
      <c r="K145" s="277">
        <v>549.29999999999995</v>
      </c>
      <c r="L145" s="277">
        <v>525</v>
      </c>
      <c r="M145" s="277">
        <v>8.2562999999999995</v>
      </c>
    </row>
    <row r="146" spans="1:13">
      <c r="A146" s="301">
        <v>137</v>
      </c>
      <c r="B146" s="277" t="s">
        <v>146</v>
      </c>
      <c r="C146" s="277">
        <v>937.4</v>
      </c>
      <c r="D146" s="279">
        <v>937.41666666666663</v>
      </c>
      <c r="E146" s="279">
        <v>925.0333333333333</v>
      </c>
      <c r="F146" s="279">
        <v>912.66666666666663</v>
      </c>
      <c r="G146" s="279">
        <v>900.2833333333333</v>
      </c>
      <c r="H146" s="279">
        <v>949.7833333333333</v>
      </c>
      <c r="I146" s="279">
        <v>962.16666666666674</v>
      </c>
      <c r="J146" s="279">
        <v>974.5333333333333</v>
      </c>
      <c r="K146" s="277">
        <v>949.8</v>
      </c>
      <c r="L146" s="277">
        <v>925.05</v>
      </c>
      <c r="M146" s="277">
        <v>6.4277300000000004</v>
      </c>
    </row>
    <row r="147" spans="1:13">
      <c r="A147" s="301">
        <v>138</v>
      </c>
      <c r="B147" s="277" t="s">
        <v>147</v>
      </c>
      <c r="C147" s="277">
        <v>103.65</v>
      </c>
      <c r="D147" s="279">
        <v>101.86666666666667</v>
      </c>
      <c r="E147" s="279">
        <v>99.433333333333351</v>
      </c>
      <c r="F147" s="279">
        <v>95.216666666666683</v>
      </c>
      <c r="G147" s="279">
        <v>92.78333333333336</v>
      </c>
      <c r="H147" s="279">
        <v>106.08333333333334</v>
      </c>
      <c r="I147" s="279">
        <v>108.51666666666668</v>
      </c>
      <c r="J147" s="279">
        <v>112.73333333333333</v>
      </c>
      <c r="K147" s="277">
        <v>104.3</v>
      </c>
      <c r="L147" s="277">
        <v>97.65</v>
      </c>
      <c r="M147" s="277">
        <v>439.16644000000002</v>
      </c>
    </row>
    <row r="148" spans="1:13">
      <c r="A148" s="301">
        <v>139</v>
      </c>
      <c r="B148" s="277" t="s">
        <v>268</v>
      </c>
      <c r="C148" s="277">
        <v>870.1</v>
      </c>
      <c r="D148" s="279">
        <v>872.0333333333333</v>
      </c>
      <c r="E148" s="279">
        <v>853.06666666666661</v>
      </c>
      <c r="F148" s="279">
        <v>836.0333333333333</v>
      </c>
      <c r="G148" s="279">
        <v>817.06666666666661</v>
      </c>
      <c r="H148" s="279">
        <v>889.06666666666661</v>
      </c>
      <c r="I148" s="279">
        <v>908.0333333333333</v>
      </c>
      <c r="J148" s="279">
        <v>925.06666666666661</v>
      </c>
      <c r="K148" s="277">
        <v>891</v>
      </c>
      <c r="L148" s="277">
        <v>855</v>
      </c>
      <c r="M148" s="277">
        <v>2.2479200000000001</v>
      </c>
    </row>
    <row r="149" spans="1:13">
      <c r="A149" s="301">
        <v>140</v>
      </c>
      <c r="B149" s="277" t="s">
        <v>149</v>
      </c>
      <c r="C149" s="277">
        <v>1108.95</v>
      </c>
      <c r="D149" s="279">
        <v>1107.1166666666666</v>
      </c>
      <c r="E149" s="279">
        <v>1096.2333333333331</v>
      </c>
      <c r="F149" s="279">
        <v>1083.5166666666667</v>
      </c>
      <c r="G149" s="279">
        <v>1072.6333333333332</v>
      </c>
      <c r="H149" s="279">
        <v>1119.833333333333</v>
      </c>
      <c r="I149" s="279">
        <v>1130.7166666666667</v>
      </c>
      <c r="J149" s="279">
        <v>1143.4333333333329</v>
      </c>
      <c r="K149" s="277">
        <v>1118</v>
      </c>
      <c r="L149" s="277">
        <v>1094.4000000000001</v>
      </c>
      <c r="M149" s="277">
        <v>13.29386</v>
      </c>
    </row>
    <row r="150" spans="1:13">
      <c r="A150" s="301">
        <v>141</v>
      </c>
      <c r="B150" s="277" t="s">
        <v>269</v>
      </c>
      <c r="C150" s="277">
        <v>640.04999999999995</v>
      </c>
      <c r="D150" s="279">
        <v>642.85</v>
      </c>
      <c r="E150" s="279">
        <v>631.70000000000005</v>
      </c>
      <c r="F150" s="279">
        <v>623.35</v>
      </c>
      <c r="G150" s="279">
        <v>612.20000000000005</v>
      </c>
      <c r="H150" s="279">
        <v>651.20000000000005</v>
      </c>
      <c r="I150" s="279">
        <v>662.34999999999991</v>
      </c>
      <c r="J150" s="279">
        <v>670.7</v>
      </c>
      <c r="K150" s="277">
        <v>654</v>
      </c>
      <c r="L150" s="277">
        <v>634.5</v>
      </c>
      <c r="M150" s="277">
        <v>3.0285500000000001</v>
      </c>
    </row>
    <row r="151" spans="1:13">
      <c r="A151" s="301">
        <v>142</v>
      </c>
      <c r="B151" s="277" t="s">
        <v>151</v>
      </c>
      <c r="C151" s="277">
        <v>24.75</v>
      </c>
      <c r="D151" s="279">
        <v>24.45</v>
      </c>
      <c r="E151" s="279">
        <v>23.75</v>
      </c>
      <c r="F151" s="279">
        <v>22.75</v>
      </c>
      <c r="G151" s="279">
        <v>22.05</v>
      </c>
      <c r="H151" s="279">
        <v>25.45</v>
      </c>
      <c r="I151" s="279">
        <v>26.149999999999995</v>
      </c>
      <c r="J151" s="279">
        <v>27.15</v>
      </c>
      <c r="K151" s="277">
        <v>25.15</v>
      </c>
      <c r="L151" s="277">
        <v>23.45</v>
      </c>
      <c r="M151" s="277">
        <v>178.37338</v>
      </c>
    </row>
    <row r="152" spans="1:13">
      <c r="A152" s="301">
        <v>143</v>
      </c>
      <c r="B152" s="277" t="s">
        <v>270</v>
      </c>
      <c r="C152" s="277">
        <v>20.3</v>
      </c>
      <c r="D152" s="279">
        <v>20.283333333333331</v>
      </c>
      <c r="E152" s="279">
        <v>20.066666666666663</v>
      </c>
      <c r="F152" s="279">
        <v>19.833333333333332</v>
      </c>
      <c r="G152" s="279">
        <v>19.616666666666664</v>
      </c>
      <c r="H152" s="279">
        <v>20.516666666666662</v>
      </c>
      <c r="I152" s="279">
        <v>20.733333333333331</v>
      </c>
      <c r="J152" s="279">
        <v>20.966666666666661</v>
      </c>
      <c r="K152" s="277">
        <v>20.5</v>
      </c>
      <c r="L152" s="277">
        <v>20.05</v>
      </c>
      <c r="M152" s="277">
        <v>179.39259999999999</v>
      </c>
    </row>
    <row r="153" spans="1:13">
      <c r="A153" s="301">
        <v>144</v>
      </c>
      <c r="B153" s="277" t="s">
        <v>155</v>
      </c>
      <c r="C153" s="277">
        <v>81.75</v>
      </c>
      <c r="D153" s="279">
        <v>81.86666666666666</v>
      </c>
      <c r="E153" s="279">
        <v>81.133333333333326</v>
      </c>
      <c r="F153" s="279">
        <v>80.516666666666666</v>
      </c>
      <c r="G153" s="279">
        <v>79.783333333333331</v>
      </c>
      <c r="H153" s="279">
        <v>82.48333333333332</v>
      </c>
      <c r="I153" s="279">
        <v>83.21666666666664</v>
      </c>
      <c r="J153" s="279">
        <v>83.833333333333314</v>
      </c>
      <c r="K153" s="277">
        <v>82.6</v>
      </c>
      <c r="L153" s="277">
        <v>81.25</v>
      </c>
      <c r="M153" s="277">
        <v>47.220509999999997</v>
      </c>
    </row>
    <row r="154" spans="1:13">
      <c r="A154" s="301">
        <v>145</v>
      </c>
      <c r="B154" s="277" t="s">
        <v>156</v>
      </c>
      <c r="C154" s="277">
        <v>93.4</v>
      </c>
      <c r="D154" s="279">
        <v>93.683333333333337</v>
      </c>
      <c r="E154" s="279">
        <v>92.866666666666674</v>
      </c>
      <c r="F154" s="279">
        <v>92.333333333333343</v>
      </c>
      <c r="G154" s="279">
        <v>91.51666666666668</v>
      </c>
      <c r="H154" s="279">
        <v>94.216666666666669</v>
      </c>
      <c r="I154" s="279">
        <v>95.033333333333331</v>
      </c>
      <c r="J154" s="279">
        <v>95.566666666666663</v>
      </c>
      <c r="K154" s="277">
        <v>94.5</v>
      </c>
      <c r="L154" s="277">
        <v>93.15</v>
      </c>
      <c r="M154" s="277">
        <v>143.33507</v>
      </c>
    </row>
    <row r="155" spans="1:13">
      <c r="A155" s="301">
        <v>146</v>
      </c>
      <c r="B155" s="277" t="s">
        <v>150</v>
      </c>
      <c r="C155" s="277">
        <v>32.700000000000003</v>
      </c>
      <c r="D155" s="279">
        <v>32.516666666666673</v>
      </c>
      <c r="E155" s="279">
        <v>31.783333333333346</v>
      </c>
      <c r="F155" s="279">
        <v>30.866666666666674</v>
      </c>
      <c r="G155" s="279">
        <v>30.133333333333347</v>
      </c>
      <c r="H155" s="279">
        <v>33.433333333333344</v>
      </c>
      <c r="I155" s="279">
        <v>34.166666666666679</v>
      </c>
      <c r="J155" s="279">
        <v>35.083333333333343</v>
      </c>
      <c r="K155" s="277">
        <v>33.25</v>
      </c>
      <c r="L155" s="277">
        <v>31.6</v>
      </c>
      <c r="M155" s="277">
        <v>130.47805</v>
      </c>
    </row>
    <row r="156" spans="1:13">
      <c r="A156" s="301">
        <v>147</v>
      </c>
      <c r="B156" s="277" t="s">
        <v>153</v>
      </c>
      <c r="C156" s="277">
        <v>16789.349999999999</v>
      </c>
      <c r="D156" s="279">
        <v>16811.816666666666</v>
      </c>
      <c r="E156" s="279">
        <v>16638.633333333331</v>
      </c>
      <c r="F156" s="279">
        <v>16487.916666666664</v>
      </c>
      <c r="G156" s="279">
        <v>16314.73333333333</v>
      </c>
      <c r="H156" s="279">
        <v>16962.533333333333</v>
      </c>
      <c r="I156" s="279">
        <v>17135.716666666667</v>
      </c>
      <c r="J156" s="279">
        <v>17286.433333333334</v>
      </c>
      <c r="K156" s="277">
        <v>16985</v>
      </c>
      <c r="L156" s="277">
        <v>16661.099999999999</v>
      </c>
      <c r="M156" s="277">
        <v>1.4701</v>
      </c>
    </row>
    <row r="157" spans="1:13">
      <c r="A157" s="301">
        <v>148</v>
      </c>
      <c r="B157" s="277" t="s">
        <v>3162</v>
      </c>
      <c r="C157" s="277">
        <v>317.2</v>
      </c>
      <c r="D157" s="279">
        <v>319.7833333333333</v>
      </c>
      <c r="E157" s="279">
        <v>312.86666666666662</v>
      </c>
      <c r="F157" s="279">
        <v>308.5333333333333</v>
      </c>
      <c r="G157" s="279">
        <v>301.61666666666662</v>
      </c>
      <c r="H157" s="279">
        <v>324.11666666666662</v>
      </c>
      <c r="I157" s="279">
        <v>331.03333333333336</v>
      </c>
      <c r="J157" s="279">
        <v>335.36666666666662</v>
      </c>
      <c r="K157" s="277">
        <v>326.7</v>
      </c>
      <c r="L157" s="277">
        <v>315.45</v>
      </c>
      <c r="M157" s="277">
        <v>17.63336</v>
      </c>
    </row>
    <row r="158" spans="1:13">
      <c r="A158" s="301">
        <v>149</v>
      </c>
      <c r="B158" s="277" t="s">
        <v>271</v>
      </c>
      <c r="C158" s="277">
        <v>360</v>
      </c>
      <c r="D158" s="279">
        <v>361.13333333333338</v>
      </c>
      <c r="E158" s="279">
        <v>356.96666666666675</v>
      </c>
      <c r="F158" s="279">
        <v>353.93333333333339</v>
      </c>
      <c r="G158" s="279">
        <v>349.76666666666677</v>
      </c>
      <c r="H158" s="279">
        <v>364.16666666666674</v>
      </c>
      <c r="I158" s="279">
        <v>368.33333333333337</v>
      </c>
      <c r="J158" s="279">
        <v>371.36666666666673</v>
      </c>
      <c r="K158" s="277">
        <v>365.3</v>
      </c>
      <c r="L158" s="277">
        <v>358.1</v>
      </c>
      <c r="M158" s="277">
        <v>1.2422</v>
      </c>
    </row>
    <row r="159" spans="1:13">
      <c r="A159" s="301">
        <v>150</v>
      </c>
      <c r="B159" s="277" t="s">
        <v>158</v>
      </c>
      <c r="C159" s="277">
        <v>81.849999999999994</v>
      </c>
      <c r="D159" s="279">
        <v>82.36666666666666</v>
      </c>
      <c r="E159" s="279">
        <v>80.583333333333314</v>
      </c>
      <c r="F159" s="279">
        <v>79.316666666666649</v>
      </c>
      <c r="G159" s="279">
        <v>77.533333333333303</v>
      </c>
      <c r="H159" s="279">
        <v>83.633333333333326</v>
      </c>
      <c r="I159" s="279">
        <v>85.416666666666657</v>
      </c>
      <c r="J159" s="279">
        <v>86.683333333333337</v>
      </c>
      <c r="K159" s="277">
        <v>84.15</v>
      </c>
      <c r="L159" s="277">
        <v>81.099999999999994</v>
      </c>
      <c r="M159" s="277">
        <v>351.54232999999999</v>
      </c>
    </row>
    <row r="160" spans="1:13">
      <c r="A160" s="301">
        <v>151</v>
      </c>
      <c r="B160" s="277" t="s">
        <v>157</v>
      </c>
      <c r="C160" s="277">
        <v>95.2</v>
      </c>
      <c r="D160" s="279">
        <v>95.7</v>
      </c>
      <c r="E160" s="279">
        <v>94.4</v>
      </c>
      <c r="F160" s="279">
        <v>93.600000000000009</v>
      </c>
      <c r="G160" s="279">
        <v>92.300000000000011</v>
      </c>
      <c r="H160" s="279">
        <v>96.5</v>
      </c>
      <c r="I160" s="279">
        <v>97.799999999999983</v>
      </c>
      <c r="J160" s="279">
        <v>98.6</v>
      </c>
      <c r="K160" s="277">
        <v>97</v>
      </c>
      <c r="L160" s="277">
        <v>94.9</v>
      </c>
      <c r="M160" s="277">
        <v>11.797230000000001</v>
      </c>
    </row>
    <row r="161" spans="1:13">
      <c r="A161" s="301">
        <v>152</v>
      </c>
      <c r="B161" s="277" t="s">
        <v>272</v>
      </c>
      <c r="C161" s="277">
        <v>2865.75</v>
      </c>
      <c r="D161" s="279">
        <v>2859.3333333333335</v>
      </c>
      <c r="E161" s="279">
        <v>2833.4666666666672</v>
      </c>
      <c r="F161" s="279">
        <v>2801.1833333333338</v>
      </c>
      <c r="G161" s="279">
        <v>2775.3166666666675</v>
      </c>
      <c r="H161" s="279">
        <v>2891.6166666666668</v>
      </c>
      <c r="I161" s="279">
        <v>2917.4833333333327</v>
      </c>
      <c r="J161" s="279">
        <v>2949.7666666666664</v>
      </c>
      <c r="K161" s="277">
        <v>2885.2</v>
      </c>
      <c r="L161" s="277">
        <v>2827.05</v>
      </c>
      <c r="M161" s="277">
        <v>0.89337999999999995</v>
      </c>
    </row>
    <row r="162" spans="1:13">
      <c r="A162" s="301">
        <v>153</v>
      </c>
      <c r="B162" s="277" t="s">
        <v>273</v>
      </c>
      <c r="C162" s="277">
        <v>1561.95</v>
      </c>
      <c r="D162" s="279">
        <v>1566.4833333333333</v>
      </c>
      <c r="E162" s="279">
        <v>1535.9666666666667</v>
      </c>
      <c r="F162" s="279">
        <v>1509.9833333333333</v>
      </c>
      <c r="G162" s="279">
        <v>1479.4666666666667</v>
      </c>
      <c r="H162" s="279">
        <v>1592.4666666666667</v>
      </c>
      <c r="I162" s="279">
        <v>1622.9833333333336</v>
      </c>
      <c r="J162" s="279">
        <v>1648.9666666666667</v>
      </c>
      <c r="K162" s="277">
        <v>1597</v>
      </c>
      <c r="L162" s="277">
        <v>1540.5</v>
      </c>
      <c r="M162" s="277">
        <v>2.6005500000000001</v>
      </c>
    </row>
    <row r="163" spans="1:13">
      <c r="A163" s="301">
        <v>154</v>
      </c>
      <c r="B163" s="277" t="s">
        <v>274</v>
      </c>
      <c r="C163" s="277">
        <v>212.7</v>
      </c>
      <c r="D163" s="279">
        <v>215.9</v>
      </c>
      <c r="E163" s="279">
        <v>208.8</v>
      </c>
      <c r="F163" s="279">
        <v>204.9</v>
      </c>
      <c r="G163" s="279">
        <v>197.8</v>
      </c>
      <c r="H163" s="279">
        <v>219.8</v>
      </c>
      <c r="I163" s="279">
        <v>226.89999999999998</v>
      </c>
      <c r="J163" s="279">
        <v>230.8</v>
      </c>
      <c r="K163" s="277">
        <v>223</v>
      </c>
      <c r="L163" s="277">
        <v>212</v>
      </c>
      <c r="M163" s="277">
        <v>7.6120700000000001</v>
      </c>
    </row>
    <row r="164" spans="1:13">
      <c r="A164" s="301">
        <v>155</v>
      </c>
      <c r="B164" s="277" t="s">
        <v>159</v>
      </c>
      <c r="C164" s="277">
        <v>20263.099999999999</v>
      </c>
      <c r="D164" s="279">
        <v>20264.416666666668</v>
      </c>
      <c r="E164" s="279">
        <v>20095.833333333336</v>
      </c>
      <c r="F164" s="279">
        <v>19928.566666666669</v>
      </c>
      <c r="G164" s="279">
        <v>19759.983333333337</v>
      </c>
      <c r="H164" s="279">
        <v>20431.683333333334</v>
      </c>
      <c r="I164" s="279">
        <v>20600.26666666667</v>
      </c>
      <c r="J164" s="279">
        <v>20767.533333333333</v>
      </c>
      <c r="K164" s="277">
        <v>20433</v>
      </c>
      <c r="L164" s="277">
        <v>20097.150000000001</v>
      </c>
      <c r="M164" s="277">
        <v>0.20655999999999999</v>
      </c>
    </row>
    <row r="165" spans="1:13">
      <c r="A165" s="301">
        <v>156</v>
      </c>
      <c r="B165" s="277" t="s">
        <v>161</v>
      </c>
      <c r="C165" s="277">
        <v>261.3</v>
      </c>
      <c r="D165" s="279">
        <v>259.73333333333329</v>
      </c>
      <c r="E165" s="279">
        <v>256.96666666666658</v>
      </c>
      <c r="F165" s="279">
        <v>252.6333333333333</v>
      </c>
      <c r="G165" s="279">
        <v>249.86666666666659</v>
      </c>
      <c r="H165" s="279">
        <v>264.06666666666661</v>
      </c>
      <c r="I165" s="279">
        <v>266.83333333333337</v>
      </c>
      <c r="J165" s="279">
        <v>271.16666666666657</v>
      </c>
      <c r="K165" s="277">
        <v>262.5</v>
      </c>
      <c r="L165" s="277">
        <v>255.4</v>
      </c>
      <c r="M165" s="277">
        <v>35.503369999999997</v>
      </c>
    </row>
    <row r="166" spans="1:13">
      <c r="A166" s="301">
        <v>157</v>
      </c>
      <c r="B166" s="277" t="s">
        <v>275</v>
      </c>
      <c r="C166" s="277">
        <v>4181.8</v>
      </c>
      <c r="D166" s="279">
        <v>4193.9666666666662</v>
      </c>
      <c r="E166" s="279">
        <v>4112.9333333333325</v>
      </c>
      <c r="F166" s="279">
        <v>4044.0666666666666</v>
      </c>
      <c r="G166" s="279">
        <v>3963.0333333333328</v>
      </c>
      <c r="H166" s="279">
        <v>4262.8333333333321</v>
      </c>
      <c r="I166" s="279">
        <v>4343.8666666666668</v>
      </c>
      <c r="J166" s="279">
        <v>4412.7333333333318</v>
      </c>
      <c r="K166" s="277">
        <v>4275</v>
      </c>
      <c r="L166" s="277">
        <v>4125.1000000000004</v>
      </c>
      <c r="M166" s="277">
        <v>2.8893800000000001</v>
      </c>
    </row>
    <row r="167" spans="1:13">
      <c r="A167" s="301">
        <v>158</v>
      </c>
      <c r="B167" s="277" t="s">
        <v>163</v>
      </c>
      <c r="C167" s="277">
        <v>1388.55</v>
      </c>
      <c r="D167" s="279">
        <v>1381.9000000000003</v>
      </c>
      <c r="E167" s="279">
        <v>1371.8000000000006</v>
      </c>
      <c r="F167" s="279">
        <v>1355.0500000000004</v>
      </c>
      <c r="G167" s="279">
        <v>1344.9500000000007</v>
      </c>
      <c r="H167" s="279">
        <v>1398.6500000000005</v>
      </c>
      <c r="I167" s="279">
        <v>1408.7500000000005</v>
      </c>
      <c r="J167" s="279">
        <v>1425.5000000000005</v>
      </c>
      <c r="K167" s="277">
        <v>1392</v>
      </c>
      <c r="L167" s="277">
        <v>1365.15</v>
      </c>
      <c r="M167" s="277">
        <v>6.3020699999999996</v>
      </c>
    </row>
    <row r="168" spans="1:13">
      <c r="A168" s="301">
        <v>159</v>
      </c>
      <c r="B168" s="277" t="s">
        <v>160</v>
      </c>
      <c r="C168" s="277">
        <v>1390.05</v>
      </c>
      <c r="D168" s="279">
        <v>1394.0166666666667</v>
      </c>
      <c r="E168" s="279">
        <v>1367.0833333333333</v>
      </c>
      <c r="F168" s="279">
        <v>1344.1166666666666</v>
      </c>
      <c r="G168" s="279">
        <v>1317.1833333333332</v>
      </c>
      <c r="H168" s="279">
        <v>1416.9833333333333</v>
      </c>
      <c r="I168" s="279">
        <v>1443.9166666666667</v>
      </c>
      <c r="J168" s="279">
        <v>1466.8833333333334</v>
      </c>
      <c r="K168" s="277">
        <v>1420.95</v>
      </c>
      <c r="L168" s="277">
        <v>1371.05</v>
      </c>
      <c r="M168" s="277">
        <v>17.988810000000001</v>
      </c>
    </row>
    <row r="169" spans="1:13">
      <c r="A169" s="301">
        <v>160</v>
      </c>
      <c r="B169" s="277" t="s">
        <v>162</v>
      </c>
      <c r="C169" s="277">
        <v>85</v>
      </c>
      <c r="D169" s="279">
        <v>85.083333333333329</v>
      </c>
      <c r="E169" s="279">
        <v>84.266666666666652</v>
      </c>
      <c r="F169" s="279">
        <v>83.533333333333317</v>
      </c>
      <c r="G169" s="279">
        <v>82.71666666666664</v>
      </c>
      <c r="H169" s="279">
        <v>85.816666666666663</v>
      </c>
      <c r="I169" s="279">
        <v>86.633333333333354</v>
      </c>
      <c r="J169" s="279">
        <v>87.366666666666674</v>
      </c>
      <c r="K169" s="277">
        <v>85.9</v>
      </c>
      <c r="L169" s="277">
        <v>84.35</v>
      </c>
      <c r="M169" s="277">
        <v>40.471229999999998</v>
      </c>
    </row>
    <row r="170" spans="1:13">
      <c r="A170" s="301">
        <v>161</v>
      </c>
      <c r="B170" s="277" t="s">
        <v>165</v>
      </c>
      <c r="C170" s="277">
        <v>175.1</v>
      </c>
      <c r="D170" s="279">
        <v>174.83333333333334</v>
      </c>
      <c r="E170" s="279">
        <v>172.86666666666667</v>
      </c>
      <c r="F170" s="279">
        <v>170.63333333333333</v>
      </c>
      <c r="G170" s="279">
        <v>168.66666666666666</v>
      </c>
      <c r="H170" s="279">
        <v>177.06666666666669</v>
      </c>
      <c r="I170" s="279">
        <v>179.03333333333333</v>
      </c>
      <c r="J170" s="279">
        <v>181.26666666666671</v>
      </c>
      <c r="K170" s="277">
        <v>176.8</v>
      </c>
      <c r="L170" s="277">
        <v>172.6</v>
      </c>
      <c r="M170" s="277">
        <v>87.081209999999999</v>
      </c>
    </row>
    <row r="171" spans="1:13">
      <c r="A171" s="301">
        <v>162</v>
      </c>
      <c r="B171" s="277" t="s">
        <v>276</v>
      </c>
      <c r="C171" s="277">
        <v>201.1</v>
      </c>
      <c r="D171" s="279">
        <v>203</v>
      </c>
      <c r="E171" s="279">
        <v>197.1</v>
      </c>
      <c r="F171" s="279">
        <v>193.1</v>
      </c>
      <c r="G171" s="279">
        <v>187.2</v>
      </c>
      <c r="H171" s="279">
        <v>207</v>
      </c>
      <c r="I171" s="279">
        <v>212.89999999999998</v>
      </c>
      <c r="J171" s="279">
        <v>216.9</v>
      </c>
      <c r="K171" s="277">
        <v>208.9</v>
      </c>
      <c r="L171" s="277">
        <v>199</v>
      </c>
      <c r="M171" s="277">
        <v>3.4441299999999999</v>
      </c>
    </row>
    <row r="172" spans="1:13">
      <c r="A172" s="301">
        <v>163</v>
      </c>
      <c r="B172" s="277" t="s">
        <v>277</v>
      </c>
      <c r="C172" s="277">
        <v>10238</v>
      </c>
      <c r="D172" s="279">
        <v>10247.666666666666</v>
      </c>
      <c r="E172" s="279">
        <v>10110.333333333332</v>
      </c>
      <c r="F172" s="279">
        <v>9982.6666666666661</v>
      </c>
      <c r="G172" s="279">
        <v>9845.3333333333321</v>
      </c>
      <c r="H172" s="279">
        <v>10375.333333333332</v>
      </c>
      <c r="I172" s="279">
        <v>10512.666666666664</v>
      </c>
      <c r="J172" s="279">
        <v>10640.333333333332</v>
      </c>
      <c r="K172" s="277">
        <v>10385</v>
      </c>
      <c r="L172" s="277">
        <v>10120</v>
      </c>
      <c r="M172" s="277">
        <v>4.4650000000000002E-2</v>
      </c>
    </row>
    <row r="173" spans="1:13">
      <c r="A173" s="301">
        <v>164</v>
      </c>
      <c r="B173" s="277" t="s">
        <v>164</v>
      </c>
      <c r="C173" s="277">
        <v>36.25</v>
      </c>
      <c r="D173" s="279">
        <v>36.466666666666669</v>
      </c>
      <c r="E173" s="279">
        <v>35.88333333333334</v>
      </c>
      <c r="F173" s="279">
        <v>35.516666666666673</v>
      </c>
      <c r="G173" s="279">
        <v>34.933333333333344</v>
      </c>
      <c r="H173" s="279">
        <v>36.833333333333336</v>
      </c>
      <c r="I173" s="279">
        <v>37.416666666666664</v>
      </c>
      <c r="J173" s="279">
        <v>37.783333333333331</v>
      </c>
      <c r="K173" s="277">
        <v>37.049999999999997</v>
      </c>
      <c r="L173" s="277">
        <v>36.1</v>
      </c>
      <c r="M173" s="277">
        <v>269.84206999999998</v>
      </c>
    </row>
    <row r="174" spans="1:13">
      <c r="A174" s="301">
        <v>165</v>
      </c>
      <c r="B174" s="277" t="s">
        <v>278</v>
      </c>
      <c r="C174" s="277">
        <v>361.75</v>
      </c>
      <c r="D174" s="279">
        <v>354.7</v>
      </c>
      <c r="E174" s="279">
        <v>342.04999999999995</v>
      </c>
      <c r="F174" s="279">
        <v>322.34999999999997</v>
      </c>
      <c r="G174" s="279">
        <v>309.69999999999993</v>
      </c>
      <c r="H174" s="279">
        <v>374.4</v>
      </c>
      <c r="I174" s="279">
        <v>387.04999999999995</v>
      </c>
      <c r="J174" s="279">
        <v>406.75</v>
      </c>
      <c r="K174" s="277">
        <v>367.35</v>
      </c>
      <c r="L174" s="277">
        <v>335</v>
      </c>
      <c r="M174" s="277">
        <v>4.9348099999999997</v>
      </c>
    </row>
    <row r="175" spans="1:13">
      <c r="A175" s="301">
        <v>166</v>
      </c>
      <c r="B175" s="277" t="s">
        <v>168</v>
      </c>
      <c r="C175" s="277">
        <v>177.65</v>
      </c>
      <c r="D175" s="279">
        <v>177.96666666666667</v>
      </c>
      <c r="E175" s="279">
        <v>174.58333333333334</v>
      </c>
      <c r="F175" s="279">
        <v>171.51666666666668</v>
      </c>
      <c r="G175" s="279">
        <v>168.13333333333335</v>
      </c>
      <c r="H175" s="279">
        <v>181.03333333333333</v>
      </c>
      <c r="I175" s="279">
        <v>184.41666666666666</v>
      </c>
      <c r="J175" s="279">
        <v>187.48333333333332</v>
      </c>
      <c r="K175" s="277">
        <v>181.35</v>
      </c>
      <c r="L175" s="277">
        <v>174.9</v>
      </c>
      <c r="M175" s="277">
        <v>369.49392999999998</v>
      </c>
    </row>
    <row r="176" spans="1:13">
      <c r="A176" s="301">
        <v>167</v>
      </c>
      <c r="B176" s="277" t="s">
        <v>169</v>
      </c>
      <c r="C176" s="277">
        <v>108.55</v>
      </c>
      <c r="D176" s="279">
        <v>108.73333333333333</v>
      </c>
      <c r="E176" s="279">
        <v>107.51666666666667</v>
      </c>
      <c r="F176" s="279">
        <v>106.48333333333333</v>
      </c>
      <c r="G176" s="279">
        <v>105.26666666666667</v>
      </c>
      <c r="H176" s="279">
        <v>109.76666666666667</v>
      </c>
      <c r="I176" s="279">
        <v>110.98333333333333</v>
      </c>
      <c r="J176" s="279">
        <v>112.01666666666667</v>
      </c>
      <c r="K176" s="277">
        <v>109.95</v>
      </c>
      <c r="L176" s="277">
        <v>107.7</v>
      </c>
      <c r="M176" s="277">
        <v>55.295969999999997</v>
      </c>
    </row>
    <row r="177" spans="1:13">
      <c r="A177" s="301">
        <v>168</v>
      </c>
      <c r="B177" s="277" t="s">
        <v>279</v>
      </c>
      <c r="C177" s="277">
        <v>469.3</v>
      </c>
      <c r="D177" s="279">
        <v>470.11666666666662</v>
      </c>
      <c r="E177" s="279">
        <v>467.23333333333323</v>
      </c>
      <c r="F177" s="279">
        <v>465.16666666666663</v>
      </c>
      <c r="G177" s="279">
        <v>462.28333333333325</v>
      </c>
      <c r="H177" s="279">
        <v>472.18333333333322</v>
      </c>
      <c r="I177" s="279">
        <v>475.06666666666655</v>
      </c>
      <c r="J177" s="279">
        <v>477.13333333333321</v>
      </c>
      <c r="K177" s="277">
        <v>473</v>
      </c>
      <c r="L177" s="277">
        <v>468.05</v>
      </c>
      <c r="M177" s="277">
        <v>0.58850999999999998</v>
      </c>
    </row>
    <row r="178" spans="1:13">
      <c r="A178" s="301">
        <v>169</v>
      </c>
      <c r="B178" s="277" t="s">
        <v>170</v>
      </c>
      <c r="C178" s="277">
        <v>1760.35</v>
      </c>
      <c r="D178" s="279">
        <v>1754.3333333333333</v>
      </c>
      <c r="E178" s="279">
        <v>1741.0666666666666</v>
      </c>
      <c r="F178" s="279">
        <v>1721.7833333333333</v>
      </c>
      <c r="G178" s="279">
        <v>1708.5166666666667</v>
      </c>
      <c r="H178" s="279">
        <v>1773.6166666666666</v>
      </c>
      <c r="I178" s="279">
        <v>1786.8833333333334</v>
      </c>
      <c r="J178" s="279">
        <v>1806.1666666666665</v>
      </c>
      <c r="K178" s="277">
        <v>1767.6</v>
      </c>
      <c r="L178" s="277">
        <v>1735.05</v>
      </c>
      <c r="M178" s="277">
        <v>132.86760000000001</v>
      </c>
    </row>
    <row r="179" spans="1:13">
      <c r="A179" s="301">
        <v>170</v>
      </c>
      <c r="B179" s="277" t="s">
        <v>280</v>
      </c>
      <c r="C179" s="277">
        <v>814.05</v>
      </c>
      <c r="D179" s="279">
        <v>811.85</v>
      </c>
      <c r="E179" s="279">
        <v>804.35</v>
      </c>
      <c r="F179" s="279">
        <v>794.65</v>
      </c>
      <c r="G179" s="279">
        <v>787.15</v>
      </c>
      <c r="H179" s="279">
        <v>821.55000000000007</v>
      </c>
      <c r="I179" s="279">
        <v>829.05000000000007</v>
      </c>
      <c r="J179" s="279">
        <v>838.75000000000011</v>
      </c>
      <c r="K179" s="277">
        <v>819.35</v>
      </c>
      <c r="L179" s="277">
        <v>802.15</v>
      </c>
      <c r="M179" s="277">
        <v>10.75581</v>
      </c>
    </row>
    <row r="180" spans="1:13">
      <c r="A180" s="301">
        <v>171</v>
      </c>
      <c r="B180" s="277" t="s">
        <v>175</v>
      </c>
      <c r="C180" s="277">
        <v>3654.2</v>
      </c>
      <c r="D180" s="279">
        <v>3657.7333333333336</v>
      </c>
      <c r="E180" s="279">
        <v>3605.4666666666672</v>
      </c>
      <c r="F180" s="279">
        <v>3556.7333333333336</v>
      </c>
      <c r="G180" s="279">
        <v>3504.4666666666672</v>
      </c>
      <c r="H180" s="279">
        <v>3706.4666666666672</v>
      </c>
      <c r="I180" s="279">
        <v>3758.7333333333336</v>
      </c>
      <c r="J180" s="279">
        <v>3807.4666666666672</v>
      </c>
      <c r="K180" s="277">
        <v>3710</v>
      </c>
      <c r="L180" s="277">
        <v>3609</v>
      </c>
      <c r="M180" s="277">
        <v>3.5201199999999999</v>
      </c>
    </row>
    <row r="181" spans="1:13">
      <c r="A181" s="301">
        <v>172</v>
      </c>
      <c r="B181" s="277" t="s">
        <v>173</v>
      </c>
      <c r="C181" s="277">
        <v>22762.85</v>
      </c>
      <c r="D181" s="279">
        <v>22741.283333333336</v>
      </c>
      <c r="E181" s="279">
        <v>22532.566666666673</v>
      </c>
      <c r="F181" s="279">
        <v>22302.283333333336</v>
      </c>
      <c r="G181" s="279">
        <v>22093.566666666673</v>
      </c>
      <c r="H181" s="279">
        <v>22971.566666666673</v>
      </c>
      <c r="I181" s="279">
        <v>23180.28333333334</v>
      </c>
      <c r="J181" s="279">
        <v>23410.566666666673</v>
      </c>
      <c r="K181" s="277">
        <v>22950</v>
      </c>
      <c r="L181" s="277">
        <v>22511</v>
      </c>
      <c r="M181" s="277">
        <v>0.42083999999999999</v>
      </c>
    </row>
    <row r="182" spans="1:13">
      <c r="A182" s="301">
        <v>173</v>
      </c>
      <c r="B182" s="277" t="s">
        <v>176</v>
      </c>
      <c r="C182" s="277">
        <v>697.95</v>
      </c>
      <c r="D182" s="279">
        <v>700.9</v>
      </c>
      <c r="E182" s="279">
        <v>688.3</v>
      </c>
      <c r="F182" s="279">
        <v>678.65</v>
      </c>
      <c r="G182" s="279">
        <v>666.05</v>
      </c>
      <c r="H182" s="279">
        <v>710.55</v>
      </c>
      <c r="I182" s="279">
        <v>723.15000000000009</v>
      </c>
      <c r="J182" s="279">
        <v>732.8</v>
      </c>
      <c r="K182" s="277">
        <v>713.5</v>
      </c>
      <c r="L182" s="277">
        <v>691.25</v>
      </c>
      <c r="M182" s="277">
        <v>25.835159999999998</v>
      </c>
    </row>
    <row r="183" spans="1:13">
      <c r="A183" s="301">
        <v>174</v>
      </c>
      <c r="B183" s="277" t="s">
        <v>174</v>
      </c>
      <c r="C183" s="277">
        <v>1094.55</v>
      </c>
      <c r="D183" s="279">
        <v>1098.5666666666668</v>
      </c>
      <c r="E183" s="279">
        <v>1082.6333333333337</v>
      </c>
      <c r="F183" s="279">
        <v>1070.7166666666669</v>
      </c>
      <c r="G183" s="279">
        <v>1054.7833333333338</v>
      </c>
      <c r="H183" s="279">
        <v>1110.4833333333336</v>
      </c>
      <c r="I183" s="279">
        <v>1126.4166666666665</v>
      </c>
      <c r="J183" s="279">
        <v>1138.3333333333335</v>
      </c>
      <c r="K183" s="277">
        <v>1114.5</v>
      </c>
      <c r="L183" s="277">
        <v>1086.6500000000001</v>
      </c>
      <c r="M183" s="277">
        <v>5.0720200000000002</v>
      </c>
    </row>
    <row r="184" spans="1:13">
      <c r="A184" s="301">
        <v>175</v>
      </c>
      <c r="B184" s="277" t="s">
        <v>172</v>
      </c>
      <c r="C184" s="277">
        <v>185.45</v>
      </c>
      <c r="D184" s="279">
        <v>185.81666666666669</v>
      </c>
      <c r="E184" s="279">
        <v>183.63333333333338</v>
      </c>
      <c r="F184" s="279">
        <v>181.81666666666669</v>
      </c>
      <c r="G184" s="279">
        <v>179.63333333333338</v>
      </c>
      <c r="H184" s="279">
        <v>187.63333333333338</v>
      </c>
      <c r="I184" s="279">
        <v>189.81666666666672</v>
      </c>
      <c r="J184" s="279">
        <v>191.63333333333338</v>
      </c>
      <c r="K184" s="277">
        <v>188</v>
      </c>
      <c r="L184" s="277">
        <v>184</v>
      </c>
      <c r="M184" s="277">
        <v>521.27612999999997</v>
      </c>
    </row>
    <row r="185" spans="1:13">
      <c r="A185" s="301">
        <v>176</v>
      </c>
      <c r="B185" s="277" t="s">
        <v>171</v>
      </c>
      <c r="C185" s="277">
        <v>31.2</v>
      </c>
      <c r="D185" s="279">
        <v>31.016666666666666</v>
      </c>
      <c r="E185" s="279">
        <v>30.43333333333333</v>
      </c>
      <c r="F185" s="279">
        <v>29.666666666666664</v>
      </c>
      <c r="G185" s="279">
        <v>29.083333333333329</v>
      </c>
      <c r="H185" s="279">
        <v>31.783333333333331</v>
      </c>
      <c r="I185" s="279">
        <v>32.366666666666667</v>
      </c>
      <c r="J185" s="279">
        <v>33.133333333333333</v>
      </c>
      <c r="K185" s="277">
        <v>31.6</v>
      </c>
      <c r="L185" s="277">
        <v>30.25</v>
      </c>
      <c r="M185" s="277">
        <v>340.03449000000001</v>
      </c>
    </row>
    <row r="186" spans="1:13">
      <c r="A186" s="301">
        <v>177</v>
      </c>
      <c r="B186" s="277" t="s">
        <v>281</v>
      </c>
      <c r="C186" s="277">
        <v>126.85</v>
      </c>
      <c r="D186" s="279">
        <v>124.25</v>
      </c>
      <c r="E186" s="279">
        <v>118.6</v>
      </c>
      <c r="F186" s="279">
        <v>110.35</v>
      </c>
      <c r="G186" s="279">
        <v>104.69999999999999</v>
      </c>
      <c r="H186" s="279">
        <v>132.5</v>
      </c>
      <c r="I186" s="279">
        <v>138.15</v>
      </c>
      <c r="J186" s="279">
        <v>146.4</v>
      </c>
      <c r="K186" s="277">
        <v>129.9</v>
      </c>
      <c r="L186" s="277">
        <v>116</v>
      </c>
      <c r="M186" s="277">
        <v>66.515799999999999</v>
      </c>
    </row>
    <row r="187" spans="1:13">
      <c r="A187" s="301">
        <v>178</v>
      </c>
      <c r="B187" s="277" t="s">
        <v>178</v>
      </c>
      <c r="C187" s="277">
        <v>473</v>
      </c>
      <c r="D187" s="279">
        <v>471.9666666666667</v>
      </c>
      <c r="E187" s="279">
        <v>468.98333333333341</v>
      </c>
      <c r="F187" s="279">
        <v>464.9666666666667</v>
      </c>
      <c r="G187" s="279">
        <v>461.98333333333341</v>
      </c>
      <c r="H187" s="279">
        <v>475.98333333333341</v>
      </c>
      <c r="I187" s="279">
        <v>478.96666666666675</v>
      </c>
      <c r="J187" s="279">
        <v>482.98333333333341</v>
      </c>
      <c r="K187" s="277">
        <v>474.95</v>
      </c>
      <c r="L187" s="277">
        <v>467.95</v>
      </c>
      <c r="M187" s="277">
        <v>37.32197</v>
      </c>
    </row>
    <row r="188" spans="1:13">
      <c r="A188" s="301">
        <v>179</v>
      </c>
      <c r="B188" s="277" t="s">
        <v>179</v>
      </c>
      <c r="C188" s="277">
        <v>401.1</v>
      </c>
      <c r="D188" s="279">
        <v>403.23333333333335</v>
      </c>
      <c r="E188" s="279">
        <v>397.4666666666667</v>
      </c>
      <c r="F188" s="279">
        <v>393.83333333333337</v>
      </c>
      <c r="G188" s="279">
        <v>388.06666666666672</v>
      </c>
      <c r="H188" s="279">
        <v>406.86666666666667</v>
      </c>
      <c r="I188" s="279">
        <v>412.63333333333333</v>
      </c>
      <c r="J188" s="279">
        <v>416.26666666666665</v>
      </c>
      <c r="K188" s="277">
        <v>409</v>
      </c>
      <c r="L188" s="277">
        <v>399.6</v>
      </c>
      <c r="M188" s="277">
        <v>16.387080000000001</v>
      </c>
    </row>
    <row r="189" spans="1:13">
      <c r="A189" s="301">
        <v>180</v>
      </c>
      <c r="B189" s="277" t="s">
        <v>282</v>
      </c>
      <c r="C189" s="277">
        <v>405.35</v>
      </c>
      <c r="D189" s="279">
        <v>406.58333333333331</v>
      </c>
      <c r="E189" s="279">
        <v>400.76666666666665</v>
      </c>
      <c r="F189" s="279">
        <v>396.18333333333334</v>
      </c>
      <c r="G189" s="279">
        <v>390.36666666666667</v>
      </c>
      <c r="H189" s="279">
        <v>411.16666666666663</v>
      </c>
      <c r="I189" s="279">
        <v>416.98333333333335</v>
      </c>
      <c r="J189" s="279">
        <v>421.56666666666661</v>
      </c>
      <c r="K189" s="277">
        <v>412.4</v>
      </c>
      <c r="L189" s="277">
        <v>402</v>
      </c>
      <c r="M189" s="277">
        <v>10.86858</v>
      </c>
    </row>
    <row r="190" spans="1:13">
      <c r="A190" s="301">
        <v>181</v>
      </c>
      <c r="B190" s="277" t="s">
        <v>192</v>
      </c>
      <c r="C190" s="277">
        <v>385.5</v>
      </c>
      <c r="D190" s="279">
        <v>385.55</v>
      </c>
      <c r="E190" s="279">
        <v>381.15000000000003</v>
      </c>
      <c r="F190" s="279">
        <v>376.8</v>
      </c>
      <c r="G190" s="279">
        <v>372.40000000000003</v>
      </c>
      <c r="H190" s="279">
        <v>389.90000000000003</v>
      </c>
      <c r="I190" s="279">
        <v>394.3</v>
      </c>
      <c r="J190" s="279">
        <v>398.65000000000003</v>
      </c>
      <c r="K190" s="277">
        <v>389.95</v>
      </c>
      <c r="L190" s="277">
        <v>381.2</v>
      </c>
      <c r="M190" s="277">
        <v>23.43732</v>
      </c>
    </row>
    <row r="191" spans="1:13">
      <c r="A191" s="301">
        <v>182</v>
      </c>
      <c r="B191" s="277" t="s">
        <v>187</v>
      </c>
      <c r="C191" s="277">
        <v>2157.15</v>
      </c>
      <c r="D191" s="279">
        <v>2140.0499999999997</v>
      </c>
      <c r="E191" s="279">
        <v>2115.0999999999995</v>
      </c>
      <c r="F191" s="279">
        <v>2073.0499999999997</v>
      </c>
      <c r="G191" s="279">
        <v>2048.0999999999995</v>
      </c>
      <c r="H191" s="279">
        <v>2182.0999999999995</v>
      </c>
      <c r="I191" s="279">
        <v>2207.0499999999993</v>
      </c>
      <c r="J191" s="279">
        <v>2249.0999999999995</v>
      </c>
      <c r="K191" s="277">
        <v>2165</v>
      </c>
      <c r="L191" s="277">
        <v>2098</v>
      </c>
      <c r="M191" s="277">
        <v>37.587090000000003</v>
      </c>
    </row>
    <row r="192" spans="1:13">
      <c r="A192" s="301">
        <v>183</v>
      </c>
      <c r="B192" s="277" t="s">
        <v>3465</v>
      </c>
      <c r="C192" s="277">
        <v>390.8</v>
      </c>
      <c r="D192" s="279">
        <v>390.11666666666662</v>
      </c>
      <c r="E192" s="279">
        <v>385.23333333333323</v>
      </c>
      <c r="F192" s="279">
        <v>379.66666666666663</v>
      </c>
      <c r="G192" s="279">
        <v>374.78333333333325</v>
      </c>
      <c r="H192" s="279">
        <v>395.68333333333322</v>
      </c>
      <c r="I192" s="279">
        <v>400.56666666666655</v>
      </c>
      <c r="J192" s="279">
        <v>406.13333333333321</v>
      </c>
      <c r="K192" s="277">
        <v>395</v>
      </c>
      <c r="L192" s="277">
        <v>384.55</v>
      </c>
      <c r="M192" s="277">
        <v>26.07208</v>
      </c>
    </row>
    <row r="193" spans="1:13">
      <c r="A193" s="301">
        <v>184</v>
      </c>
      <c r="B193" s="277" t="s">
        <v>184</v>
      </c>
      <c r="C193" s="277">
        <v>41</v>
      </c>
      <c r="D193" s="279">
        <v>41.1</v>
      </c>
      <c r="E193" s="279">
        <v>40.5</v>
      </c>
      <c r="F193" s="279">
        <v>40</v>
      </c>
      <c r="G193" s="279">
        <v>39.4</v>
      </c>
      <c r="H193" s="279">
        <v>41.6</v>
      </c>
      <c r="I193" s="279">
        <v>42.20000000000001</v>
      </c>
      <c r="J193" s="279">
        <v>42.7</v>
      </c>
      <c r="K193" s="277">
        <v>41.7</v>
      </c>
      <c r="L193" s="277">
        <v>40.6</v>
      </c>
      <c r="M193" s="277">
        <v>28.821549999999998</v>
      </c>
    </row>
    <row r="194" spans="1:13">
      <c r="A194" s="301">
        <v>185</v>
      </c>
      <c r="B194" s="277" t="s">
        <v>183</v>
      </c>
      <c r="C194" s="277">
        <v>101.55</v>
      </c>
      <c r="D194" s="279">
        <v>101.63333333333333</v>
      </c>
      <c r="E194" s="279">
        <v>100.31666666666665</v>
      </c>
      <c r="F194" s="279">
        <v>99.083333333333329</v>
      </c>
      <c r="G194" s="279">
        <v>97.766666666666652</v>
      </c>
      <c r="H194" s="279">
        <v>102.86666666666665</v>
      </c>
      <c r="I194" s="279">
        <v>104.18333333333331</v>
      </c>
      <c r="J194" s="279">
        <v>105.41666666666664</v>
      </c>
      <c r="K194" s="277">
        <v>102.95</v>
      </c>
      <c r="L194" s="277">
        <v>100.4</v>
      </c>
      <c r="M194" s="277">
        <v>480.86112000000003</v>
      </c>
    </row>
    <row r="195" spans="1:13">
      <c r="A195" s="301">
        <v>186</v>
      </c>
      <c r="B195" s="277" t="s">
        <v>185</v>
      </c>
      <c r="C195" s="277">
        <v>49.8</v>
      </c>
      <c r="D195" s="279">
        <v>48.75</v>
      </c>
      <c r="E195" s="279">
        <v>46.8</v>
      </c>
      <c r="F195" s="279">
        <v>43.8</v>
      </c>
      <c r="G195" s="279">
        <v>41.849999999999994</v>
      </c>
      <c r="H195" s="279">
        <v>51.75</v>
      </c>
      <c r="I195" s="279">
        <v>53.7</v>
      </c>
      <c r="J195" s="279">
        <v>56.7</v>
      </c>
      <c r="K195" s="277">
        <v>50.7</v>
      </c>
      <c r="L195" s="277">
        <v>45.75</v>
      </c>
      <c r="M195" s="277">
        <v>1122.0800400000001</v>
      </c>
    </row>
    <row r="196" spans="1:13">
      <c r="A196" s="301">
        <v>187</v>
      </c>
      <c r="B196" s="277" t="s">
        <v>186</v>
      </c>
      <c r="C196" s="277">
        <v>334.9</v>
      </c>
      <c r="D196" s="279">
        <v>332.31666666666666</v>
      </c>
      <c r="E196" s="279">
        <v>327.13333333333333</v>
      </c>
      <c r="F196" s="279">
        <v>319.36666666666667</v>
      </c>
      <c r="G196" s="279">
        <v>314.18333333333334</v>
      </c>
      <c r="H196" s="279">
        <v>340.08333333333331</v>
      </c>
      <c r="I196" s="279">
        <v>345.26666666666659</v>
      </c>
      <c r="J196" s="279">
        <v>353.0333333333333</v>
      </c>
      <c r="K196" s="277">
        <v>337.5</v>
      </c>
      <c r="L196" s="277">
        <v>324.55</v>
      </c>
      <c r="M196" s="277">
        <v>119.71928</v>
      </c>
    </row>
    <row r="197" spans="1:13">
      <c r="A197" s="301">
        <v>188</v>
      </c>
      <c r="B197" s="268" t="s">
        <v>188</v>
      </c>
      <c r="C197" s="268">
        <v>560.85</v>
      </c>
      <c r="D197" s="308">
        <v>555.2833333333333</v>
      </c>
      <c r="E197" s="308">
        <v>548.06666666666661</v>
      </c>
      <c r="F197" s="308">
        <v>535.2833333333333</v>
      </c>
      <c r="G197" s="308">
        <v>528.06666666666661</v>
      </c>
      <c r="H197" s="308">
        <v>568.06666666666661</v>
      </c>
      <c r="I197" s="308">
        <v>575.2833333333333</v>
      </c>
      <c r="J197" s="308">
        <v>588.06666666666661</v>
      </c>
      <c r="K197" s="268">
        <v>562.5</v>
      </c>
      <c r="L197" s="268">
        <v>542.5</v>
      </c>
      <c r="M197" s="268">
        <v>59.667580000000001</v>
      </c>
    </row>
    <row r="198" spans="1:13">
      <c r="A198" s="301">
        <v>189</v>
      </c>
      <c r="B198" s="268" t="s">
        <v>283</v>
      </c>
      <c r="C198" s="268">
        <v>120.75</v>
      </c>
      <c r="D198" s="308">
        <v>120.61666666666667</v>
      </c>
      <c r="E198" s="308">
        <v>118.43333333333335</v>
      </c>
      <c r="F198" s="308">
        <v>116.11666666666667</v>
      </c>
      <c r="G198" s="308">
        <v>113.93333333333335</v>
      </c>
      <c r="H198" s="308">
        <v>122.93333333333335</v>
      </c>
      <c r="I198" s="308">
        <v>125.11666666666669</v>
      </c>
      <c r="J198" s="308">
        <v>127.43333333333335</v>
      </c>
      <c r="K198" s="268">
        <v>122.8</v>
      </c>
      <c r="L198" s="268">
        <v>118.3</v>
      </c>
      <c r="M198" s="268">
        <v>10.125959999999999</v>
      </c>
    </row>
    <row r="199" spans="1:13">
      <c r="A199" s="301">
        <v>190</v>
      </c>
      <c r="B199" s="268" t="s">
        <v>167</v>
      </c>
      <c r="C199" s="268">
        <v>649.45000000000005</v>
      </c>
      <c r="D199" s="308">
        <v>654.15</v>
      </c>
      <c r="E199" s="308">
        <v>640.29999999999995</v>
      </c>
      <c r="F199" s="308">
        <v>631.15</v>
      </c>
      <c r="G199" s="308">
        <v>617.29999999999995</v>
      </c>
      <c r="H199" s="308">
        <v>663.3</v>
      </c>
      <c r="I199" s="308">
        <v>677.15000000000009</v>
      </c>
      <c r="J199" s="308">
        <v>686.3</v>
      </c>
      <c r="K199" s="268">
        <v>668</v>
      </c>
      <c r="L199" s="268">
        <v>645</v>
      </c>
      <c r="M199" s="268">
        <v>7.9489400000000003</v>
      </c>
    </row>
    <row r="200" spans="1:13">
      <c r="A200" s="301">
        <v>191</v>
      </c>
      <c r="B200" s="268" t="s">
        <v>189</v>
      </c>
      <c r="C200" s="268">
        <v>986.4</v>
      </c>
      <c r="D200" s="308">
        <v>977.83333333333337</v>
      </c>
      <c r="E200" s="308">
        <v>961.66666666666674</v>
      </c>
      <c r="F200" s="308">
        <v>936.93333333333339</v>
      </c>
      <c r="G200" s="308">
        <v>920.76666666666677</v>
      </c>
      <c r="H200" s="308">
        <v>1002.5666666666667</v>
      </c>
      <c r="I200" s="308">
        <v>1018.7333333333335</v>
      </c>
      <c r="J200" s="308">
        <v>1043.4666666666667</v>
      </c>
      <c r="K200" s="268">
        <v>994</v>
      </c>
      <c r="L200" s="268">
        <v>953.1</v>
      </c>
      <c r="M200" s="268">
        <v>38.451999999999998</v>
      </c>
    </row>
    <row r="201" spans="1:13">
      <c r="A201" s="301">
        <v>192</v>
      </c>
      <c r="B201" s="268" t="s">
        <v>190</v>
      </c>
      <c r="C201" s="268">
        <v>2350.9499999999998</v>
      </c>
      <c r="D201" s="308">
        <v>2351.85</v>
      </c>
      <c r="E201" s="308">
        <v>2328.1999999999998</v>
      </c>
      <c r="F201" s="308">
        <v>2305.4499999999998</v>
      </c>
      <c r="G201" s="308">
        <v>2281.7999999999997</v>
      </c>
      <c r="H201" s="308">
        <v>2374.6</v>
      </c>
      <c r="I201" s="308">
        <v>2398.2500000000005</v>
      </c>
      <c r="J201" s="308">
        <v>2421</v>
      </c>
      <c r="K201" s="268">
        <v>2375.5</v>
      </c>
      <c r="L201" s="268">
        <v>2329.1</v>
      </c>
      <c r="M201" s="268">
        <v>3.6974900000000002</v>
      </c>
    </row>
    <row r="202" spans="1:13">
      <c r="A202" s="301">
        <v>193</v>
      </c>
      <c r="B202" s="268" t="s">
        <v>191</v>
      </c>
      <c r="C202" s="268">
        <v>324.25</v>
      </c>
      <c r="D202" s="308">
        <v>324.38333333333338</v>
      </c>
      <c r="E202" s="308">
        <v>321.41666666666674</v>
      </c>
      <c r="F202" s="308">
        <v>318.58333333333337</v>
      </c>
      <c r="G202" s="308">
        <v>315.61666666666673</v>
      </c>
      <c r="H202" s="308">
        <v>327.21666666666675</v>
      </c>
      <c r="I202" s="308">
        <v>330.18333333333334</v>
      </c>
      <c r="J202" s="308">
        <v>333.01666666666677</v>
      </c>
      <c r="K202" s="268">
        <v>327.35000000000002</v>
      </c>
      <c r="L202" s="268">
        <v>321.55</v>
      </c>
      <c r="M202" s="268">
        <v>9.2955799999999993</v>
      </c>
    </row>
    <row r="203" spans="1:13">
      <c r="A203" s="301">
        <v>194</v>
      </c>
      <c r="B203" s="268" t="s">
        <v>197</v>
      </c>
      <c r="C203" s="268">
        <v>442.45</v>
      </c>
      <c r="D203" s="308">
        <v>445.51666666666671</v>
      </c>
      <c r="E203" s="308">
        <v>437.28333333333342</v>
      </c>
      <c r="F203" s="308">
        <v>432.11666666666673</v>
      </c>
      <c r="G203" s="308">
        <v>423.88333333333344</v>
      </c>
      <c r="H203" s="308">
        <v>450.68333333333339</v>
      </c>
      <c r="I203" s="308">
        <v>458.91666666666663</v>
      </c>
      <c r="J203" s="308">
        <v>464.08333333333337</v>
      </c>
      <c r="K203" s="268">
        <v>453.75</v>
      </c>
      <c r="L203" s="268">
        <v>440.35</v>
      </c>
      <c r="M203" s="268">
        <v>38.078150000000001</v>
      </c>
    </row>
    <row r="204" spans="1:13">
      <c r="A204" s="301">
        <v>195</v>
      </c>
      <c r="B204" s="268" t="s">
        <v>195</v>
      </c>
      <c r="C204" s="268">
        <v>3914.95</v>
      </c>
      <c r="D204" s="308">
        <v>3914.65</v>
      </c>
      <c r="E204" s="308">
        <v>3882.3</v>
      </c>
      <c r="F204" s="308">
        <v>3849.65</v>
      </c>
      <c r="G204" s="308">
        <v>3817.3</v>
      </c>
      <c r="H204" s="308">
        <v>3947.3</v>
      </c>
      <c r="I204" s="308">
        <v>3979.6499999999996</v>
      </c>
      <c r="J204" s="308">
        <v>4012.3</v>
      </c>
      <c r="K204" s="268">
        <v>3947</v>
      </c>
      <c r="L204" s="268">
        <v>3882</v>
      </c>
      <c r="M204" s="268">
        <v>2.9432900000000002</v>
      </c>
    </row>
    <row r="205" spans="1:13">
      <c r="A205" s="301">
        <v>196</v>
      </c>
      <c r="B205" s="268" t="s">
        <v>196</v>
      </c>
      <c r="C205" s="268">
        <v>32.4</v>
      </c>
      <c r="D205" s="308">
        <v>32.483333333333327</v>
      </c>
      <c r="E205" s="308">
        <v>32.016666666666652</v>
      </c>
      <c r="F205" s="308">
        <v>31.633333333333326</v>
      </c>
      <c r="G205" s="308">
        <v>31.16666666666665</v>
      </c>
      <c r="H205" s="308">
        <v>32.866666666666653</v>
      </c>
      <c r="I205" s="308">
        <v>33.333333333333336</v>
      </c>
      <c r="J205" s="308">
        <v>33.716666666666654</v>
      </c>
      <c r="K205" s="268">
        <v>32.950000000000003</v>
      </c>
      <c r="L205" s="268">
        <v>32.1</v>
      </c>
      <c r="M205" s="268">
        <v>35.268300000000004</v>
      </c>
    </row>
    <row r="206" spans="1:13">
      <c r="A206" s="301">
        <v>197</v>
      </c>
      <c r="B206" s="268" t="s">
        <v>193</v>
      </c>
      <c r="C206" s="268">
        <v>1055.7</v>
      </c>
      <c r="D206" s="308">
        <v>1048.5833333333333</v>
      </c>
      <c r="E206" s="308">
        <v>1036.2166666666665</v>
      </c>
      <c r="F206" s="308">
        <v>1016.7333333333331</v>
      </c>
      <c r="G206" s="308">
        <v>1004.3666666666663</v>
      </c>
      <c r="H206" s="308">
        <v>1068.0666666666666</v>
      </c>
      <c r="I206" s="308">
        <v>1080.4333333333334</v>
      </c>
      <c r="J206" s="308">
        <v>1099.9166666666667</v>
      </c>
      <c r="K206" s="268">
        <v>1060.95</v>
      </c>
      <c r="L206" s="268">
        <v>1029.0999999999999</v>
      </c>
      <c r="M206" s="268">
        <v>6.2568900000000003</v>
      </c>
    </row>
    <row r="207" spans="1:13">
      <c r="A207" s="301">
        <v>198</v>
      </c>
      <c r="B207" s="268" t="s">
        <v>143</v>
      </c>
      <c r="C207" s="268">
        <v>594.65</v>
      </c>
      <c r="D207" s="308">
        <v>597.83333333333337</v>
      </c>
      <c r="E207" s="308">
        <v>589.9666666666667</v>
      </c>
      <c r="F207" s="308">
        <v>585.2833333333333</v>
      </c>
      <c r="G207" s="308">
        <v>577.41666666666663</v>
      </c>
      <c r="H207" s="308">
        <v>602.51666666666677</v>
      </c>
      <c r="I207" s="308">
        <v>610.38333333333333</v>
      </c>
      <c r="J207" s="308">
        <v>615.06666666666683</v>
      </c>
      <c r="K207" s="268">
        <v>605.70000000000005</v>
      </c>
      <c r="L207" s="268">
        <v>593.15</v>
      </c>
      <c r="M207" s="268">
        <v>23.530909999999999</v>
      </c>
    </row>
    <row r="208" spans="1:13">
      <c r="A208" s="301">
        <v>199</v>
      </c>
      <c r="B208" s="268" t="s">
        <v>284</v>
      </c>
      <c r="C208" s="268">
        <v>170.75</v>
      </c>
      <c r="D208" s="308">
        <v>170.66666666666666</v>
      </c>
      <c r="E208" s="308">
        <v>170.08333333333331</v>
      </c>
      <c r="F208" s="308">
        <v>169.41666666666666</v>
      </c>
      <c r="G208" s="308">
        <v>168.83333333333331</v>
      </c>
      <c r="H208" s="308">
        <v>171.33333333333331</v>
      </c>
      <c r="I208" s="308">
        <v>171.91666666666663</v>
      </c>
      <c r="J208" s="308">
        <v>172.58333333333331</v>
      </c>
      <c r="K208" s="268">
        <v>171.25</v>
      </c>
      <c r="L208" s="268">
        <v>170</v>
      </c>
      <c r="M208" s="268">
        <v>2.2058599999999999</v>
      </c>
    </row>
    <row r="209" spans="1:13">
      <c r="A209" s="301">
        <v>200</v>
      </c>
      <c r="B209" s="268" t="s">
        <v>285</v>
      </c>
      <c r="C209" s="268">
        <v>183.5</v>
      </c>
      <c r="D209" s="308">
        <v>183.81666666666669</v>
      </c>
      <c r="E209" s="308">
        <v>181.68333333333339</v>
      </c>
      <c r="F209" s="308">
        <v>179.8666666666667</v>
      </c>
      <c r="G209" s="308">
        <v>177.73333333333341</v>
      </c>
      <c r="H209" s="308">
        <v>185.63333333333338</v>
      </c>
      <c r="I209" s="308">
        <v>187.76666666666665</v>
      </c>
      <c r="J209" s="308">
        <v>189.58333333333337</v>
      </c>
      <c r="K209" s="268">
        <v>185.95</v>
      </c>
      <c r="L209" s="268">
        <v>182</v>
      </c>
      <c r="M209" s="268">
        <v>1.12388</v>
      </c>
    </row>
    <row r="210" spans="1:13">
      <c r="A210" s="301">
        <v>201</v>
      </c>
      <c r="B210" s="268" t="s">
        <v>563</v>
      </c>
      <c r="C210" s="268">
        <v>681.5</v>
      </c>
      <c r="D210" s="308">
        <v>688.06666666666661</v>
      </c>
      <c r="E210" s="308">
        <v>672.13333333333321</v>
      </c>
      <c r="F210" s="308">
        <v>662.76666666666665</v>
      </c>
      <c r="G210" s="308">
        <v>646.83333333333326</v>
      </c>
      <c r="H210" s="308">
        <v>697.43333333333317</v>
      </c>
      <c r="I210" s="308">
        <v>713.36666666666656</v>
      </c>
      <c r="J210" s="308">
        <v>722.73333333333312</v>
      </c>
      <c r="K210" s="268">
        <v>704</v>
      </c>
      <c r="L210" s="268">
        <v>678.7</v>
      </c>
      <c r="M210" s="268">
        <v>1.3341799999999999</v>
      </c>
    </row>
    <row r="211" spans="1:13">
      <c r="A211" s="301">
        <v>202</v>
      </c>
      <c r="B211" s="268" t="s">
        <v>198</v>
      </c>
      <c r="C211" s="268">
        <v>106.4</v>
      </c>
      <c r="D211" s="308">
        <v>107.01666666666667</v>
      </c>
      <c r="E211" s="308">
        <v>105.38333333333333</v>
      </c>
      <c r="F211" s="308">
        <v>104.36666666666666</v>
      </c>
      <c r="G211" s="308">
        <v>102.73333333333332</v>
      </c>
      <c r="H211" s="308">
        <v>108.03333333333333</v>
      </c>
      <c r="I211" s="308">
        <v>109.66666666666669</v>
      </c>
      <c r="J211" s="308">
        <v>110.68333333333334</v>
      </c>
      <c r="K211" s="268">
        <v>108.65</v>
      </c>
      <c r="L211" s="268">
        <v>106</v>
      </c>
      <c r="M211" s="268">
        <v>121.74342</v>
      </c>
    </row>
    <row r="212" spans="1:13">
      <c r="A212" s="301">
        <v>203</v>
      </c>
      <c r="B212" s="268" t="s">
        <v>120</v>
      </c>
      <c r="C212" s="268">
        <v>10.050000000000001</v>
      </c>
      <c r="D212" s="308">
        <v>10.083333333333334</v>
      </c>
      <c r="E212" s="308">
        <v>9.7166666666666686</v>
      </c>
      <c r="F212" s="308">
        <v>9.3833333333333346</v>
      </c>
      <c r="G212" s="308">
        <v>9.0166666666666693</v>
      </c>
      <c r="H212" s="308">
        <v>10.416666666666668</v>
      </c>
      <c r="I212" s="308">
        <v>10.783333333333331</v>
      </c>
      <c r="J212" s="308">
        <v>11.116666666666667</v>
      </c>
      <c r="K212" s="268">
        <v>10.45</v>
      </c>
      <c r="L212" s="268">
        <v>9.75</v>
      </c>
      <c r="M212" s="268">
        <v>3692.5029100000002</v>
      </c>
    </row>
    <row r="213" spans="1:13">
      <c r="A213" s="301">
        <v>204</v>
      </c>
      <c r="B213" s="268" t="s">
        <v>199</v>
      </c>
      <c r="C213" s="268">
        <v>562.15</v>
      </c>
      <c r="D213" s="308">
        <v>556.99999999999989</v>
      </c>
      <c r="E213" s="308">
        <v>549.19999999999982</v>
      </c>
      <c r="F213" s="308">
        <v>536.24999999999989</v>
      </c>
      <c r="G213" s="308">
        <v>528.44999999999982</v>
      </c>
      <c r="H213" s="308">
        <v>569.94999999999982</v>
      </c>
      <c r="I213" s="308">
        <v>577.74999999999977</v>
      </c>
      <c r="J213" s="308">
        <v>590.69999999999982</v>
      </c>
      <c r="K213" s="268">
        <v>564.79999999999995</v>
      </c>
      <c r="L213" s="268">
        <v>544.04999999999995</v>
      </c>
      <c r="M213" s="268">
        <v>32.374519999999997</v>
      </c>
    </row>
    <row r="214" spans="1:13">
      <c r="A214" s="301">
        <v>205</v>
      </c>
      <c r="B214" s="268" t="s">
        <v>569</v>
      </c>
      <c r="C214" s="268">
        <v>2102.3000000000002</v>
      </c>
      <c r="D214" s="308">
        <v>2113.4500000000003</v>
      </c>
      <c r="E214" s="308">
        <v>2038.9000000000005</v>
      </c>
      <c r="F214" s="308">
        <v>1975.5000000000005</v>
      </c>
      <c r="G214" s="308">
        <v>1900.9500000000007</v>
      </c>
      <c r="H214" s="308">
        <v>2176.8500000000004</v>
      </c>
      <c r="I214" s="308">
        <v>2251.4000000000005</v>
      </c>
      <c r="J214" s="308">
        <v>2314.8000000000002</v>
      </c>
      <c r="K214" s="268">
        <v>2188</v>
      </c>
      <c r="L214" s="268">
        <v>2050.0500000000002</v>
      </c>
      <c r="M214" s="268">
        <v>1.1673899999999999</v>
      </c>
    </row>
    <row r="215" spans="1:13">
      <c r="A215" s="301">
        <v>206</v>
      </c>
      <c r="B215" s="268" t="s">
        <v>200</v>
      </c>
      <c r="C215" s="308">
        <v>224.2</v>
      </c>
      <c r="D215" s="308">
        <v>223.06666666666669</v>
      </c>
      <c r="E215" s="308">
        <v>220.68333333333339</v>
      </c>
      <c r="F215" s="308">
        <v>217.16666666666671</v>
      </c>
      <c r="G215" s="308">
        <v>214.78333333333342</v>
      </c>
      <c r="H215" s="308">
        <v>226.58333333333337</v>
      </c>
      <c r="I215" s="308">
        <v>228.96666666666664</v>
      </c>
      <c r="J215" s="308">
        <v>232.48333333333335</v>
      </c>
      <c r="K215" s="308">
        <v>225.45</v>
      </c>
      <c r="L215" s="308">
        <v>219.55</v>
      </c>
      <c r="M215" s="308">
        <v>71.799750000000003</v>
      </c>
    </row>
    <row r="216" spans="1:13">
      <c r="A216" s="301">
        <v>207</v>
      </c>
      <c r="B216" s="268" t="s">
        <v>201</v>
      </c>
      <c r="C216" s="308">
        <v>26.25</v>
      </c>
      <c r="D216" s="308">
        <v>26.533333333333331</v>
      </c>
      <c r="E216" s="308">
        <v>25.766666666666662</v>
      </c>
      <c r="F216" s="308">
        <v>25.283333333333331</v>
      </c>
      <c r="G216" s="308">
        <v>24.516666666666662</v>
      </c>
      <c r="H216" s="308">
        <v>27.016666666666662</v>
      </c>
      <c r="I216" s="308">
        <v>27.783333333333328</v>
      </c>
      <c r="J216" s="308">
        <v>28.266666666666662</v>
      </c>
      <c r="K216" s="308">
        <v>27.3</v>
      </c>
      <c r="L216" s="308">
        <v>26.05</v>
      </c>
      <c r="M216" s="308">
        <v>156.05957000000001</v>
      </c>
    </row>
    <row r="217" spans="1:13">
      <c r="A217" s="301">
        <v>208</v>
      </c>
      <c r="B217" s="268" t="s">
        <v>202</v>
      </c>
      <c r="C217" s="308">
        <v>174.4</v>
      </c>
      <c r="D217" s="308">
        <v>175.54999999999998</v>
      </c>
      <c r="E217" s="308">
        <v>171.84999999999997</v>
      </c>
      <c r="F217" s="308">
        <v>169.29999999999998</v>
      </c>
      <c r="G217" s="308">
        <v>165.59999999999997</v>
      </c>
      <c r="H217" s="308">
        <v>178.09999999999997</v>
      </c>
      <c r="I217" s="308">
        <v>181.79999999999995</v>
      </c>
      <c r="J217" s="308">
        <v>184.34999999999997</v>
      </c>
      <c r="K217" s="308">
        <v>179.25</v>
      </c>
      <c r="L217" s="308">
        <v>173</v>
      </c>
      <c r="M217" s="308">
        <v>131.14943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9"/>
      <c r="B1" s="529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44015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26" t="s">
        <v>16</v>
      </c>
      <c r="B9" s="527" t="s">
        <v>18</v>
      </c>
      <c r="C9" s="525" t="s">
        <v>19</v>
      </c>
      <c r="D9" s="525" t="s">
        <v>20</v>
      </c>
      <c r="E9" s="525" t="s">
        <v>21</v>
      </c>
      <c r="F9" s="525"/>
      <c r="G9" s="525"/>
      <c r="H9" s="525" t="s">
        <v>22</v>
      </c>
      <c r="I9" s="525"/>
      <c r="J9" s="525"/>
      <c r="K9" s="274"/>
      <c r="L9" s="281"/>
      <c r="M9" s="282"/>
    </row>
    <row r="10" spans="1:15" ht="42.75" customHeight="1">
      <c r="A10" s="521"/>
      <c r="B10" s="523"/>
      <c r="C10" s="528" t="s">
        <v>23</v>
      </c>
      <c r="D10" s="528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18647.099999999999</v>
      </c>
      <c r="D11" s="279">
        <v>18697.016666666666</v>
      </c>
      <c r="E11" s="279">
        <v>18550.083333333332</v>
      </c>
      <c r="F11" s="279">
        <v>18453.066666666666</v>
      </c>
      <c r="G11" s="279">
        <v>18306.133333333331</v>
      </c>
      <c r="H11" s="279">
        <v>18794.033333333333</v>
      </c>
      <c r="I11" s="279">
        <v>18940.966666666667</v>
      </c>
      <c r="J11" s="279">
        <v>19037.983333333334</v>
      </c>
      <c r="K11" s="277">
        <v>18843.95</v>
      </c>
      <c r="L11" s="277">
        <v>18600</v>
      </c>
      <c r="M11" s="277">
        <v>0.12207999999999999</v>
      </c>
    </row>
    <row r="12" spans="1:15" ht="12" customHeight="1">
      <c r="A12" s="268">
        <v>2</v>
      </c>
      <c r="B12" s="277" t="s">
        <v>803</v>
      </c>
      <c r="C12" s="278">
        <v>927.45</v>
      </c>
      <c r="D12" s="279">
        <v>929.5</v>
      </c>
      <c r="E12" s="279">
        <v>923</v>
      </c>
      <c r="F12" s="279">
        <v>918.55</v>
      </c>
      <c r="G12" s="279">
        <v>912.05</v>
      </c>
      <c r="H12" s="279">
        <v>933.95</v>
      </c>
      <c r="I12" s="279">
        <v>940.45</v>
      </c>
      <c r="J12" s="279">
        <v>944.90000000000009</v>
      </c>
      <c r="K12" s="277">
        <v>936</v>
      </c>
      <c r="L12" s="277">
        <v>925.05</v>
      </c>
      <c r="M12" s="277">
        <v>1.8699699999999999</v>
      </c>
    </row>
    <row r="13" spans="1:15" ht="12" customHeight="1">
      <c r="A13" s="268">
        <v>3</v>
      </c>
      <c r="B13" s="277" t="s">
        <v>294</v>
      </c>
      <c r="C13" s="278">
        <v>1304.4000000000001</v>
      </c>
      <c r="D13" s="279">
        <v>1316.4666666666667</v>
      </c>
      <c r="E13" s="279">
        <v>1282.9333333333334</v>
      </c>
      <c r="F13" s="279">
        <v>1261.4666666666667</v>
      </c>
      <c r="G13" s="279">
        <v>1227.9333333333334</v>
      </c>
      <c r="H13" s="279">
        <v>1337.9333333333334</v>
      </c>
      <c r="I13" s="279">
        <v>1371.4666666666667</v>
      </c>
      <c r="J13" s="279">
        <v>1392.9333333333334</v>
      </c>
      <c r="K13" s="277">
        <v>1350</v>
      </c>
      <c r="L13" s="277">
        <v>1295</v>
      </c>
      <c r="M13" s="277">
        <v>0.19994999999999999</v>
      </c>
    </row>
    <row r="14" spans="1:15" ht="12" customHeight="1">
      <c r="A14" s="268">
        <v>4</v>
      </c>
      <c r="B14" s="277" t="s">
        <v>295</v>
      </c>
      <c r="C14" s="278">
        <v>15798.7</v>
      </c>
      <c r="D14" s="279">
        <v>15825.866666666669</v>
      </c>
      <c r="E14" s="279">
        <v>15722.783333333336</v>
      </c>
      <c r="F14" s="279">
        <v>15646.866666666669</v>
      </c>
      <c r="G14" s="279">
        <v>15543.783333333336</v>
      </c>
      <c r="H14" s="279">
        <v>15901.783333333336</v>
      </c>
      <c r="I14" s="279">
        <v>16004.866666666669</v>
      </c>
      <c r="J14" s="279">
        <v>16080.783333333336</v>
      </c>
      <c r="K14" s="277">
        <v>15928.95</v>
      </c>
      <c r="L14" s="277">
        <v>15749.95</v>
      </c>
      <c r="M14" s="277">
        <v>7.4399999999999994E-2</v>
      </c>
    </row>
    <row r="15" spans="1:15" ht="12" customHeight="1">
      <c r="A15" s="268">
        <v>5</v>
      </c>
      <c r="B15" s="277" t="s">
        <v>227</v>
      </c>
      <c r="C15" s="278">
        <v>67.45</v>
      </c>
      <c r="D15" s="279">
        <v>66.766666666666666</v>
      </c>
      <c r="E15" s="279">
        <v>65.083333333333329</v>
      </c>
      <c r="F15" s="279">
        <v>62.716666666666669</v>
      </c>
      <c r="G15" s="279">
        <v>61.033333333333331</v>
      </c>
      <c r="H15" s="279">
        <v>69.133333333333326</v>
      </c>
      <c r="I15" s="279">
        <v>70.816666666666663</v>
      </c>
      <c r="J15" s="279">
        <v>73.183333333333323</v>
      </c>
      <c r="K15" s="277">
        <v>68.45</v>
      </c>
      <c r="L15" s="277">
        <v>64.400000000000006</v>
      </c>
      <c r="M15" s="277">
        <v>82.633970000000005</v>
      </c>
    </row>
    <row r="16" spans="1:15" ht="12" customHeight="1">
      <c r="A16" s="268">
        <v>6</v>
      </c>
      <c r="B16" s="277" t="s">
        <v>228</v>
      </c>
      <c r="C16" s="278">
        <v>122.75</v>
      </c>
      <c r="D16" s="279">
        <v>123.38333333333333</v>
      </c>
      <c r="E16" s="279">
        <v>121.66666666666666</v>
      </c>
      <c r="F16" s="279">
        <v>120.58333333333333</v>
      </c>
      <c r="G16" s="279">
        <v>118.86666666666666</v>
      </c>
      <c r="H16" s="279">
        <v>124.46666666666665</v>
      </c>
      <c r="I16" s="279">
        <v>126.18333333333332</v>
      </c>
      <c r="J16" s="279">
        <v>127.26666666666665</v>
      </c>
      <c r="K16" s="277">
        <v>125.1</v>
      </c>
      <c r="L16" s="277">
        <v>122.3</v>
      </c>
      <c r="M16" s="277">
        <v>10.702719999999999</v>
      </c>
    </row>
    <row r="17" spans="1:13" ht="12" customHeight="1">
      <c r="A17" s="268">
        <v>7</v>
      </c>
      <c r="B17" s="277" t="s">
        <v>38</v>
      </c>
      <c r="C17" s="278">
        <v>1328.85</v>
      </c>
      <c r="D17" s="279">
        <v>1329.0333333333333</v>
      </c>
      <c r="E17" s="279">
        <v>1318.0666666666666</v>
      </c>
      <c r="F17" s="279">
        <v>1307.2833333333333</v>
      </c>
      <c r="G17" s="279">
        <v>1296.3166666666666</v>
      </c>
      <c r="H17" s="279">
        <v>1339.8166666666666</v>
      </c>
      <c r="I17" s="279">
        <v>1350.7833333333333</v>
      </c>
      <c r="J17" s="279">
        <v>1361.5666666666666</v>
      </c>
      <c r="K17" s="277">
        <v>1340</v>
      </c>
      <c r="L17" s="277">
        <v>1318.25</v>
      </c>
      <c r="M17" s="277">
        <v>10.08548</v>
      </c>
    </row>
    <row r="18" spans="1:13" ht="12" customHeight="1">
      <c r="A18" s="268">
        <v>8</v>
      </c>
      <c r="B18" s="277" t="s">
        <v>296</v>
      </c>
      <c r="C18" s="278">
        <v>163.85</v>
      </c>
      <c r="D18" s="279">
        <v>163.65</v>
      </c>
      <c r="E18" s="279">
        <v>160.20000000000002</v>
      </c>
      <c r="F18" s="279">
        <v>156.55000000000001</v>
      </c>
      <c r="G18" s="279">
        <v>153.10000000000002</v>
      </c>
      <c r="H18" s="279">
        <v>167.3</v>
      </c>
      <c r="I18" s="279">
        <v>170.75</v>
      </c>
      <c r="J18" s="279">
        <v>174.4</v>
      </c>
      <c r="K18" s="277">
        <v>167.1</v>
      </c>
      <c r="L18" s="277">
        <v>160</v>
      </c>
      <c r="M18" s="277">
        <v>29.374110000000002</v>
      </c>
    </row>
    <row r="19" spans="1:13" ht="12" customHeight="1">
      <c r="A19" s="268">
        <v>9</v>
      </c>
      <c r="B19" s="277" t="s">
        <v>297</v>
      </c>
      <c r="C19" s="278">
        <v>357.95</v>
      </c>
      <c r="D19" s="279">
        <v>346.61666666666662</v>
      </c>
      <c r="E19" s="279">
        <v>335.28333333333325</v>
      </c>
      <c r="F19" s="279">
        <v>312.61666666666662</v>
      </c>
      <c r="G19" s="279">
        <v>301.28333333333325</v>
      </c>
      <c r="H19" s="279">
        <v>369.28333333333325</v>
      </c>
      <c r="I19" s="279">
        <v>380.61666666666662</v>
      </c>
      <c r="J19" s="279">
        <v>403.28333333333325</v>
      </c>
      <c r="K19" s="277">
        <v>357.95</v>
      </c>
      <c r="L19" s="277">
        <v>323.95</v>
      </c>
      <c r="M19" s="277">
        <v>32.950110000000002</v>
      </c>
    </row>
    <row r="20" spans="1:13" ht="12" customHeight="1">
      <c r="A20" s="268">
        <v>10</v>
      </c>
      <c r="B20" s="277" t="s">
        <v>41</v>
      </c>
      <c r="C20" s="278">
        <v>346.8</v>
      </c>
      <c r="D20" s="279">
        <v>347.10000000000008</v>
      </c>
      <c r="E20" s="279">
        <v>344.60000000000014</v>
      </c>
      <c r="F20" s="279">
        <v>342.40000000000003</v>
      </c>
      <c r="G20" s="279">
        <v>339.90000000000009</v>
      </c>
      <c r="H20" s="279">
        <v>349.30000000000018</v>
      </c>
      <c r="I20" s="279">
        <v>351.80000000000007</v>
      </c>
      <c r="J20" s="279">
        <v>354.00000000000023</v>
      </c>
      <c r="K20" s="277">
        <v>349.6</v>
      </c>
      <c r="L20" s="277">
        <v>344.9</v>
      </c>
      <c r="M20" s="277">
        <v>12.0404</v>
      </c>
    </row>
    <row r="21" spans="1:13" ht="12" customHeight="1">
      <c r="A21" s="268">
        <v>11</v>
      </c>
      <c r="B21" s="277" t="s">
        <v>43</v>
      </c>
      <c r="C21" s="278">
        <v>35.799999999999997</v>
      </c>
      <c r="D21" s="279">
        <v>35.9</v>
      </c>
      <c r="E21" s="279">
        <v>35.549999999999997</v>
      </c>
      <c r="F21" s="279">
        <v>35.299999999999997</v>
      </c>
      <c r="G21" s="279">
        <v>34.949999999999996</v>
      </c>
      <c r="H21" s="279">
        <v>36.15</v>
      </c>
      <c r="I21" s="279">
        <v>36.500000000000007</v>
      </c>
      <c r="J21" s="279">
        <v>36.75</v>
      </c>
      <c r="K21" s="277">
        <v>36.25</v>
      </c>
      <c r="L21" s="277">
        <v>35.65</v>
      </c>
      <c r="M21" s="277">
        <v>26.749179999999999</v>
      </c>
    </row>
    <row r="22" spans="1:13" ht="12" customHeight="1">
      <c r="A22" s="268">
        <v>12</v>
      </c>
      <c r="B22" s="277" t="s">
        <v>298</v>
      </c>
      <c r="C22" s="278">
        <v>265.55</v>
      </c>
      <c r="D22" s="279">
        <v>267.16666666666669</v>
      </c>
      <c r="E22" s="279">
        <v>262.43333333333339</v>
      </c>
      <c r="F22" s="279">
        <v>259.31666666666672</v>
      </c>
      <c r="G22" s="279">
        <v>254.58333333333343</v>
      </c>
      <c r="H22" s="279">
        <v>270.28333333333336</v>
      </c>
      <c r="I22" s="279">
        <v>275.01666666666659</v>
      </c>
      <c r="J22" s="279">
        <v>278.13333333333333</v>
      </c>
      <c r="K22" s="277">
        <v>271.89999999999998</v>
      </c>
      <c r="L22" s="277">
        <v>264.05</v>
      </c>
      <c r="M22" s="277">
        <v>2.8879600000000001</v>
      </c>
    </row>
    <row r="23" spans="1:13">
      <c r="A23" s="268">
        <v>13</v>
      </c>
      <c r="B23" s="277" t="s">
        <v>299</v>
      </c>
      <c r="C23" s="278">
        <v>171.7</v>
      </c>
      <c r="D23" s="279">
        <v>172.81666666666669</v>
      </c>
      <c r="E23" s="279">
        <v>169.88333333333338</v>
      </c>
      <c r="F23" s="279">
        <v>168.06666666666669</v>
      </c>
      <c r="G23" s="279">
        <v>165.13333333333338</v>
      </c>
      <c r="H23" s="279">
        <v>174.63333333333338</v>
      </c>
      <c r="I23" s="279">
        <v>177.56666666666672</v>
      </c>
      <c r="J23" s="279">
        <v>179.38333333333338</v>
      </c>
      <c r="K23" s="277">
        <v>175.75</v>
      </c>
      <c r="L23" s="277">
        <v>171</v>
      </c>
      <c r="M23" s="277">
        <v>0.77525999999999995</v>
      </c>
    </row>
    <row r="24" spans="1:13">
      <c r="A24" s="268">
        <v>14</v>
      </c>
      <c r="B24" s="277" t="s">
        <v>300</v>
      </c>
      <c r="C24" s="278">
        <v>171.1</v>
      </c>
      <c r="D24" s="279">
        <v>173.2166666666667</v>
      </c>
      <c r="E24" s="279">
        <v>168.43333333333339</v>
      </c>
      <c r="F24" s="279">
        <v>165.76666666666671</v>
      </c>
      <c r="G24" s="279">
        <v>160.98333333333341</v>
      </c>
      <c r="H24" s="279">
        <v>175.88333333333338</v>
      </c>
      <c r="I24" s="279">
        <v>180.66666666666669</v>
      </c>
      <c r="J24" s="279">
        <v>183.33333333333337</v>
      </c>
      <c r="K24" s="277">
        <v>178</v>
      </c>
      <c r="L24" s="277">
        <v>170.55</v>
      </c>
      <c r="M24" s="277">
        <v>3.7979400000000001</v>
      </c>
    </row>
    <row r="25" spans="1:13">
      <c r="A25" s="268">
        <v>15</v>
      </c>
      <c r="B25" s="277" t="s">
        <v>833</v>
      </c>
      <c r="C25" s="278">
        <v>1451.75</v>
      </c>
      <c r="D25" s="279">
        <v>1456.5833333333333</v>
      </c>
      <c r="E25" s="279">
        <v>1443.1666666666665</v>
      </c>
      <c r="F25" s="279">
        <v>1434.5833333333333</v>
      </c>
      <c r="G25" s="279">
        <v>1421.1666666666665</v>
      </c>
      <c r="H25" s="279">
        <v>1465.1666666666665</v>
      </c>
      <c r="I25" s="279">
        <v>1478.583333333333</v>
      </c>
      <c r="J25" s="279">
        <v>1487.1666666666665</v>
      </c>
      <c r="K25" s="277">
        <v>1470</v>
      </c>
      <c r="L25" s="277">
        <v>1448</v>
      </c>
      <c r="M25" s="277">
        <v>0.19991</v>
      </c>
    </row>
    <row r="26" spans="1:13">
      <c r="A26" s="268">
        <v>16</v>
      </c>
      <c r="B26" s="277" t="s">
        <v>292</v>
      </c>
      <c r="C26" s="278">
        <v>1640.8</v>
      </c>
      <c r="D26" s="279">
        <v>1622.6333333333332</v>
      </c>
      <c r="E26" s="279">
        <v>1597.4166666666665</v>
      </c>
      <c r="F26" s="279">
        <v>1554.0333333333333</v>
      </c>
      <c r="G26" s="279">
        <v>1528.8166666666666</v>
      </c>
      <c r="H26" s="279">
        <v>1666.0166666666664</v>
      </c>
      <c r="I26" s="279">
        <v>1691.2333333333331</v>
      </c>
      <c r="J26" s="279">
        <v>1734.6166666666663</v>
      </c>
      <c r="K26" s="277">
        <v>1647.85</v>
      </c>
      <c r="L26" s="277">
        <v>1579.25</v>
      </c>
      <c r="M26" s="277">
        <v>0.40106000000000003</v>
      </c>
    </row>
    <row r="27" spans="1:13">
      <c r="A27" s="268">
        <v>17</v>
      </c>
      <c r="B27" s="277" t="s">
        <v>229</v>
      </c>
      <c r="C27" s="278">
        <v>1428.95</v>
      </c>
      <c r="D27" s="279">
        <v>1430.8166666666666</v>
      </c>
      <c r="E27" s="279">
        <v>1415.6333333333332</v>
      </c>
      <c r="F27" s="279">
        <v>1402.3166666666666</v>
      </c>
      <c r="G27" s="279">
        <v>1387.1333333333332</v>
      </c>
      <c r="H27" s="279">
        <v>1444.1333333333332</v>
      </c>
      <c r="I27" s="279">
        <v>1459.3166666666666</v>
      </c>
      <c r="J27" s="279">
        <v>1472.6333333333332</v>
      </c>
      <c r="K27" s="277">
        <v>1446</v>
      </c>
      <c r="L27" s="277">
        <v>1417.5</v>
      </c>
      <c r="M27" s="277">
        <v>0.85124</v>
      </c>
    </row>
    <row r="28" spans="1:13">
      <c r="A28" s="268">
        <v>18</v>
      </c>
      <c r="B28" s="277" t="s">
        <v>301</v>
      </c>
      <c r="C28" s="278">
        <v>1800.35</v>
      </c>
      <c r="D28" s="279">
        <v>1809.7833333333335</v>
      </c>
      <c r="E28" s="279">
        <v>1789.5666666666671</v>
      </c>
      <c r="F28" s="279">
        <v>1778.7833333333335</v>
      </c>
      <c r="G28" s="279">
        <v>1758.5666666666671</v>
      </c>
      <c r="H28" s="279">
        <v>1820.5666666666671</v>
      </c>
      <c r="I28" s="279">
        <v>1840.7833333333338</v>
      </c>
      <c r="J28" s="279">
        <v>1851.5666666666671</v>
      </c>
      <c r="K28" s="277">
        <v>1830</v>
      </c>
      <c r="L28" s="277">
        <v>1799</v>
      </c>
      <c r="M28" s="277">
        <v>0.20632</v>
      </c>
    </row>
    <row r="29" spans="1:13">
      <c r="A29" s="268">
        <v>19</v>
      </c>
      <c r="B29" s="277" t="s">
        <v>230</v>
      </c>
      <c r="C29" s="278">
        <v>2350.8000000000002</v>
      </c>
      <c r="D29" s="279">
        <v>2345.25</v>
      </c>
      <c r="E29" s="279">
        <v>2330.65</v>
      </c>
      <c r="F29" s="279">
        <v>2310.5</v>
      </c>
      <c r="G29" s="279">
        <v>2295.9</v>
      </c>
      <c r="H29" s="279">
        <v>2365.4</v>
      </c>
      <c r="I29" s="279">
        <v>2380.0000000000005</v>
      </c>
      <c r="J29" s="279">
        <v>2400.15</v>
      </c>
      <c r="K29" s="277">
        <v>2359.85</v>
      </c>
      <c r="L29" s="277">
        <v>2325.1</v>
      </c>
      <c r="M29" s="277">
        <v>1.0433600000000001</v>
      </c>
    </row>
    <row r="30" spans="1:13">
      <c r="A30" s="268">
        <v>20</v>
      </c>
      <c r="B30" s="277" t="s">
        <v>303</v>
      </c>
      <c r="C30" s="278">
        <v>81.650000000000006</v>
      </c>
      <c r="D30" s="279">
        <v>81.416666666666671</v>
      </c>
      <c r="E30" s="279">
        <v>80.583333333333343</v>
      </c>
      <c r="F30" s="279">
        <v>79.516666666666666</v>
      </c>
      <c r="G30" s="279">
        <v>78.683333333333337</v>
      </c>
      <c r="H30" s="279">
        <v>82.483333333333348</v>
      </c>
      <c r="I30" s="279">
        <v>83.316666666666691</v>
      </c>
      <c r="J30" s="279">
        <v>84.383333333333354</v>
      </c>
      <c r="K30" s="277">
        <v>82.25</v>
      </c>
      <c r="L30" s="277">
        <v>80.349999999999994</v>
      </c>
      <c r="M30" s="277">
        <v>0.67425999999999997</v>
      </c>
    </row>
    <row r="31" spans="1:13">
      <c r="A31" s="268">
        <v>21</v>
      </c>
      <c r="B31" s="277" t="s">
        <v>45</v>
      </c>
      <c r="C31" s="278">
        <v>683.65</v>
      </c>
      <c r="D31" s="279">
        <v>675.9666666666667</v>
      </c>
      <c r="E31" s="279">
        <v>663.93333333333339</v>
      </c>
      <c r="F31" s="279">
        <v>644.2166666666667</v>
      </c>
      <c r="G31" s="279">
        <v>632.18333333333339</v>
      </c>
      <c r="H31" s="279">
        <v>695.68333333333339</v>
      </c>
      <c r="I31" s="279">
        <v>707.7166666666667</v>
      </c>
      <c r="J31" s="279">
        <v>727.43333333333339</v>
      </c>
      <c r="K31" s="277">
        <v>688</v>
      </c>
      <c r="L31" s="277">
        <v>656.25</v>
      </c>
      <c r="M31" s="277">
        <v>14.24244</v>
      </c>
    </row>
    <row r="32" spans="1:13">
      <c r="A32" s="268">
        <v>22</v>
      </c>
      <c r="B32" s="277" t="s">
        <v>304</v>
      </c>
      <c r="C32" s="278">
        <v>1440.4</v>
      </c>
      <c r="D32" s="279">
        <v>1446.3666666666668</v>
      </c>
      <c r="E32" s="279">
        <v>1427.2833333333335</v>
      </c>
      <c r="F32" s="279">
        <v>1414.1666666666667</v>
      </c>
      <c r="G32" s="279">
        <v>1395.0833333333335</v>
      </c>
      <c r="H32" s="279">
        <v>1459.4833333333336</v>
      </c>
      <c r="I32" s="279">
        <v>1478.5666666666666</v>
      </c>
      <c r="J32" s="279">
        <v>1491.6833333333336</v>
      </c>
      <c r="K32" s="277">
        <v>1465.45</v>
      </c>
      <c r="L32" s="277">
        <v>1433.25</v>
      </c>
      <c r="M32" s="277">
        <v>0.26971000000000001</v>
      </c>
    </row>
    <row r="33" spans="1:13">
      <c r="A33" s="268">
        <v>23</v>
      </c>
      <c r="B33" s="277" t="s">
        <v>46</v>
      </c>
      <c r="C33" s="278">
        <v>193.7</v>
      </c>
      <c r="D33" s="279">
        <v>194.05000000000004</v>
      </c>
      <c r="E33" s="279">
        <v>191.70000000000007</v>
      </c>
      <c r="F33" s="279">
        <v>189.70000000000005</v>
      </c>
      <c r="G33" s="279">
        <v>187.35000000000008</v>
      </c>
      <c r="H33" s="279">
        <v>196.05000000000007</v>
      </c>
      <c r="I33" s="279">
        <v>198.40000000000003</v>
      </c>
      <c r="J33" s="279">
        <v>200.40000000000006</v>
      </c>
      <c r="K33" s="277">
        <v>196.4</v>
      </c>
      <c r="L33" s="277">
        <v>192.05</v>
      </c>
      <c r="M33" s="277">
        <v>26.932500000000001</v>
      </c>
    </row>
    <row r="34" spans="1:13">
      <c r="A34" s="268">
        <v>24</v>
      </c>
      <c r="B34" s="277" t="s">
        <v>293</v>
      </c>
      <c r="C34" s="278">
        <v>1767.4</v>
      </c>
      <c r="D34" s="279">
        <v>1741.1000000000001</v>
      </c>
      <c r="E34" s="279">
        <v>1690.3000000000002</v>
      </c>
      <c r="F34" s="279">
        <v>1613.2</v>
      </c>
      <c r="G34" s="279">
        <v>1562.4</v>
      </c>
      <c r="H34" s="279">
        <v>1818.2000000000003</v>
      </c>
      <c r="I34" s="279">
        <v>1869</v>
      </c>
      <c r="J34" s="279">
        <v>1946.1000000000004</v>
      </c>
      <c r="K34" s="277">
        <v>1791.9</v>
      </c>
      <c r="L34" s="277">
        <v>1664</v>
      </c>
      <c r="M34" s="277">
        <v>2.6986400000000001</v>
      </c>
    </row>
    <row r="35" spans="1:13">
      <c r="A35" s="268">
        <v>25</v>
      </c>
      <c r="B35" s="277" t="s">
        <v>302</v>
      </c>
      <c r="C35" s="278">
        <v>900.1</v>
      </c>
      <c r="D35" s="279">
        <v>903.26666666666677</v>
      </c>
      <c r="E35" s="279">
        <v>891.83333333333348</v>
      </c>
      <c r="F35" s="279">
        <v>883.56666666666672</v>
      </c>
      <c r="G35" s="279">
        <v>872.13333333333344</v>
      </c>
      <c r="H35" s="279">
        <v>911.53333333333353</v>
      </c>
      <c r="I35" s="279">
        <v>922.9666666666667</v>
      </c>
      <c r="J35" s="279">
        <v>931.23333333333358</v>
      </c>
      <c r="K35" s="277">
        <v>914.7</v>
      </c>
      <c r="L35" s="277">
        <v>895</v>
      </c>
      <c r="M35" s="277">
        <v>1.9023300000000001</v>
      </c>
    </row>
    <row r="36" spans="1:13">
      <c r="A36" s="268">
        <v>26</v>
      </c>
      <c r="B36" s="277" t="s">
        <v>47</v>
      </c>
      <c r="C36" s="278">
        <v>1362.55</v>
      </c>
      <c r="D36" s="279">
        <v>1352.2333333333333</v>
      </c>
      <c r="E36" s="279">
        <v>1336.5666666666666</v>
      </c>
      <c r="F36" s="279">
        <v>1310.5833333333333</v>
      </c>
      <c r="G36" s="279">
        <v>1294.9166666666665</v>
      </c>
      <c r="H36" s="279">
        <v>1378.2166666666667</v>
      </c>
      <c r="I36" s="279">
        <v>1393.8833333333332</v>
      </c>
      <c r="J36" s="279">
        <v>1419.8666666666668</v>
      </c>
      <c r="K36" s="277">
        <v>1367.9</v>
      </c>
      <c r="L36" s="277">
        <v>1326.25</v>
      </c>
      <c r="M36" s="277">
        <v>10.95777</v>
      </c>
    </row>
    <row r="37" spans="1:13">
      <c r="A37" s="268">
        <v>27</v>
      </c>
      <c r="B37" s="277" t="s">
        <v>48</v>
      </c>
      <c r="C37" s="278">
        <v>110.85</v>
      </c>
      <c r="D37" s="279">
        <v>110.86666666666667</v>
      </c>
      <c r="E37" s="279">
        <v>110.03333333333335</v>
      </c>
      <c r="F37" s="279">
        <v>109.21666666666667</v>
      </c>
      <c r="G37" s="279">
        <v>108.38333333333334</v>
      </c>
      <c r="H37" s="279">
        <v>111.68333333333335</v>
      </c>
      <c r="I37" s="279">
        <v>112.51666666666667</v>
      </c>
      <c r="J37" s="279">
        <v>113.33333333333336</v>
      </c>
      <c r="K37" s="277">
        <v>111.7</v>
      </c>
      <c r="L37" s="277">
        <v>110.05</v>
      </c>
      <c r="M37" s="277">
        <v>44.915790000000001</v>
      </c>
    </row>
    <row r="38" spans="1:13">
      <c r="A38" s="268">
        <v>28</v>
      </c>
      <c r="B38" s="277" t="s">
        <v>305</v>
      </c>
      <c r="C38" s="278">
        <v>157.55000000000001</v>
      </c>
      <c r="D38" s="279">
        <v>157.26666666666668</v>
      </c>
      <c r="E38" s="279">
        <v>155.28333333333336</v>
      </c>
      <c r="F38" s="279">
        <v>153.01666666666668</v>
      </c>
      <c r="G38" s="279">
        <v>151.03333333333336</v>
      </c>
      <c r="H38" s="279">
        <v>159.53333333333336</v>
      </c>
      <c r="I38" s="279">
        <v>161.51666666666665</v>
      </c>
      <c r="J38" s="279">
        <v>163.78333333333336</v>
      </c>
      <c r="K38" s="277">
        <v>159.25</v>
      </c>
      <c r="L38" s="277">
        <v>155</v>
      </c>
      <c r="M38" s="277">
        <v>0.98260000000000003</v>
      </c>
    </row>
    <row r="39" spans="1:13">
      <c r="A39" s="268">
        <v>29</v>
      </c>
      <c r="B39" s="277" t="s">
        <v>938</v>
      </c>
      <c r="C39" s="278">
        <v>174.7</v>
      </c>
      <c r="D39" s="279">
        <v>175.15</v>
      </c>
      <c r="E39" s="279">
        <v>173.05</v>
      </c>
      <c r="F39" s="279">
        <v>171.4</v>
      </c>
      <c r="G39" s="279">
        <v>169.3</v>
      </c>
      <c r="H39" s="279">
        <v>176.8</v>
      </c>
      <c r="I39" s="279">
        <v>178.89999999999998</v>
      </c>
      <c r="J39" s="279">
        <v>180.55</v>
      </c>
      <c r="K39" s="277">
        <v>177.25</v>
      </c>
      <c r="L39" s="277">
        <v>173.5</v>
      </c>
      <c r="M39" s="277">
        <v>0.35065000000000002</v>
      </c>
    </row>
    <row r="40" spans="1:13">
      <c r="A40" s="268">
        <v>30</v>
      </c>
      <c r="B40" s="277" t="s">
        <v>306</v>
      </c>
      <c r="C40" s="278">
        <v>62.75</v>
      </c>
      <c r="D40" s="279">
        <v>63.033333333333331</v>
      </c>
      <c r="E40" s="279">
        <v>62.066666666666663</v>
      </c>
      <c r="F40" s="279">
        <v>61.383333333333333</v>
      </c>
      <c r="G40" s="279">
        <v>60.416666666666664</v>
      </c>
      <c r="H40" s="279">
        <v>63.716666666666661</v>
      </c>
      <c r="I40" s="279">
        <v>64.683333333333337</v>
      </c>
      <c r="J40" s="279">
        <v>65.36666666666666</v>
      </c>
      <c r="K40" s="277">
        <v>64</v>
      </c>
      <c r="L40" s="277">
        <v>62.35</v>
      </c>
      <c r="M40" s="277">
        <v>13.05668</v>
      </c>
    </row>
    <row r="41" spans="1:13">
      <c r="A41" s="268">
        <v>31</v>
      </c>
      <c r="B41" s="277" t="s">
        <v>49</v>
      </c>
      <c r="C41" s="278">
        <v>49.1</v>
      </c>
      <c r="D41" s="279">
        <v>48.81666666666667</v>
      </c>
      <c r="E41" s="279">
        <v>48.183333333333337</v>
      </c>
      <c r="F41" s="279">
        <v>47.266666666666666</v>
      </c>
      <c r="G41" s="279">
        <v>46.633333333333333</v>
      </c>
      <c r="H41" s="279">
        <v>49.733333333333341</v>
      </c>
      <c r="I41" s="279">
        <v>50.366666666666681</v>
      </c>
      <c r="J41" s="279">
        <v>51.283333333333346</v>
      </c>
      <c r="K41" s="277">
        <v>49.45</v>
      </c>
      <c r="L41" s="277">
        <v>47.9</v>
      </c>
      <c r="M41" s="277">
        <v>422.65035999999998</v>
      </c>
    </row>
    <row r="42" spans="1:13">
      <c r="A42" s="268">
        <v>32</v>
      </c>
      <c r="B42" s="277" t="s">
        <v>51</v>
      </c>
      <c r="C42" s="278">
        <v>1686.45</v>
      </c>
      <c r="D42" s="279">
        <v>1683.5166666666664</v>
      </c>
      <c r="E42" s="279">
        <v>1663.0333333333328</v>
      </c>
      <c r="F42" s="279">
        <v>1639.6166666666663</v>
      </c>
      <c r="G42" s="279">
        <v>1619.1333333333328</v>
      </c>
      <c r="H42" s="279">
        <v>1706.9333333333329</v>
      </c>
      <c r="I42" s="279">
        <v>1727.4166666666665</v>
      </c>
      <c r="J42" s="279">
        <v>1750.833333333333</v>
      </c>
      <c r="K42" s="277">
        <v>1704</v>
      </c>
      <c r="L42" s="277">
        <v>1660.1</v>
      </c>
      <c r="M42" s="277">
        <v>20.383990000000001</v>
      </c>
    </row>
    <row r="43" spans="1:13">
      <c r="A43" s="268">
        <v>33</v>
      </c>
      <c r="B43" s="277" t="s">
        <v>307</v>
      </c>
      <c r="C43" s="278">
        <v>121.35</v>
      </c>
      <c r="D43" s="279">
        <v>121.7</v>
      </c>
      <c r="E43" s="279">
        <v>120.4</v>
      </c>
      <c r="F43" s="279">
        <v>119.45</v>
      </c>
      <c r="G43" s="279">
        <v>118.15</v>
      </c>
      <c r="H43" s="279">
        <v>122.65</v>
      </c>
      <c r="I43" s="279">
        <v>123.94999999999999</v>
      </c>
      <c r="J43" s="279">
        <v>124.9</v>
      </c>
      <c r="K43" s="277">
        <v>123</v>
      </c>
      <c r="L43" s="277">
        <v>120.75</v>
      </c>
      <c r="M43" s="277">
        <v>4.7229099999999997</v>
      </c>
    </row>
    <row r="44" spans="1:13">
      <c r="A44" s="268">
        <v>34</v>
      </c>
      <c r="B44" s="277" t="s">
        <v>309</v>
      </c>
      <c r="C44" s="278">
        <v>980.75</v>
      </c>
      <c r="D44" s="279">
        <v>978.68333333333339</v>
      </c>
      <c r="E44" s="279">
        <v>962.36666666666679</v>
      </c>
      <c r="F44" s="279">
        <v>943.98333333333335</v>
      </c>
      <c r="G44" s="279">
        <v>927.66666666666674</v>
      </c>
      <c r="H44" s="279">
        <v>997.06666666666683</v>
      </c>
      <c r="I44" s="279">
        <v>1013.3833333333334</v>
      </c>
      <c r="J44" s="279">
        <v>1031.7666666666669</v>
      </c>
      <c r="K44" s="277">
        <v>995</v>
      </c>
      <c r="L44" s="277">
        <v>960.3</v>
      </c>
      <c r="M44" s="277">
        <v>1.8805400000000001</v>
      </c>
    </row>
    <row r="45" spans="1:13">
      <c r="A45" s="268">
        <v>35</v>
      </c>
      <c r="B45" s="277" t="s">
        <v>308</v>
      </c>
      <c r="C45" s="278">
        <v>3542.2</v>
      </c>
      <c r="D45" s="279">
        <v>3540.4</v>
      </c>
      <c r="E45" s="279">
        <v>3481.8</v>
      </c>
      <c r="F45" s="279">
        <v>3421.4</v>
      </c>
      <c r="G45" s="279">
        <v>3362.8</v>
      </c>
      <c r="H45" s="279">
        <v>3600.8</v>
      </c>
      <c r="I45" s="279">
        <v>3659.3999999999996</v>
      </c>
      <c r="J45" s="279">
        <v>3719.8</v>
      </c>
      <c r="K45" s="277">
        <v>3599</v>
      </c>
      <c r="L45" s="277">
        <v>3480</v>
      </c>
      <c r="M45" s="277">
        <v>0.54883000000000004</v>
      </c>
    </row>
    <row r="46" spans="1:13">
      <c r="A46" s="268">
        <v>36</v>
      </c>
      <c r="B46" s="277" t="s">
        <v>310</v>
      </c>
      <c r="C46" s="278">
        <v>4509.1499999999996</v>
      </c>
      <c r="D46" s="279">
        <v>4525.4000000000005</v>
      </c>
      <c r="E46" s="279">
        <v>4483.8000000000011</v>
      </c>
      <c r="F46" s="279">
        <v>4458.4500000000007</v>
      </c>
      <c r="G46" s="279">
        <v>4416.8500000000013</v>
      </c>
      <c r="H46" s="279">
        <v>4550.7500000000009</v>
      </c>
      <c r="I46" s="279">
        <v>4592.3500000000013</v>
      </c>
      <c r="J46" s="279">
        <v>4617.7000000000007</v>
      </c>
      <c r="K46" s="277">
        <v>4567</v>
      </c>
      <c r="L46" s="277">
        <v>4500.05</v>
      </c>
      <c r="M46" s="277">
        <v>9.7729999999999997E-2</v>
      </c>
    </row>
    <row r="47" spans="1:13">
      <c r="A47" s="268">
        <v>37</v>
      </c>
      <c r="B47" s="277" t="s">
        <v>226</v>
      </c>
      <c r="C47" s="278">
        <v>575.45000000000005</v>
      </c>
      <c r="D47" s="279">
        <v>574.08333333333337</v>
      </c>
      <c r="E47" s="279">
        <v>564.16666666666674</v>
      </c>
      <c r="F47" s="279">
        <v>552.88333333333333</v>
      </c>
      <c r="G47" s="279">
        <v>542.9666666666667</v>
      </c>
      <c r="H47" s="279">
        <v>585.36666666666679</v>
      </c>
      <c r="I47" s="279">
        <v>595.28333333333353</v>
      </c>
      <c r="J47" s="279">
        <v>606.56666666666683</v>
      </c>
      <c r="K47" s="277">
        <v>584</v>
      </c>
      <c r="L47" s="277">
        <v>562.79999999999995</v>
      </c>
      <c r="M47" s="277">
        <v>2.8365800000000001</v>
      </c>
    </row>
    <row r="48" spans="1:13">
      <c r="A48" s="268">
        <v>38</v>
      </c>
      <c r="B48" s="277" t="s">
        <v>53</v>
      </c>
      <c r="C48" s="278">
        <v>779.85</v>
      </c>
      <c r="D48" s="279">
        <v>781.51666666666677</v>
      </c>
      <c r="E48" s="279">
        <v>770.53333333333353</v>
      </c>
      <c r="F48" s="279">
        <v>761.21666666666681</v>
      </c>
      <c r="G48" s="279">
        <v>750.23333333333358</v>
      </c>
      <c r="H48" s="279">
        <v>790.83333333333348</v>
      </c>
      <c r="I48" s="279">
        <v>801.81666666666683</v>
      </c>
      <c r="J48" s="279">
        <v>811.13333333333344</v>
      </c>
      <c r="K48" s="277">
        <v>792.5</v>
      </c>
      <c r="L48" s="277">
        <v>772.2</v>
      </c>
      <c r="M48" s="277">
        <v>28.764420000000001</v>
      </c>
    </row>
    <row r="49" spans="1:13">
      <c r="A49" s="268">
        <v>39</v>
      </c>
      <c r="B49" s="277" t="s">
        <v>311</v>
      </c>
      <c r="C49" s="278">
        <v>496.95</v>
      </c>
      <c r="D49" s="279">
        <v>500.09999999999997</v>
      </c>
      <c r="E49" s="279">
        <v>490.24999999999994</v>
      </c>
      <c r="F49" s="279">
        <v>483.54999999999995</v>
      </c>
      <c r="G49" s="279">
        <v>473.69999999999993</v>
      </c>
      <c r="H49" s="279">
        <v>506.79999999999995</v>
      </c>
      <c r="I49" s="279">
        <v>516.65</v>
      </c>
      <c r="J49" s="279">
        <v>523.34999999999991</v>
      </c>
      <c r="K49" s="277">
        <v>509.95</v>
      </c>
      <c r="L49" s="277">
        <v>493.4</v>
      </c>
      <c r="M49" s="277">
        <v>7.3264699999999996</v>
      </c>
    </row>
    <row r="50" spans="1:13">
      <c r="A50" s="268">
        <v>40</v>
      </c>
      <c r="B50" s="277" t="s">
        <v>55</v>
      </c>
      <c r="C50" s="278">
        <v>423.2</v>
      </c>
      <c r="D50" s="279">
        <v>428.66666666666669</v>
      </c>
      <c r="E50" s="279">
        <v>415.83333333333337</v>
      </c>
      <c r="F50" s="279">
        <v>408.4666666666667</v>
      </c>
      <c r="G50" s="279">
        <v>395.63333333333338</v>
      </c>
      <c r="H50" s="279">
        <v>436.03333333333336</v>
      </c>
      <c r="I50" s="279">
        <v>448.86666666666673</v>
      </c>
      <c r="J50" s="279">
        <v>456.23333333333335</v>
      </c>
      <c r="K50" s="277">
        <v>441.5</v>
      </c>
      <c r="L50" s="277">
        <v>421.3</v>
      </c>
      <c r="M50" s="277">
        <v>503.6284</v>
      </c>
    </row>
    <row r="51" spans="1:13">
      <c r="A51" s="268">
        <v>41</v>
      </c>
      <c r="B51" s="277" t="s">
        <v>56</v>
      </c>
      <c r="C51" s="278">
        <v>2879.35</v>
      </c>
      <c r="D51" s="279">
        <v>2873.2999999999997</v>
      </c>
      <c r="E51" s="279">
        <v>2843.1499999999996</v>
      </c>
      <c r="F51" s="279">
        <v>2806.95</v>
      </c>
      <c r="G51" s="279">
        <v>2776.7999999999997</v>
      </c>
      <c r="H51" s="279">
        <v>2909.4999999999995</v>
      </c>
      <c r="I51" s="279">
        <v>2939.65</v>
      </c>
      <c r="J51" s="279">
        <v>2975.8499999999995</v>
      </c>
      <c r="K51" s="277">
        <v>2903.45</v>
      </c>
      <c r="L51" s="277">
        <v>2837.1</v>
      </c>
      <c r="M51" s="277">
        <v>7.54915</v>
      </c>
    </row>
    <row r="52" spans="1:13">
      <c r="A52" s="268">
        <v>42</v>
      </c>
      <c r="B52" s="277" t="s">
        <v>315</v>
      </c>
      <c r="C52" s="278">
        <v>146.6</v>
      </c>
      <c r="D52" s="279">
        <v>146.91666666666666</v>
      </c>
      <c r="E52" s="279">
        <v>145.43333333333331</v>
      </c>
      <c r="F52" s="279">
        <v>144.26666666666665</v>
      </c>
      <c r="G52" s="279">
        <v>142.7833333333333</v>
      </c>
      <c r="H52" s="279">
        <v>148.08333333333331</v>
      </c>
      <c r="I52" s="279">
        <v>149.56666666666666</v>
      </c>
      <c r="J52" s="279">
        <v>150.73333333333332</v>
      </c>
      <c r="K52" s="277">
        <v>148.4</v>
      </c>
      <c r="L52" s="277">
        <v>145.75</v>
      </c>
      <c r="M52" s="277">
        <v>3.13531</v>
      </c>
    </row>
    <row r="53" spans="1:13">
      <c r="A53" s="268">
        <v>43</v>
      </c>
      <c r="B53" s="277" t="s">
        <v>316</v>
      </c>
      <c r="C53" s="278">
        <v>389.1</v>
      </c>
      <c r="D53" s="279">
        <v>389.86666666666662</v>
      </c>
      <c r="E53" s="279">
        <v>385.23333333333323</v>
      </c>
      <c r="F53" s="279">
        <v>381.36666666666662</v>
      </c>
      <c r="G53" s="279">
        <v>376.73333333333323</v>
      </c>
      <c r="H53" s="279">
        <v>393.73333333333323</v>
      </c>
      <c r="I53" s="279">
        <v>398.36666666666656</v>
      </c>
      <c r="J53" s="279">
        <v>402.23333333333323</v>
      </c>
      <c r="K53" s="277">
        <v>394.5</v>
      </c>
      <c r="L53" s="277">
        <v>386</v>
      </c>
      <c r="M53" s="277">
        <v>1.3309</v>
      </c>
    </row>
    <row r="54" spans="1:13">
      <c r="A54" s="268">
        <v>44</v>
      </c>
      <c r="B54" s="277" t="s">
        <v>58</v>
      </c>
      <c r="C54" s="278">
        <v>6188.8</v>
      </c>
      <c r="D54" s="279">
        <v>6189.4833333333327</v>
      </c>
      <c r="E54" s="279">
        <v>6111.9666666666653</v>
      </c>
      <c r="F54" s="279">
        <v>6035.1333333333323</v>
      </c>
      <c r="G54" s="279">
        <v>5957.616666666665</v>
      </c>
      <c r="H54" s="279">
        <v>6266.3166666666657</v>
      </c>
      <c r="I54" s="279">
        <v>6343.8333333333339</v>
      </c>
      <c r="J54" s="279">
        <v>6420.6666666666661</v>
      </c>
      <c r="K54" s="277">
        <v>6267</v>
      </c>
      <c r="L54" s="277">
        <v>6112.65</v>
      </c>
      <c r="M54" s="277">
        <v>15.29252</v>
      </c>
    </row>
    <row r="55" spans="1:13">
      <c r="A55" s="268">
        <v>45</v>
      </c>
      <c r="B55" s="277" t="s">
        <v>232</v>
      </c>
      <c r="C55" s="278">
        <v>2586.35</v>
      </c>
      <c r="D55" s="279">
        <v>2598.7166666666667</v>
      </c>
      <c r="E55" s="279">
        <v>2558.4333333333334</v>
      </c>
      <c r="F55" s="279">
        <v>2530.5166666666669</v>
      </c>
      <c r="G55" s="279">
        <v>2490.2333333333336</v>
      </c>
      <c r="H55" s="279">
        <v>2626.6333333333332</v>
      </c>
      <c r="I55" s="279">
        <v>2666.916666666667</v>
      </c>
      <c r="J55" s="279">
        <v>2694.833333333333</v>
      </c>
      <c r="K55" s="277">
        <v>2639</v>
      </c>
      <c r="L55" s="277">
        <v>2570.8000000000002</v>
      </c>
      <c r="M55" s="277">
        <v>0.50666999999999995</v>
      </c>
    </row>
    <row r="56" spans="1:13">
      <c r="A56" s="268">
        <v>46</v>
      </c>
      <c r="B56" s="277" t="s">
        <v>59</v>
      </c>
      <c r="C56" s="278">
        <v>2964.25</v>
      </c>
      <c r="D56" s="279">
        <v>2968.4166666666665</v>
      </c>
      <c r="E56" s="279">
        <v>2920.833333333333</v>
      </c>
      <c r="F56" s="279">
        <v>2877.4166666666665</v>
      </c>
      <c r="G56" s="279">
        <v>2829.833333333333</v>
      </c>
      <c r="H56" s="279">
        <v>3011.833333333333</v>
      </c>
      <c r="I56" s="279">
        <v>3059.4166666666661</v>
      </c>
      <c r="J56" s="279">
        <v>3102.833333333333</v>
      </c>
      <c r="K56" s="277">
        <v>3016</v>
      </c>
      <c r="L56" s="277">
        <v>2925</v>
      </c>
      <c r="M56" s="277">
        <v>116.19767</v>
      </c>
    </row>
    <row r="57" spans="1:13">
      <c r="A57" s="268">
        <v>47</v>
      </c>
      <c r="B57" s="277" t="s">
        <v>60</v>
      </c>
      <c r="C57" s="278">
        <v>1278.2</v>
      </c>
      <c r="D57" s="279">
        <v>1272.3999999999999</v>
      </c>
      <c r="E57" s="279">
        <v>1260.7999999999997</v>
      </c>
      <c r="F57" s="279">
        <v>1243.3999999999999</v>
      </c>
      <c r="G57" s="279">
        <v>1231.7999999999997</v>
      </c>
      <c r="H57" s="279">
        <v>1289.7999999999997</v>
      </c>
      <c r="I57" s="279">
        <v>1301.3999999999996</v>
      </c>
      <c r="J57" s="279">
        <v>1318.7999999999997</v>
      </c>
      <c r="K57" s="277">
        <v>1284</v>
      </c>
      <c r="L57" s="277">
        <v>1255</v>
      </c>
      <c r="M57" s="277">
        <v>5.0948599999999997</v>
      </c>
    </row>
    <row r="58" spans="1:13">
      <c r="A58" s="268">
        <v>48</v>
      </c>
      <c r="B58" s="277" t="s">
        <v>317</v>
      </c>
      <c r="C58" s="278">
        <v>111.75</v>
      </c>
      <c r="D58" s="279">
        <v>111.93333333333334</v>
      </c>
      <c r="E58" s="279">
        <v>110.86666666666667</v>
      </c>
      <c r="F58" s="279">
        <v>109.98333333333333</v>
      </c>
      <c r="G58" s="279">
        <v>108.91666666666667</v>
      </c>
      <c r="H58" s="279">
        <v>112.81666666666668</v>
      </c>
      <c r="I58" s="279">
        <v>113.88333333333334</v>
      </c>
      <c r="J58" s="279">
        <v>114.76666666666668</v>
      </c>
      <c r="K58" s="277">
        <v>113</v>
      </c>
      <c r="L58" s="277">
        <v>111.05</v>
      </c>
      <c r="M58" s="277">
        <v>1.3711599999999999</v>
      </c>
    </row>
    <row r="59" spans="1:13">
      <c r="A59" s="268">
        <v>49</v>
      </c>
      <c r="B59" s="277" t="s">
        <v>318</v>
      </c>
      <c r="C59" s="278">
        <v>131.55000000000001</v>
      </c>
      <c r="D59" s="279">
        <v>130</v>
      </c>
      <c r="E59" s="279">
        <v>128</v>
      </c>
      <c r="F59" s="279">
        <v>124.45</v>
      </c>
      <c r="G59" s="279">
        <v>122.45</v>
      </c>
      <c r="H59" s="279">
        <v>133.55000000000001</v>
      </c>
      <c r="I59" s="279">
        <v>135.55000000000001</v>
      </c>
      <c r="J59" s="279">
        <v>139.1</v>
      </c>
      <c r="K59" s="277">
        <v>132</v>
      </c>
      <c r="L59" s="277">
        <v>126.45</v>
      </c>
      <c r="M59" s="277">
        <v>12.545859999999999</v>
      </c>
    </row>
    <row r="60" spans="1:13" ht="12" customHeight="1">
      <c r="A60" s="268">
        <v>50</v>
      </c>
      <c r="B60" s="277" t="s">
        <v>233</v>
      </c>
      <c r="C60" s="278">
        <v>346.25</v>
      </c>
      <c r="D60" s="279">
        <v>343.7166666666667</v>
      </c>
      <c r="E60" s="279">
        <v>331.68333333333339</v>
      </c>
      <c r="F60" s="279">
        <v>317.11666666666667</v>
      </c>
      <c r="G60" s="279">
        <v>305.08333333333337</v>
      </c>
      <c r="H60" s="279">
        <v>358.28333333333342</v>
      </c>
      <c r="I60" s="279">
        <v>370.31666666666672</v>
      </c>
      <c r="J60" s="279">
        <v>384.88333333333344</v>
      </c>
      <c r="K60" s="277">
        <v>355.75</v>
      </c>
      <c r="L60" s="277">
        <v>329.15</v>
      </c>
      <c r="M60" s="277">
        <v>286.70332999999999</v>
      </c>
    </row>
    <row r="61" spans="1:13">
      <c r="A61" s="268">
        <v>51</v>
      </c>
      <c r="B61" s="277" t="s">
        <v>61</v>
      </c>
      <c r="C61" s="278">
        <v>51.5</v>
      </c>
      <c r="D61" s="279">
        <v>51.483333333333327</v>
      </c>
      <c r="E61" s="279">
        <v>50.566666666666656</v>
      </c>
      <c r="F61" s="279">
        <v>49.633333333333326</v>
      </c>
      <c r="G61" s="279">
        <v>48.716666666666654</v>
      </c>
      <c r="H61" s="279">
        <v>52.416666666666657</v>
      </c>
      <c r="I61" s="279">
        <v>53.333333333333329</v>
      </c>
      <c r="J61" s="279">
        <v>54.266666666666659</v>
      </c>
      <c r="K61" s="277">
        <v>52.4</v>
      </c>
      <c r="L61" s="277">
        <v>50.55</v>
      </c>
      <c r="M61" s="277">
        <v>486.39044999999999</v>
      </c>
    </row>
    <row r="62" spans="1:13">
      <c r="A62" s="268">
        <v>52</v>
      </c>
      <c r="B62" s="277" t="s">
        <v>62</v>
      </c>
      <c r="C62" s="278">
        <v>49.95</v>
      </c>
      <c r="D62" s="279">
        <v>50.083333333333336</v>
      </c>
      <c r="E62" s="279">
        <v>49.366666666666674</v>
      </c>
      <c r="F62" s="279">
        <v>48.783333333333339</v>
      </c>
      <c r="G62" s="279">
        <v>48.066666666666677</v>
      </c>
      <c r="H62" s="279">
        <v>50.666666666666671</v>
      </c>
      <c r="I62" s="279">
        <v>51.383333333333326</v>
      </c>
      <c r="J62" s="279">
        <v>51.966666666666669</v>
      </c>
      <c r="K62" s="277">
        <v>50.8</v>
      </c>
      <c r="L62" s="277">
        <v>49.5</v>
      </c>
      <c r="M62" s="277">
        <v>24.023489999999999</v>
      </c>
    </row>
    <row r="63" spans="1:13">
      <c r="A63" s="268">
        <v>53</v>
      </c>
      <c r="B63" s="277" t="s">
        <v>312</v>
      </c>
      <c r="C63" s="278">
        <v>1237.45</v>
      </c>
      <c r="D63" s="279">
        <v>1234.5333333333333</v>
      </c>
      <c r="E63" s="279">
        <v>1189.0666666666666</v>
      </c>
      <c r="F63" s="279">
        <v>1140.6833333333334</v>
      </c>
      <c r="G63" s="279">
        <v>1095.2166666666667</v>
      </c>
      <c r="H63" s="279">
        <v>1282.9166666666665</v>
      </c>
      <c r="I63" s="279">
        <v>1328.3833333333332</v>
      </c>
      <c r="J63" s="279">
        <v>1376.7666666666664</v>
      </c>
      <c r="K63" s="277">
        <v>1280</v>
      </c>
      <c r="L63" s="277">
        <v>1186.1500000000001</v>
      </c>
      <c r="M63" s="277">
        <v>3.5858099999999999</v>
      </c>
    </row>
    <row r="64" spans="1:13">
      <c r="A64" s="268">
        <v>54</v>
      </c>
      <c r="B64" s="277" t="s">
        <v>63</v>
      </c>
      <c r="C64" s="278">
        <v>1282.5</v>
      </c>
      <c r="D64" s="279">
        <v>1284.7333333333333</v>
      </c>
      <c r="E64" s="279">
        <v>1270.7666666666667</v>
      </c>
      <c r="F64" s="279">
        <v>1259.0333333333333</v>
      </c>
      <c r="G64" s="279">
        <v>1245.0666666666666</v>
      </c>
      <c r="H64" s="279">
        <v>1296.4666666666667</v>
      </c>
      <c r="I64" s="279">
        <v>1310.4333333333334</v>
      </c>
      <c r="J64" s="279">
        <v>1322.1666666666667</v>
      </c>
      <c r="K64" s="277">
        <v>1298.7</v>
      </c>
      <c r="L64" s="277">
        <v>1273</v>
      </c>
      <c r="M64" s="277">
        <v>7.6194300000000004</v>
      </c>
    </row>
    <row r="65" spans="1:13">
      <c r="A65" s="268">
        <v>55</v>
      </c>
      <c r="B65" s="277" t="s">
        <v>320</v>
      </c>
      <c r="C65" s="278">
        <v>6202.15</v>
      </c>
      <c r="D65" s="279">
        <v>6155.05</v>
      </c>
      <c r="E65" s="279">
        <v>6050.1</v>
      </c>
      <c r="F65" s="279">
        <v>5898.05</v>
      </c>
      <c r="G65" s="279">
        <v>5793.1</v>
      </c>
      <c r="H65" s="279">
        <v>6307.1</v>
      </c>
      <c r="I65" s="279">
        <v>6412.0499999999993</v>
      </c>
      <c r="J65" s="279">
        <v>6564.1</v>
      </c>
      <c r="K65" s="277">
        <v>6260</v>
      </c>
      <c r="L65" s="277">
        <v>6003</v>
      </c>
      <c r="M65" s="277">
        <v>0.35685</v>
      </c>
    </row>
    <row r="66" spans="1:13">
      <c r="A66" s="268">
        <v>56</v>
      </c>
      <c r="B66" s="277" t="s">
        <v>234</v>
      </c>
      <c r="C66" s="278">
        <v>1030.3499999999999</v>
      </c>
      <c r="D66" s="279">
        <v>1036.8166666666666</v>
      </c>
      <c r="E66" s="279">
        <v>1018.6333333333332</v>
      </c>
      <c r="F66" s="279">
        <v>1006.9166666666665</v>
      </c>
      <c r="G66" s="279">
        <v>988.73333333333312</v>
      </c>
      <c r="H66" s="279">
        <v>1048.5333333333333</v>
      </c>
      <c r="I66" s="279">
        <v>1066.7166666666667</v>
      </c>
      <c r="J66" s="279">
        <v>1078.4333333333334</v>
      </c>
      <c r="K66" s="277">
        <v>1055</v>
      </c>
      <c r="L66" s="277">
        <v>1025.0999999999999</v>
      </c>
      <c r="M66" s="277">
        <v>0.51349</v>
      </c>
    </row>
    <row r="67" spans="1:13">
      <c r="A67" s="268">
        <v>57</v>
      </c>
      <c r="B67" s="277" t="s">
        <v>321</v>
      </c>
      <c r="C67" s="278">
        <v>334.65</v>
      </c>
      <c r="D67" s="279">
        <v>330.34999999999997</v>
      </c>
      <c r="E67" s="279">
        <v>321.79999999999995</v>
      </c>
      <c r="F67" s="279">
        <v>308.95</v>
      </c>
      <c r="G67" s="279">
        <v>300.39999999999998</v>
      </c>
      <c r="H67" s="279">
        <v>343.19999999999993</v>
      </c>
      <c r="I67" s="279">
        <v>351.75</v>
      </c>
      <c r="J67" s="279">
        <v>364.59999999999991</v>
      </c>
      <c r="K67" s="277">
        <v>338.9</v>
      </c>
      <c r="L67" s="277">
        <v>317.5</v>
      </c>
      <c r="M67" s="277">
        <v>8.6885700000000003</v>
      </c>
    </row>
    <row r="68" spans="1:13">
      <c r="A68" s="268">
        <v>58</v>
      </c>
      <c r="B68" s="277" t="s">
        <v>65</v>
      </c>
      <c r="C68" s="278">
        <v>89.05</v>
      </c>
      <c r="D68" s="279">
        <v>89.350000000000009</v>
      </c>
      <c r="E68" s="279">
        <v>88.200000000000017</v>
      </c>
      <c r="F68" s="279">
        <v>87.350000000000009</v>
      </c>
      <c r="G68" s="279">
        <v>86.200000000000017</v>
      </c>
      <c r="H68" s="279">
        <v>90.200000000000017</v>
      </c>
      <c r="I68" s="279">
        <v>91.350000000000023</v>
      </c>
      <c r="J68" s="279">
        <v>92.200000000000017</v>
      </c>
      <c r="K68" s="277">
        <v>90.5</v>
      </c>
      <c r="L68" s="277">
        <v>88.5</v>
      </c>
      <c r="M68" s="277">
        <v>91.207390000000004</v>
      </c>
    </row>
    <row r="69" spans="1:13">
      <c r="A69" s="268">
        <v>59</v>
      </c>
      <c r="B69" s="277" t="s">
        <v>313</v>
      </c>
      <c r="C69" s="278">
        <v>641.35</v>
      </c>
      <c r="D69" s="279">
        <v>641.0333333333333</v>
      </c>
      <c r="E69" s="279">
        <v>634.06666666666661</v>
      </c>
      <c r="F69" s="279">
        <v>626.7833333333333</v>
      </c>
      <c r="G69" s="279">
        <v>619.81666666666661</v>
      </c>
      <c r="H69" s="279">
        <v>648.31666666666661</v>
      </c>
      <c r="I69" s="279">
        <v>655.2833333333333</v>
      </c>
      <c r="J69" s="279">
        <v>662.56666666666661</v>
      </c>
      <c r="K69" s="277">
        <v>648</v>
      </c>
      <c r="L69" s="277">
        <v>633.75</v>
      </c>
      <c r="M69" s="277">
        <v>5.7253699999999998</v>
      </c>
    </row>
    <row r="70" spans="1:13">
      <c r="A70" s="268">
        <v>60</v>
      </c>
      <c r="B70" s="277" t="s">
        <v>66</v>
      </c>
      <c r="C70" s="278">
        <v>493.4</v>
      </c>
      <c r="D70" s="279">
        <v>494.38333333333327</v>
      </c>
      <c r="E70" s="279">
        <v>487.06666666666655</v>
      </c>
      <c r="F70" s="279">
        <v>480.73333333333329</v>
      </c>
      <c r="G70" s="279">
        <v>473.41666666666657</v>
      </c>
      <c r="H70" s="279">
        <v>500.71666666666653</v>
      </c>
      <c r="I70" s="279">
        <v>508.03333333333325</v>
      </c>
      <c r="J70" s="279">
        <v>514.36666666666656</v>
      </c>
      <c r="K70" s="277">
        <v>501.7</v>
      </c>
      <c r="L70" s="277">
        <v>488.05</v>
      </c>
      <c r="M70" s="277">
        <v>11.135300000000001</v>
      </c>
    </row>
    <row r="71" spans="1:13">
      <c r="A71" s="268">
        <v>61</v>
      </c>
      <c r="B71" s="277" t="s">
        <v>67</v>
      </c>
      <c r="C71" s="278">
        <v>334.4</v>
      </c>
      <c r="D71" s="279">
        <v>336.01666666666665</v>
      </c>
      <c r="E71" s="279">
        <v>329.93333333333328</v>
      </c>
      <c r="F71" s="279">
        <v>325.46666666666664</v>
      </c>
      <c r="G71" s="279">
        <v>319.38333333333327</v>
      </c>
      <c r="H71" s="279">
        <v>340.48333333333329</v>
      </c>
      <c r="I71" s="279">
        <v>346.56666666666666</v>
      </c>
      <c r="J71" s="279">
        <v>351.0333333333333</v>
      </c>
      <c r="K71" s="277">
        <v>342.1</v>
      </c>
      <c r="L71" s="277">
        <v>331.55</v>
      </c>
      <c r="M71" s="277">
        <v>17.958030000000001</v>
      </c>
    </row>
    <row r="72" spans="1:13">
      <c r="A72" s="268">
        <v>62</v>
      </c>
      <c r="B72" s="277" t="s">
        <v>69</v>
      </c>
      <c r="C72" s="278">
        <v>558.45000000000005</v>
      </c>
      <c r="D72" s="279">
        <v>561.01666666666677</v>
      </c>
      <c r="E72" s="279">
        <v>555.03333333333353</v>
      </c>
      <c r="F72" s="279">
        <v>551.61666666666679</v>
      </c>
      <c r="G72" s="279">
        <v>545.63333333333355</v>
      </c>
      <c r="H72" s="279">
        <v>564.43333333333351</v>
      </c>
      <c r="I72" s="279">
        <v>570.41666666666686</v>
      </c>
      <c r="J72" s="279">
        <v>573.83333333333348</v>
      </c>
      <c r="K72" s="277">
        <v>567</v>
      </c>
      <c r="L72" s="277">
        <v>557.6</v>
      </c>
      <c r="M72" s="277">
        <v>135.42472000000001</v>
      </c>
    </row>
    <row r="73" spans="1:13">
      <c r="A73" s="268">
        <v>63</v>
      </c>
      <c r="B73" s="277" t="s">
        <v>70</v>
      </c>
      <c r="C73" s="278">
        <v>36.700000000000003</v>
      </c>
      <c r="D73" s="279">
        <v>36.75</v>
      </c>
      <c r="E73" s="279">
        <v>36.35</v>
      </c>
      <c r="F73" s="279">
        <v>36</v>
      </c>
      <c r="G73" s="279">
        <v>35.6</v>
      </c>
      <c r="H73" s="279">
        <v>37.1</v>
      </c>
      <c r="I73" s="279">
        <v>37.500000000000007</v>
      </c>
      <c r="J73" s="279">
        <v>37.85</v>
      </c>
      <c r="K73" s="277">
        <v>37.15</v>
      </c>
      <c r="L73" s="277">
        <v>36.4</v>
      </c>
      <c r="M73" s="277">
        <v>382.21206000000001</v>
      </c>
    </row>
    <row r="74" spans="1:13">
      <c r="A74" s="268">
        <v>64</v>
      </c>
      <c r="B74" s="277" t="s">
        <v>71</v>
      </c>
      <c r="C74" s="278">
        <v>391.95</v>
      </c>
      <c r="D74" s="279">
        <v>392.59999999999997</v>
      </c>
      <c r="E74" s="279">
        <v>387.74999999999994</v>
      </c>
      <c r="F74" s="279">
        <v>383.54999999999995</v>
      </c>
      <c r="G74" s="279">
        <v>378.69999999999993</v>
      </c>
      <c r="H74" s="279">
        <v>396.79999999999995</v>
      </c>
      <c r="I74" s="279">
        <v>401.65</v>
      </c>
      <c r="J74" s="279">
        <v>405.84999999999997</v>
      </c>
      <c r="K74" s="277">
        <v>397.45</v>
      </c>
      <c r="L74" s="277">
        <v>388.4</v>
      </c>
      <c r="M74" s="277">
        <v>28.771350000000002</v>
      </c>
    </row>
    <row r="75" spans="1:13">
      <c r="A75" s="268">
        <v>65</v>
      </c>
      <c r="B75" s="277" t="s">
        <v>322</v>
      </c>
      <c r="C75" s="278">
        <v>600.45000000000005</v>
      </c>
      <c r="D75" s="279">
        <v>597.7833333333333</v>
      </c>
      <c r="E75" s="279">
        <v>587.66666666666663</v>
      </c>
      <c r="F75" s="279">
        <v>574.88333333333333</v>
      </c>
      <c r="G75" s="279">
        <v>564.76666666666665</v>
      </c>
      <c r="H75" s="279">
        <v>610.56666666666661</v>
      </c>
      <c r="I75" s="279">
        <v>620.68333333333339</v>
      </c>
      <c r="J75" s="279">
        <v>633.46666666666658</v>
      </c>
      <c r="K75" s="277">
        <v>607.9</v>
      </c>
      <c r="L75" s="277">
        <v>585</v>
      </c>
      <c r="M75" s="277">
        <v>4.1589099999999997</v>
      </c>
    </row>
    <row r="76" spans="1:13" s="16" customFormat="1">
      <c r="A76" s="268">
        <v>66</v>
      </c>
      <c r="B76" s="277" t="s">
        <v>324</v>
      </c>
      <c r="C76" s="278">
        <v>98.15</v>
      </c>
      <c r="D76" s="279">
        <v>98.25</v>
      </c>
      <c r="E76" s="279">
        <v>96.5</v>
      </c>
      <c r="F76" s="279">
        <v>94.85</v>
      </c>
      <c r="G76" s="279">
        <v>93.1</v>
      </c>
      <c r="H76" s="279">
        <v>99.9</v>
      </c>
      <c r="I76" s="279">
        <v>101.65</v>
      </c>
      <c r="J76" s="279">
        <v>103.30000000000001</v>
      </c>
      <c r="K76" s="277">
        <v>100</v>
      </c>
      <c r="L76" s="277">
        <v>96.6</v>
      </c>
      <c r="M76" s="277">
        <v>3.0225</v>
      </c>
    </row>
    <row r="77" spans="1:13" s="16" customFormat="1">
      <c r="A77" s="268">
        <v>67</v>
      </c>
      <c r="B77" s="277" t="s">
        <v>325</v>
      </c>
      <c r="C77" s="278">
        <v>2011.25</v>
      </c>
      <c r="D77" s="279">
        <v>2020.45</v>
      </c>
      <c r="E77" s="279">
        <v>1997.8000000000002</v>
      </c>
      <c r="F77" s="279">
        <v>1984.3500000000001</v>
      </c>
      <c r="G77" s="279">
        <v>1961.7000000000003</v>
      </c>
      <c r="H77" s="279">
        <v>2033.9</v>
      </c>
      <c r="I77" s="279">
        <v>2056.5500000000002</v>
      </c>
      <c r="J77" s="279">
        <v>2070</v>
      </c>
      <c r="K77" s="277">
        <v>2043.1</v>
      </c>
      <c r="L77" s="277">
        <v>2007</v>
      </c>
      <c r="M77" s="277">
        <v>7.1249999999999994E-2</v>
      </c>
    </row>
    <row r="78" spans="1:13" s="16" customFormat="1">
      <c r="A78" s="268">
        <v>68</v>
      </c>
      <c r="B78" s="277" t="s">
        <v>326</v>
      </c>
      <c r="C78" s="278">
        <v>499.7</v>
      </c>
      <c r="D78" s="279">
        <v>499.73333333333335</v>
      </c>
      <c r="E78" s="279">
        <v>496.4666666666667</v>
      </c>
      <c r="F78" s="279">
        <v>493.23333333333335</v>
      </c>
      <c r="G78" s="279">
        <v>489.9666666666667</v>
      </c>
      <c r="H78" s="279">
        <v>502.9666666666667</v>
      </c>
      <c r="I78" s="279">
        <v>506.23333333333335</v>
      </c>
      <c r="J78" s="279">
        <v>509.4666666666667</v>
      </c>
      <c r="K78" s="277">
        <v>503</v>
      </c>
      <c r="L78" s="277">
        <v>496.5</v>
      </c>
      <c r="M78" s="277">
        <v>5.0708399999999996</v>
      </c>
    </row>
    <row r="79" spans="1:13" s="16" customFormat="1">
      <c r="A79" s="268">
        <v>69</v>
      </c>
      <c r="B79" s="277" t="s">
        <v>327</v>
      </c>
      <c r="C79" s="278">
        <v>73.099999999999994</v>
      </c>
      <c r="D79" s="279">
        <v>73.5</v>
      </c>
      <c r="E79" s="279">
        <v>71.8</v>
      </c>
      <c r="F79" s="279">
        <v>70.5</v>
      </c>
      <c r="G79" s="279">
        <v>68.8</v>
      </c>
      <c r="H79" s="279">
        <v>74.8</v>
      </c>
      <c r="I79" s="279">
        <v>76.499999999999986</v>
      </c>
      <c r="J79" s="279">
        <v>77.8</v>
      </c>
      <c r="K79" s="277">
        <v>75.2</v>
      </c>
      <c r="L79" s="277">
        <v>72.2</v>
      </c>
      <c r="M79" s="277">
        <v>20.67839</v>
      </c>
    </row>
    <row r="80" spans="1:13" s="16" customFormat="1">
      <c r="A80" s="268">
        <v>70</v>
      </c>
      <c r="B80" s="277" t="s">
        <v>72</v>
      </c>
      <c r="C80" s="278">
        <v>11914.7</v>
      </c>
      <c r="D80" s="279">
        <v>11746.5</v>
      </c>
      <c r="E80" s="279">
        <v>11498</v>
      </c>
      <c r="F80" s="279">
        <v>11081.3</v>
      </c>
      <c r="G80" s="279">
        <v>10832.8</v>
      </c>
      <c r="H80" s="279">
        <v>12163.2</v>
      </c>
      <c r="I80" s="279">
        <v>12411.7</v>
      </c>
      <c r="J80" s="279">
        <v>12828.400000000001</v>
      </c>
      <c r="K80" s="277">
        <v>11995</v>
      </c>
      <c r="L80" s="277">
        <v>11329.8</v>
      </c>
      <c r="M80" s="277">
        <v>0.72621999999999998</v>
      </c>
    </row>
    <row r="81" spans="1:13" s="16" customFormat="1">
      <c r="A81" s="268">
        <v>71</v>
      </c>
      <c r="B81" s="277" t="s">
        <v>74</v>
      </c>
      <c r="C81" s="278">
        <v>383.5</v>
      </c>
      <c r="D81" s="279">
        <v>384.5333333333333</v>
      </c>
      <c r="E81" s="279">
        <v>377.71666666666658</v>
      </c>
      <c r="F81" s="279">
        <v>371.93333333333328</v>
      </c>
      <c r="G81" s="279">
        <v>365.11666666666656</v>
      </c>
      <c r="H81" s="279">
        <v>390.31666666666661</v>
      </c>
      <c r="I81" s="279">
        <v>397.13333333333333</v>
      </c>
      <c r="J81" s="279">
        <v>402.91666666666663</v>
      </c>
      <c r="K81" s="277">
        <v>391.35</v>
      </c>
      <c r="L81" s="277">
        <v>378.75</v>
      </c>
      <c r="M81" s="277">
        <v>65.928030000000007</v>
      </c>
    </row>
    <row r="82" spans="1:13" s="16" customFormat="1">
      <c r="A82" s="268">
        <v>72</v>
      </c>
      <c r="B82" s="277" t="s">
        <v>328</v>
      </c>
      <c r="C82" s="278">
        <v>131.5</v>
      </c>
      <c r="D82" s="279">
        <v>133.33333333333334</v>
      </c>
      <c r="E82" s="279">
        <v>128.76666666666668</v>
      </c>
      <c r="F82" s="279">
        <v>126.03333333333333</v>
      </c>
      <c r="G82" s="279">
        <v>121.46666666666667</v>
      </c>
      <c r="H82" s="279">
        <v>136.06666666666669</v>
      </c>
      <c r="I82" s="279">
        <v>140.63333333333335</v>
      </c>
      <c r="J82" s="279">
        <v>143.3666666666667</v>
      </c>
      <c r="K82" s="277">
        <v>137.9</v>
      </c>
      <c r="L82" s="277">
        <v>130.6</v>
      </c>
      <c r="M82" s="277">
        <v>3.3694700000000002</v>
      </c>
    </row>
    <row r="83" spans="1:13" s="16" customFormat="1">
      <c r="A83" s="268">
        <v>73</v>
      </c>
      <c r="B83" s="277" t="s">
        <v>75</v>
      </c>
      <c r="C83" s="278">
        <v>3535.1</v>
      </c>
      <c r="D83" s="279">
        <v>3538.2666666666664</v>
      </c>
      <c r="E83" s="279">
        <v>3508.8833333333328</v>
      </c>
      <c r="F83" s="279">
        <v>3482.6666666666665</v>
      </c>
      <c r="G83" s="279">
        <v>3453.2833333333328</v>
      </c>
      <c r="H83" s="279">
        <v>3564.4833333333327</v>
      </c>
      <c r="I83" s="279">
        <v>3593.8666666666659</v>
      </c>
      <c r="J83" s="279">
        <v>3620.0833333333326</v>
      </c>
      <c r="K83" s="277">
        <v>3567.65</v>
      </c>
      <c r="L83" s="277">
        <v>3512.05</v>
      </c>
      <c r="M83" s="277">
        <v>4.2231899999999998</v>
      </c>
    </row>
    <row r="84" spans="1:13" s="16" customFormat="1">
      <c r="A84" s="268">
        <v>74</v>
      </c>
      <c r="B84" s="277" t="s">
        <v>314</v>
      </c>
      <c r="C84" s="278">
        <v>473.55</v>
      </c>
      <c r="D84" s="279">
        <v>472.58333333333331</v>
      </c>
      <c r="E84" s="279">
        <v>466.31666666666661</v>
      </c>
      <c r="F84" s="279">
        <v>459.08333333333331</v>
      </c>
      <c r="G84" s="279">
        <v>452.81666666666661</v>
      </c>
      <c r="H84" s="279">
        <v>479.81666666666661</v>
      </c>
      <c r="I84" s="279">
        <v>486.08333333333337</v>
      </c>
      <c r="J84" s="279">
        <v>493.31666666666661</v>
      </c>
      <c r="K84" s="277">
        <v>478.85</v>
      </c>
      <c r="L84" s="277">
        <v>465.35</v>
      </c>
      <c r="M84" s="277">
        <v>2.7254100000000001</v>
      </c>
    </row>
    <row r="85" spans="1:13" s="16" customFormat="1">
      <c r="A85" s="268">
        <v>75</v>
      </c>
      <c r="B85" s="277" t="s">
        <v>323</v>
      </c>
      <c r="C85" s="278">
        <v>90.8</v>
      </c>
      <c r="D85" s="279">
        <v>90.083333333333329</v>
      </c>
      <c r="E85" s="279">
        <v>88.766666666666652</v>
      </c>
      <c r="F85" s="279">
        <v>86.73333333333332</v>
      </c>
      <c r="G85" s="279">
        <v>85.416666666666643</v>
      </c>
      <c r="H85" s="279">
        <v>92.11666666666666</v>
      </c>
      <c r="I85" s="279">
        <v>93.433333333333351</v>
      </c>
      <c r="J85" s="279">
        <v>95.466666666666669</v>
      </c>
      <c r="K85" s="277">
        <v>91.4</v>
      </c>
      <c r="L85" s="277">
        <v>88.05</v>
      </c>
      <c r="M85" s="277">
        <v>9.8794500000000003</v>
      </c>
    </row>
    <row r="86" spans="1:13" s="16" customFormat="1">
      <c r="A86" s="268">
        <v>76</v>
      </c>
      <c r="B86" s="277" t="s">
        <v>76</v>
      </c>
      <c r="C86" s="278">
        <v>363.15</v>
      </c>
      <c r="D86" s="279">
        <v>360.01666666666665</v>
      </c>
      <c r="E86" s="279">
        <v>353.13333333333333</v>
      </c>
      <c r="F86" s="279">
        <v>343.11666666666667</v>
      </c>
      <c r="G86" s="279">
        <v>336.23333333333335</v>
      </c>
      <c r="H86" s="279">
        <v>370.0333333333333</v>
      </c>
      <c r="I86" s="279">
        <v>376.91666666666663</v>
      </c>
      <c r="J86" s="279">
        <v>386.93333333333328</v>
      </c>
      <c r="K86" s="277">
        <v>366.9</v>
      </c>
      <c r="L86" s="277">
        <v>350</v>
      </c>
      <c r="M86" s="277">
        <v>54.300890000000003</v>
      </c>
    </row>
    <row r="87" spans="1:13" s="16" customFormat="1">
      <c r="A87" s="268">
        <v>77</v>
      </c>
      <c r="B87" s="277" t="s">
        <v>77</v>
      </c>
      <c r="C87" s="278">
        <v>104.55</v>
      </c>
      <c r="D87" s="279">
        <v>104.93333333333334</v>
      </c>
      <c r="E87" s="279">
        <v>103.11666666666667</v>
      </c>
      <c r="F87" s="279">
        <v>101.68333333333334</v>
      </c>
      <c r="G87" s="279">
        <v>99.866666666666674</v>
      </c>
      <c r="H87" s="279">
        <v>106.36666666666667</v>
      </c>
      <c r="I87" s="279">
        <v>108.18333333333334</v>
      </c>
      <c r="J87" s="279">
        <v>109.61666666666667</v>
      </c>
      <c r="K87" s="277">
        <v>106.75</v>
      </c>
      <c r="L87" s="277">
        <v>103.5</v>
      </c>
      <c r="M87" s="277">
        <v>117.95493</v>
      </c>
    </row>
    <row r="88" spans="1:13" s="16" customFormat="1">
      <c r="A88" s="268">
        <v>78</v>
      </c>
      <c r="B88" s="277" t="s">
        <v>332</v>
      </c>
      <c r="C88" s="278">
        <v>358.6</v>
      </c>
      <c r="D88" s="279">
        <v>357.55</v>
      </c>
      <c r="E88" s="279">
        <v>348.3</v>
      </c>
      <c r="F88" s="279">
        <v>338</v>
      </c>
      <c r="G88" s="279">
        <v>328.75</v>
      </c>
      <c r="H88" s="279">
        <v>367.85</v>
      </c>
      <c r="I88" s="279">
        <v>377.1</v>
      </c>
      <c r="J88" s="279">
        <v>387.40000000000003</v>
      </c>
      <c r="K88" s="277">
        <v>366.8</v>
      </c>
      <c r="L88" s="277">
        <v>347.25</v>
      </c>
      <c r="M88" s="277">
        <v>8.3387799999999999</v>
      </c>
    </row>
    <row r="89" spans="1:13" s="16" customFormat="1">
      <c r="A89" s="268">
        <v>79</v>
      </c>
      <c r="B89" s="277" t="s">
        <v>333</v>
      </c>
      <c r="C89" s="278">
        <v>338.25</v>
      </c>
      <c r="D89" s="279">
        <v>343.31666666666666</v>
      </c>
      <c r="E89" s="279">
        <v>328.93333333333334</v>
      </c>
      <c r="F89" s="279">
        <v>319.61666666666667</v>
      </c>
      <c r="G89" s="279">
        <v>305.23333333333335</v>
      </c>
      <c r="H89" s="279">
        <v>352.63333333333333</v>
      </c>
      <c r="I89" s="279">
        <v>367.01666666666665</v>
      </c>
      <c r="J89" s="279">
        <v>376.33333333333331</v>
      </c>
      <c r="K89" s="277">
        <v>357.7</v>
      </c>
      <c r="L89" s="277">
        <v>334</v>
      </c>
      <c r="M89" s="277">
        <v>8.4705600000000008</v>
      </c>
    </row>
    <row r="90" spans="1:13" s="16" customFormat="1">
      <c r="A90" s="268">
        <v>80</v>
      </c>
      <c r="B90" s="277" t="s">
        <v>335</v>
      </c>
      <c r="C90" s="278">
        <v>273.25</v>
      </c>
      <c r="D90" s="279">
        <v>274.75</v>
      </c>
      <c r="E90" s="279">
        <v>269.5</v>
      </c>
      <c r="F90" s="279">
        <v>265.75</v>
      </c>
      <c r="G90" s="279">
        <v>260.5</v>
      </c>
      <c r="H90" s="279">
        <v>278.5</v>
      </c>
      <c r="I90" s="279">
        <v>283.75</v>
      </c>
      <c r="J90" s="279">
        <v>287.5</v>
      </c>
      <c r="K90" s="277">
        <v>280</v>
      </c>
      <c r="L90" s="277">
        <v>271</v>
      </c>
      <c r="M90" s="277">
        <v>1.3573200000000001</v>
      </c>
    </row>
    <row r="91" spans="1:13" s="16" customFormat="1">
      <c r="A91" s="268">
        <v>81</v>
      </c>
      <c r="B91" s="277" t="s">
        <v>329</v>
      </c>
      <c r="C91" s="278">
        <v>411.8</v>
      </c>
      <c r="D91" s="279">
        <v>413.26666666666665</v>
      </c>
      <c r="E91" s="279">
        <v>408.5333333333333</v>
      </c>
      <c r="F91" s="279">
        <v>405.26666666666665</v>
      </c>
      <c r="G91" s="279">
        <v>400.5333333333333</v>
      </c>
      <c r="H91" s="279">
        <v>416.5333333333333</v>
      </c>
      <c r="I91" s="279">
        <v>421.26666666666665</v>
      </c>
      <c r="J91" s="279">
        <v>424.5333333333333</v>
      </c>
      <c r="K91" s="277">
        <v>418</v>
      </c>
      <c r="L91" s="277">
        <v>410</v>
      </c>
      <c r="M91" s="277">
        <v>0.30625999999999998</v>
      </c>
    </row>
    <row r="92" spans="1:13" s="16" customFormat="1">
      <c r="A92" s="268">
        <v>82</v>
      </c>
      <c r="B92" s="277" t="s">
        <v>78</v>
      </c>
      <c r="C92" s="278">
        <v>123.85</v>
      </c>
      <c r="D92" s="279">
        <v>123.88333333333333</v>
      </c>
      <c r="E92" s="279">
        <v>123.31666666666665</v>
      </c>
      <c r="F92" s="279">
        <v>122.78333333333332</v>
      </c>
      <c r="G92" s="279">
        <v>122.21666666666664</v>
      </c>
      <c r="H92" s="279">
        <v>124.41666666666666</v>
      </c>
      <c r="I92" s="279">
        <v>124.98333333333332</v>
      </c>
      <c r="J92" s="279">
        <v>125.51666666666667</v>
      </c>
      <c r="K92" s="277">
        <v>124.45</v>
      </c>
      <c r="L92" s="277">
        <v>123.35</v>
      </c>
      <c r="M92" s="277">
        <v>5.83779</v>
      </c>
    </row>
    <row r="93" spans="1:13" s="16" customFormat="1">
      <c r="A93" s="268">
        <v>83</v>
      </c>
      <c r="B93" s="277" t="s">
        <v>330</v>
      </c>
      <c r="C93" s="278">
        <v>238.2</v>
      </c>
      <c r="D93" s="279">
        <v>238.33333333333334</v>
      </c>
      <c r="E93" s="279">
        <v>234.86666666666667</v>
      </c>
      <c r="F93" s="279">
        <v>231.53333333333333</v>
      </c>
      <c r="G93" s="279">
        <v>228.06666666666666</v>
      </c>
      <c r="H93" s="279">
        <v>241.66666666666669</v>
      </c>
      <c r="I93" s="279">
        <v>245.13333333333333</v>
      </c>
      <c r="J93" s="279">
        <v>248.4666666666667</v>
      </c>
      <c r="K93" s="277">
        <v>241.8</v>
      </c>
      <c r="L93" s="277">
        <v>235</v>
      </c>
      <c r="M93" s="277">
        <v>0.95660000000000001</v>
      </c>
    </row>
    <row r="94" spans="1:13" s="16" customFormat="1">
      <c r="A94" s="268">
        <v>84</v>
      </c>
      <c r="B94" s="277" t="s">
        <v>338</v>
      </c>
      <c r="C94" s="278">
        <v>274.85000000000002</v>
      </c>
      <c r="D94" s="279">
        <v>275.98333333333335</v>
      </c>
      <c r="E94" s="279">
        <v>272.4666666666667</v>
      </c>
      <c r="F94" s="279">
        <v>270.08333333333337</v>
      </c>
      <c r="G94" s="279">
        <v>266.56666666666672</v>
      </c>
      <c r="H94" s="279">
        <v>278.36666666666667</v>
      </c>
      <c r="I94" s="279">
        <v>281.88333333333333</v>
      </c>
      <c r="J94" s="279">
        <v>284.26666666666665</v>
      </c>
      <c r="K94" s="277">
        <v>279.5</v>
      </c>
      <c r="L94" s="277">
        <v>273.60000000000002</v>
      </c>
      <c r="M94" s="277">
        <v>3.3704800000000001</v>
      </c>
    </row>
    <row r="95" spans="1:13" s="16" customFormat="1">
      <c r="A95" s="268">
        <v>85</v>
      </c>
      <c r="B95" s="277" t="s">
        <v>336</v>
      </c>
      <c r="C95" s="278">
        <v>918.5</v>
      </c>
      <c r="D95" s="279">
        <v>917.5</v>
      </c>
      <c r="E95" s="279">
        <v>911</v>
      </c>
      <c r="F95" s="279">
        <v>903.5</v>
      </c>
      <c r="G95" s="279">
        <v>897</v>
      </c>
      <c r="H95" s="279">
        <v>925</v>
      </c>
      <c r="I95" s="279">
        <v>931.5</v>
      </c>
      <c r="J95" s="279">
        <v>939</v>
      </c>
      <c r="K95" s="277">
        <v>924</v>
      </c>
      <c r="L95" s="277">
        <v>910</v>
      </c>
      <c r="M95" s="277">
        <v>0.97592999999999996</v>
      </c>
    </row>
    <row r="96" spans="1:13" s="16" customFormat="1">
      <c r="A96" s="268">
        <v>86</v>
      </c>
      <c r="B96" s="277" t="s">
        <v>337</v>
      </c>
      <c r="C96" s="278">
        <v>17.8</v>
      </c>
      <c r="D96" s="279">
        <v>17.916666666666668</v>
      </c>
      <c r="E96" s="279">
        <v>17.633333333333336</v>
      </c>
      <c r="F96" s="279">
        <v>17.466666666666669</v>
      </c>
      <c r="G96" s="279">
        <v>17.183333333333337</v>
      </c>
      <c r="H96" s="279">
        <v>18.083333333333336</v>
      </c>
      <c r="I96" s="279">
        <v>18.366666666666667</v>
      </c>
      <c r="J96" s="279">
        <v>18.533333333333335</v>
      </c>
      <c r="K96" s="277">
        <v>18.2</v>
      </c>
      <c r="L96" s="277">
        <v>17.75</v>
      </c>
      <c r="M96" s="277">
        <v>15.54698</v>
      </c>
    </row>
    <row r="97" spans="1:13" s="16" customFormat="1">
      <c r="A97" s="268">
        <v>87</v>
      </c>
      <c r="B97" s="277" t="s">
        <v>339</v>
      </c>
      <c r="C97" s="278">
        <v>118.9</v>
      </c>
      <c r="D97" s="279">
        <v>119.08333333333333</v>
      </c>
      <c r="E97" s="279">
        <v>117.61666666666666</v>
      </c>
      <c r="F97" s="279">
        <v>116.33333333333333</v>
      </c>
      <c r="G97" s="279">
        <v>114.86666666666666</v>
      </c>
      <c r="H97" s="279">
        <v>120.36666666666666</v>
      </c>
      <c r="I97" s="279">
        <v>121.83333333333333</v>
      </c>
      <c r="J97" s="279">
        <v>123.11666666666666</v>
      </c>
      <c r="K97" s="277">
        <v>120.55</v>
      </c>
      <c r="L97" s="277">
        <v>117.8</v>
      </c>
      <c r="M97" s="277">
        <v>3.1021899999999998</v>
      </c>
    </row>
    <row r="98" spans="1:13" s="16" customFormat="1">
      <c r="A98" s="268">
        <v>88</v>
      </c>
      <c r="B98" s="277" t="s">
        <v>340</v>
      </c>
      <c r="C98" s="278">
        <v>2178.4499999999998</v>
      </c>
      <c r="D98" s="279">
        <v>2183.15</v>
      </c>
      <c r="E98" s="279">
        <v>2156.3500000000004</v>
      </c>
      <c r="F98" s="279">
        <v>2134.2500000000005</v>
      </c>
      <c r="G98" s="279">
        <v>2107.4500000000007</v>
      </c>
      <c r="H98" s="279">
        <v>2205.25</v>
      </c>
      <c r="I98" s="279">
        <v>2232.0500000000002</v>
      </c>
      <c r="J98" s="279">
        <v>2254.1499999999996</v>
      </c>
      <c r="K98" s="277">
        <v>2209.9499999999998</v>
      </c>
      <c r="L98" s="277">
        <v>2161.0500000000002</v>
      </c>
      <c r="M98" s="277">
        <v>4.6539999999999998E-2</v>
      </c>
    </row>
    <row r="99" spans="1:13" s="16" customFormat="1">
      <c r="A99" s="268">
        <v>89</v>
      </c>
      <c r="B99" s="277" t="s">
        <v>81</v>
      </c>
      <c r="C99" s="278">
        <v>636.1</v>
      </c>
      <c r="D99" s="279">
        <v>639.35</v>
      </c>
      <c r="E99" s="279">
        <v>627.75</v>
      </c>
      <c r="F99" s="279">
        <v>619.4</v>
      </c>
      <c r="G99" s="279">
        <v>607.79999999999995</v>
      </c>
      <c r="H99" s="279">
        <v>647.70000000000005</v>
      </c>
      <c r="I99" s="279">
        <v>659.30000000000018</v>
      </c>
      <c r="J99" s="279">
        <v>667.65000000000009</v>
      </c>
      <c r="K99" s="277">
        <v>650.95000000000005</v>
      </c>
      <c r="L99" s="277">
        <v>631</v>
      </c>
      <c r="M99" s="277">
        <v>3.2485900000000001</v>
      </c>
    </row>
    <row r="100" spans="1:13" s="16" customFormat="1">
      <c r="A100" s="268">
        <v>90</v>
      </c>
      <c r="B100" s="277" t="s">
        <v>334</v>
      </c>
      <c r="C100" s="278">
        <v>175.35</v>
      </c>
      <c r="D100" s="279">
        <v>172.9</v>
      </c>
      <c r="E100" s="279">
        <v>169.45000000000002</v>
      </c>
      <c r="F100" s="279">
        <v>163.55000000000001</v>
      </c>
      <c r="G100" s="279">
        <v>160.10000000000002</v>
      </c>
      <c r="H100" s="279">
        <v>178.8</v>
      </c>
      <c r="I100" s="279">
        <v>182.25</v>
      </c>
      <c r="J100" s="279">
        <v>188.15</v>
      </c>
      <c r="K100" s="277">
        <v>176.35</v>
      </c>
      <c r="L100" s="277">
        <v>167</v>
      </c>
      <c r="M100" s="277">
        <v>1.51129</v>
      </c>
    </row>
    <row r="101" spans="1:13">
      <c r="A101" s="268">
        <v>91</v>
      </c>
      <c r="B101" s="277" t="s">
        <v>341</v>
      </c>
      <c r="C101" s="278">
        <v>131.94999999999999</v>
      </c>
      <c r="D101" s="279">
        <v>132.21666666666667</v>
      </c>
      <c r="E101" s="279">
        <v>129.78333333333333</v>
      </c>
      <c r="F101" s="279">
        <v>127.61666666666667</v>
      </c>
      <c r="G101" s="279">
        <v>125.18333333333334</v>
      </c>
      <c r="H101" s="279">
        <v>134.38333333333333</v>
      </c>
      <c r="I101" s="279">
        <v>136.81666666666666</v>
      </c>
      <c r="J101" s="279">
        <v>138.98333333333332</v>
      </c>
      <c r="K101" s="277">
        <v>134.65</v>
      </c>
      <c r="L101" s="277">
        <v>130.05000000000001</v>
      </c>
      <c r="M101" s="277">
        <v>1.6506799999999999</v>
      </c>
    </row>
    <row r="102" spans="1:13">
      <c r="A102" s="268">
        <v>92</v>
      </c>
      <c r="B102" s="277" t="s">
        <v>342</v>
      </c>
      <c r="C102" s="278">
        <v>147.35</v>
      </c>
      <c r="D102" s="279">
        <v>148.53333333333333</v>
      </c>
      <c r="E102" s="279">
        <v>145.36666666666667</v>
      </c>
      <c r="F102" s="279">
        <v>143.38333333333335</v>
      </c>
      <c r="G102" s="279">
        <v>140.2166666666667</v>
      </c>
      <c r="H102" s="279">
        <v>150.51666666666665</v>
      </c>
      <c r="I102" s="279">
        <v>153.68333333333334</v>
      </c>
      <c r="J102" s="279">
        <v>155.66666666666663</v>
      </c>
      <c r="K102" s="277">
        <v>151.69999999999999</v>
      </c>
      <c r="L102" s="277">
        <v>146.55000000000001</v>
      </c>
      <c r="M102" s="277">
        <v>10.96715</v>
      </c>
    </row>
    <row r="103" spans="1:13">
      <c r="A103" s="268">
        <v>93</v>
      </c>
      <c r="B103" s="277" t="s">
        <v>343</v>
      </c>
      <c r="C103" s="278">
        <v>80.349999999999994</v>
      </c>
      <c r="D103" s="279">
        <v>80.133333333333326</v>
      </c>
      <c r="E103" s="279">
        <v>77.766666666666652</v>
      </c>
      <c r="F103" s="279">
        <v>75.183333333333323</v>
      </c>
      <c r="G103" s="279">
        <v>72.816666666666649</v>
      </c>
      <c r="H103" s="279">
        <v>82.716666666666654</v>
      </c>
      <c r="I103" s="279">
        <v>85.083333333333329</v>
      </c>
      <c r="J103" s="279">
        <v>87.666666666666657</v>
      </c>
      <c r="K103" s="277">
        <v>82.5</v>
      </c>
      <c r="L103" s="277">
        <v>77.55</v>
      </c>
      <c r="M103" s="277">
        <v>17.94538</v>
      </c>
    </row>
    <row r="104" spans="1:13">
      <c r="A104" s="268">
        <v>94</v>
      </c>
      <c r="B104" s="277" t="s">
        <v>82</v>
      </c>
      <c r="C104" s="278">
        <v>197.1</v>
      </c>
      <c r="D104" s="279">
        <v>197.04999999999998</v>
      </c>
      <c r="E104" s="279">
        <v>192.14999999999998</v>
      </c>
      <c r="F104" s="279">
        <v>187.2</v>
      </c>
      <c r="G104" s="279">
        <v>182.29999999999998</v>
      </c>
      <c r="H104" s="279">
        <v>201.99999999999997</v>
      </c>
      <c r="I104" s="279">
        <v>206.9</v>
      </c>
      <c r="J104" s="279">
        <v>211.84999999999997</v>
      </c>
      <c r="K104" s="277">
        <v>201.95</v>
      </c>
      <c r="L104" s="277">
        <v>192.1</v>
      </c>
      <c r="M104" s="277">
        <v>150.51576</v>
      </c>
    </row>
    <row r="105" spans="1:13">
      <c r="A105" s="268">
        <v>95</v>
      </c>
      <c r="B105" s="277" t="s">
        <v>344</v>
      </c>
      <c r="C105" s="278">
        <v>302.3</v>
      </c>
      <c r="D105" s="279">
        <v>303.09999999999997</v>
      </c>
      <c r="E105" s="279">
        <v>300.19999999999993</v>
      </c>
      <c r="F105" s="279">
        <v>298.09999999999997</v>
      </c>
      <c r="G105" s="279">
        <v>295.19999999999993</v>
      </c>
      <c r="H105" s="279">
        <v>305.19999999999993</v>
      </c>
      <c r="I105" s="279">
        <v>308.09999999999991</v>
      </c>
      <c r="J105" s="279">
        <v>310.19999999999993</v>
      </c>
      <c r="K105" s="277">
        <v>306</v>
      </c>
      <c r="L105" s="277">
        <v>301</v>
      </c>
      <c r="M105" s="277">
        <v>0.11312</v>
      </c>
    </row>
    <row r="106" spans="1:13">
      <c r="A106" s="268">
        <v>96</v>
      </c>
      <c r="B106" s="277" t="s">
        <v>83</v>
      </c>
      <c r="C106" s="278">
        <v>646.20000000000005</v>
      </c>
      <c r="D106" s="279">
        <v>642.2166666666667</v>
      </c>
      <c r="E106" s="279">
        <v>629.98333333333335</v>
      </c>
      <c r="F106" s="279">
        <v>613.76666666666665</v>
      </c>
      <c r="G106" s="279">
        <v>601.5333333333333</v>
      </c>
      <c r="H106" s="279">
        <v>658.43333333333339</v>
      </c>
      <c r="I106" s="279">
        <v>670.66666666666674</v>
      </c>
      <c r="J106" s="279">
        <v>686.88333333333344</v>
      </c>
      <c r="K106" s="277">
        <v>654.45000000000005</v>
      </c>
      <c r="L106" s="277">
        <v>626</v>
      </c>
      <c r="M106" s="277">
        <v>61.698830000000001</v>
      </c>
    </row>
    <row r="107" spans="1:13">
      <c r="A107" s="268">
        <v>97</v>
      </c>
      <c r="B107" s="277" t="s">
        <v>84</v>
      </c>
      <c r="C107" s="278">
        <v>133.6</v>
      </c>
      <c r="D107" s="279">
        <v>133.80000000000001</v>
      </c>
      <c r="E107" s="279">
        <v>132.60000000000002</v>
      </c>
      <c r="F107" s="279">
        <v>131.60000000000002</v>
      </c>
      <c r="G107" s="279">
        <v>130.40000000000003</v>
      </c>
      <c r="H107" s="279">
        <v>134.80000000000001</v>
      </c>
      <c r="I107" s="279">
        <v>136</v>
      </c>
      <c r="J107" s="279">
        <v>137</v>
      </c>
      <c r="K107" s="277">
        <v>135</v>
      </c>
      <c r="L107" s="277">
        <v>132.80000000000001</v>
      </c>
      <c r="M107" s="277">
        <v>77.465609999999998</v>
      </c>
    </row>
    <row r="108" spans="1:13">
      <c r="A108" s="268">
        <v>98</v>
      </c>
      <c r="B108" s="285" t="s">
        <v>345</v>
      </c>
      <c r="C108" s="278">
        <v>301.25</v>
      </c>
      <c r="D108" s="279">
        <v>300.95</v>
      </c>
      <c r="E108" s="279">
        <v>296.95</v>
      </c>
      <c r="F108" s="279">
        <v>292.64999999999998</v>
      </c>
      <c r="G108" s="279">
        <v>288.64999999999998</v>
      </c>
      <c r="H108" s="279">
        <v>305.25</v>
      </c>
      <c r="I108" s="279">
        <v>309.25</v>
      </c>
      <c r="J108" s="279">
        <v>313.55</v>
      </c>
      <c r="K108" s="277">
        <v>304.95</v>
      </c>
      <c r="L108" s="277">
        <v>296.64999999999998</v>
      </c>
      <c r="M108" s="277">
        <v>6.7910899999999996</v>
      </c>
    </row>
    <row r="109" spans="1:13">
      <c r="A109" s="268">
        <v>99</v>
      </c>
      <c r="B109" s="277" t="s">
        <v>85</v>
      </c>
      <c r="C109" s="278">
        <v>1375.95</v>
      </c>
      <c r="D109" s="279">
        <v>1377</v>
      </c>
      <c r="E109" s="279">
        <v>1364.85</v>
      </c>
      <c r="F109" s="279">
        <v>1353.75</v>
      </c>
      <c r="G109" s="279">
        <v>1341.6</v>
      </c>
      <c r="H109" s="279">
        <v>1388.1</v>
      </c>
      <c r="I109" s="279">
        <v>1400.25</v>
      </c>
      <c r="J109" s="279">
        <v>1411.35</v>
      </c>
      <c r="K109" s="277">
        <v>1389.15</v>
      </c>
      <c r="L109" s="277">
        <v>1365.9</v>
      </c>
      <c r="M109" s="277">
        <v>5.6945100000000002</v>
      </c>
    </row>
    <row r="110" spans="1:13">
      <c r="A110" s="268">
        <v>100</v>
      </c>
      <c r="B110" s="277" t="s">
        <v>86</v>
      </c>
      <c r="C110" s="278">
        <v>422.45</v>
      </c>
      <c r="D110" s="279">
        <v>419.41666666666669</v>
      </c>
      <c r="E110" s="279">
        <v>414.08333333333337</v>
      </c>
      <c r="F110" s="279">
        <v>405.7166666666667</v>
      </c>
      <c r="G110" s="279">
        <v>400.38333333333338</v>
      </c>
      <c r="H110" s="279">
        <v>427.78333333333336</v>
      </c>
      <c r="I110" s="279">
        <v>433.11666666666673</v>
      </c>
      <c r="J110" s="279">
        <v>441.48333333333335</v>
      </c>
      <c r="K110" s="277">
        <v>424.75</v>
      </c>
      <c r="L110" s="277">
        <v>411.05</v>
      </c>
      <c r="M110" s="277">
        <v>11.566129999999999</v>
      </c>
    </row>
    <row r="111" spans="1:13">
      <c r="A111" s="268">
        <v>101</v>
      </c>
      <c r="B111" s="277" t="s">
        <v>236</v>
      </c>
      <c r="C111" s="278">
        <v>752.4</v>
      </c>
      <c r="D111" s="279">
        <v>754.9666666666667</v>
      </c>
      <c r="E111" s="279">
        <v>743.43333333333339</v>
      </c>
      <c r="F111" s="279">
        <v>734.4666666666667</v>
      </c>
      <c r="G111" s="279">
        <v>722.93333333333339</v>
      </c>
      <c r="H111" s="279">
        <v>763.93333333333339</v>
      </c>
      <c r="I111" s="279">
        <v>775.4666666666667</v>
      </c>
      <c r="J111" s="279">
        <v>784.43333333333339</v>
      </c>
      <c r="K111" s="277">
        <v>766.5</v>
      </c>
      <c r="L111" s="277">
        <v>746</v>
      </c>
      <c r="M111" s="277">
        <v>4.8723299999999998</v>
      </c>
    </row>
    <row r="112" spans="1:13">
      <c r="A112" s="268">
        <v>102</v>
      </c>
      <c r="B112" s="277" t="s">
        <v>346</v>
      </c>
      <c r="C112" s="278">
        <v>529.5</v>
      </c>
      <c r="D112" s="279">
        <v>529.11666666666667</v>
      </c>
      <c r="E112" s="279">
        <v>524.38333333333333</v>
      </c>
      <c r="F112" s="279">
        <v>519.26666666666665</v>
      </c>
      <c r="G112" s="279">
        <v>514.5333333333333</v>
      </c>
      <c r="H112" s="279">
        <v>534.23333333333335</v>
      </c>
      <c r="I112" s="279">
        <v>538.9666666666667</v>
      </c>
      <c r="J112" s="279">
        <v>544.08333333333337</v>
      </c>
      <c r="K112" s="277">
        <v>533.85</v>
      </c>
      <c r="L112" s="277">
        <v>524</v>
      </c>
      <c r="M112" s="277">
        <v>0.42254999999999998</v>
      </c>
    </row>
    <row r="113" spans="1:13">
      <c r="A113" s="268">
        <v>103</v>
      </c>
      <c r="B113" s="277" t="s">
        <v>331</v>
      </c>
      <c r="C113" s="278">
        <v>1682.7</v>
      </c>
      <c r="D113" s="279">
        <v>1681.2166666666665</v>
      </c>
      <c r="E113" s="279">
        <v>1664.4833333333329</v>
      </c>
      <c r="F113" s="279">
        <v>1646.2666666666664</v>
      </c>
      <c r="G113" s="279">
        <v>1629.5333333333328</v>
      </c>
      <c r="H113" s="279">
        <v>1699.4333333333329</v>
      </c>
      <c r="I113" s="279">
        <v>1716.1666666666665</v>
      </c>
      <c r="J113" s="279">
        <v>1734.383333333333</v>
      </c>
      <c r="K113" s="277">
        <v>1697.95</v>
      </c>
      <c r="L113" s="277">
        <v>1663</v>
      </c>
      <c r="M113" s="277">
        <v>0.1658</v>
      </c>
    </row>
    <row r="114" spans="1:13">
      <c r="A114" s="268">
        <v>104</v>
      </c>
      <c r="B114" s="277" t="s">
        <v>237</v>
      </c>
      <c r="C114" s="278">
        <v>240.05</v>
      </c>
      <c r="D114" s="279">
        <v>239.4</v>
      </c>
      <c r="E114" s="279">
        <v>237.9</v>
      </c>
      <c r="F114" s="279">
        <v>235.75</v>
      </c>
      <c r="G114" s="279">
        <v>234.25</v>
      </c>
      <c r="H114" s="279">
        <v>241.55</v>
      </c>
      <c r="I114" s="279">
        <v>243.05</v>
      </c>
      <c r="J114" s="279">
        <v>245.20000000000002</v>
      </c>
      <c r="K114" s="277">
        <v>240.9</v>
      </c>
      <c r="L114" s="277">
        <v>237.25</v>
      </c>
      <c r="M114" s="277">
        <v>3.9455800000000001</v>
      </c>
    </row>
    <row r="115" spans="1:13">
      <c r="A115" s="268">
        <v>105</v>
      </c>
      <c r="B115" s="277" t="s">
        <v>235</v>
      </c>
      <c r="C115" s="278">
        <v>124.2</v>
      </c>
      <c r="D115" s="279">
        <v>124.06666666666666</v>
      </c>
      <c r="E115" s="279">
        <v>122.63333333333333</v>
      </c>
      <c r="F115" s="279">
        <v>121.06666666666666</v>
      </c>
      <c r="G115" s="279">
        <v>119.63333333333333</v>
      </c>
      <c r="H115" s="279">
        <v>125.63333333333333</v>
      </c>
      <c r="I115" s="279">
        <v>127.06666666666666</v>
      </c>
      <c r="J115" s="279">
        <v>128.63333333333333</v>
      </c>
      <c r="K115" s="277">
        <v>125.5</v>
      </c>
      <c r="L115" s="277">
        <v>122.5</v>
      </c>
      <c r="M115" s="277">
        <v>31.08015</v>
      </c>
    </row>
    <row r="116" spans="1:13">
      <c r="A116" s="268">
        <v>106</v>
      </c>
      <c r="B116" s="277" t="s">
        <v>87</v>
      </c>
      <c r="C116" s="278">
        <v>397.8</v>
      </c>
      <c r="D116" s="279">
        <v>398.95</v>
      </c>
      <c r="E116" s="279">
        <v>392.9</v>
      </c>
      <c r="F116" s="279">
        <v>388</v>
      </c>
      <c r="G116" s="279">
        <v>381.95</v>
      </c>
      <c r="H116" s="279">
        <v>403.84999999999997</v>
      </c>
      <c r="I116" s="279">
        <v>409.90000000000003</v>
      </c>
      <c r="J116" s="279">
        <v>414.79999999999995</v>
      </c>
      <c r="K116" s="277">
        <v>405</v>
      </c>
      <c r="L116" s="277">
        <v>394.05</v>
      </c>
      <c r="M116" s="277">
        <v>4.4674500000000004</v>
      </c>
    </row>
    <row r="117" spans="1:13">
      <c r="A117" s="268">
        <v>107</v>
      </c>
      <c r="B117" s="277" t="s">
        <v>347</v>
      </c>
      <c r="C117" s="278">
        <v>274.2</v>
      </c>
      <c r="D117" s="279">
        <v>276.86666666666662</v>
      </c>
      <c r="E117" s="279">
        <v>270.38333333333321</v>
      </c>
      <c r="F117" s="279">
        <v>266.56666666666661</v>
      </c>
      <c r="G117" s="279">
        <v>260.0833333333332</v>
      </c>
      <c r="H117" s="279">
        <v>280.68333333333322</v>
      </c>
      <c r="I117" s="279">
        <v>287.16666666666669</v>
      </c>
      <c r="J117" s="279">
        <v>290.98333333333323</v>
      </c>
      <c r="K117" s="277">
        <v>283.35000000000002</v>
      </c>
      <c r="L117" s="277">
        <v>273.05</v>
      </c>
      <c r="M117" s="277">
        <v>6.0246199999999996</v>
      </c>
    </row>
    <row r="118" spans="1:13">
      <c r="A118" s="268">
        <v>108</v>
      </c>
      <c r="B118" s="277" t="s">
        <v>88</v>
      </c>
      <c r="C118" s="278">
        <v>465.05</v>
      </c>
      <c r="D118" s="279">
        <v>466.81666666666661</v>
      </c>
      <c r="E118" s="279">
        <v>462.13333333333321</v>
      </c>
      <c r="F118" s="279">
        <v>459.21666666666658</v>
      </c>
      <c r="G118" s="279">
        <v>454.53333333333319</v>
      </c>
      <c r="H118" s="279">
        <v>469.73333333333323</v>
      </c>
      <c r="I118" s="279">
        <v>474.41666666666663</v>
      </c>
      <c r="J118" s="279">
        <v>477.33333333333326</v>
      </c>
      <c r="K118" s="277">
        <v>471.5</v>
      </c>
      <c r="L118" s="277">
        <v>463.9</v>
      </c>
      <c r="M118" s="277">
        <v>23.707989999999999</v>
      </c>
    </row>
    <row r="119" spans="1:13">
      <c r="A119" s="268">
        <v>109</v>
      </c>
      <c r="B119" s="277" t="s">
        <v>238</v>
      </c>
      <c r="C119" s="278">
        <v>703.65</v>
      </c>
      <c r="D119" s="279">
        <v>699.05000000000007</v>
      </c>
      <c r="E119" s="279">
        <v>689.60000000000014</v>
      </c>
      <c r="F119" s="279">
        <v>675.55000000000007</v>
      </c>
      <c r="G119" s="279">
        <v>666.10000000000014</v>
      </c>
      <c r="H119" s="279">
        <v>713.10000000000014</v>
      </c>
      <c r="I119" s="279">
        <v>722.55000000000018</v>
      </c>
      <c r="J119" s="279">
        <v>736.60000000000014</v>
      </c>
      <c r="K119" s="277">
        <v>708.5</v>
      </c>
      <c r="L119" s="277">
        <v>685</v>
      </c>
      <c r="M119" s="277">
        <v>0.67776999999999998</v>
      </c>
    </row>
    <row r="120" spans="1:13">
      <c r="A120" s="268">
        <v>110</v>
      </c>
      <c r="B120" s="277" t="s">
        <v>348</v>
      </c>
      <c r="C120" s="278">
        <v>74.75</v>
      </c>
      <c r="D120" s="279">
        <v>74.8</v>
      </c>
      <c r="E120" s="279">
        <v>74.099999999999994</v>
      </c>
      <c r="F120" s="279">
        <v>73.45</v>
      </c>
      <c r="G120" s="279">
        <v>72.75</v>
      </c>
      <c r="H120" s="279">
        <v>75.449999999999989</v>
      </c>
      <c r="I120" s="279">
        <v>76.150000000000006</v>
      </c>
      <c r="J120" s="279">
        <v>76.799999999999983</v>
      </c>
      <c r="K120" s="277">
        <v>75.5</v>
      </c>
      <c r="L120" s="277">
        <v>74.150000000000006</v>
      </c>
      <c r="M120" s="277">
        <v>0.95296000000000003</v>
      </c>
    </row>
    <row r="121" spans="1:13">
      <c r="A121" s="268">
        <v>111</v>
      </c>
      <c r="B121" s="277" t="s">
        <v>355</v>
      </c>
      <c r="C121" s="278">
        <v>285.64999999999998</v>
      </c>
      <c r="D121" s="279">
        <v>287.34999999999997</v>
      </c>
      <c r="E121" s="279">
        <v>277.29999999999995</v>
      </c>
      <c r="F121" s="279">
        <v>268.95</v>
      </c>
      <c r="G121" s="279">
        <v>258.89999999999998</v>
      </c>
      <c r="H121" s="279">
        <v>295.69999999999993</v>
      </c>
      <c r="I121" s="279">
        <v>305.75</v>
      </c>
      <c r="J121" s="279">
        <v>314.09999999999991</v>
      </c>
      <c r="K121" s="277">
        <v>297.39999999999998</v>
      </c>
      <c r="L121" s="277">
        <v>279</v>
      </c>
      <c r="M121" s="277">
        <v>6.01004</v>
      </c>
    </row>
    <row r="122" spans="1:13">
      <c r="A122" s="268">
        <v>112</v>
      </c>
      <c r="B122" s="277" t="s">
        <v>356</v>
      </c>
      <c r="C122" s="278">
        <v>126</v>
      </c>
      <c r="D122" s="279">
        <v>126.85000000000001</v>
      </c>
      <c r="E122" s="279">
        <v>123.9</v>
      </c>
      <c r="F122" s="279">
        <v>121.8</v>
      </c>
      <c r="G122" s="279">
        <v>118.85</v>
      </c>
      <c r="H122" s="279">
        <v>128.95000000000002</v>
      </c>
      <c r="I122" s="279">
        <v>131.90000000000003</v>
      </c>
      <c r="J122" s="279">
        <v>134.00000000000003</v>
      </c>
      <c r="K122" s="277">
        <v>129.80000000000001</v>
      </c>
      <c r="L122" s="277">
        <v>124.75</v>
      </c>
      <c r="M122" s="277">
        <v>2.8093599999999999</v>
      </c>
    </row>
    <row r="123" spans="1:13">
      <c r="A123" s="268">
        <v>113</v>
      </c>
      <c r="B123" s="277" t="s">
        <v>349</v>
      </c>
      <c r="C123" s="278">
        <v>80.650000000000006</v>
      </c>
      <c r="D123" s="279">
        <v>80.55</v>
      </c>
      <c r="E123" s="279">
        <v>79.449999999999989</v>
      </c>
      <c r="F123" s="279">
        <v>78.249999999999986</v>
      </c>
      <c r="G123" s="279">
        <v>77.149999999999977</v>
      </c>
      <c r="H123" s="279">
        <v>81.75</v>
      </c>
      <c r="I123" s="279">
        <v>82.85</v>
      </c>
      <c r="J123" s="279">
        <v>84.050000000000011</v>
      </c>
      <c r="K123" s="277">
        <v>81.650000000000006</v>
      </c>
      <c r="L123" s="277">
        <v>79.349999999999994</v>
      </c>
      <c r="M123" s="277">
        <v>31.700569999999999</v>
      </c>
    </row>
    <row r="124" spans="1:13">
      <c r="A124" s="268">
        <v>114</v>
      </c>
      <c r="B124" s="277" t="s">
        <v>350</v>
      </c>
      <c r="C124" s="278">
        <v>316.95</v>
      </c>
      <c r="D124" s="279">
        <v>318.71666666666664</v>
      </c>
      <c r="E124" s="279">
        <v>313.5333333333333</v>
      </c>
      <c r="F124" s="279">
        <v>310.11666666666667</v>
      </c>
      <c r="G124" s="279">
        <v>304.93333333333334</v>
      </c>
      <c r="H124" s="279">
        <v>322.13333333333327</v>
      </c>
      <c r="I124" s="279">
        <v>327.31666666666655</v>
      </c>
      <c r="J124" s="279">
        <v>330.73333333333323</v>
      </c>
      <c r="K124" s="277">
        <v>323.89999999999998</v>
      </c>
      <c r="L124" s="277">
        <v>315.3</v>
      </c>
      <c r="M124" s="277">
        <v>1.49519</v>
      </c>
    </row>
    <row r="125" spans="1:13">
      <c r="A125" s="268">
        <v>115</v>
      </c>
      <c r="B125" s="277" t="s">
        <v>351</v>
      </c>
      <c r="C125" s="278">
        <v>481.35</v>
      </c>
      <c r="D125" s="279">
        <v>482.66666666666669</v>
      </c>
      <c r="E125" s="279">
        <v>477.43333333333339</v>
      </c>
      <c r="F125" s="279">
        <v>473.51666666666671</v>
      </c>
      <c r="G125" s="279">
        <v>468.28333333333342</v>
      </c>
      <c r="H125" s="279">
        <v>486.58333333333337</v>
      </c>
      <c r="I125" s="279">
        <v>491.81666666666661</v>
      </c>
      <c r="J125" s="279">
        <v>495.73333333333335</v>
      </c>
      <c r="K125" s="277">
        <v>487.9</v>
      </c>
      <c r="L125" s="277">
        <v>478.75</v>
      </c>
      <c r="M125" s="277">
        <v>4.2893699999999999</v>
      </c>
    </row>
    <row r="126" spans="1:13">
      <c r="A126" s="268">
        <v>116</v>
      </c>
      <c r="B126" s="277" t="s">
        <v>352</v>
      </c>
      <c r="C126" s="278">
        <v>90.35</v>
      </c>
      <c r="D126" s="279">
        <v>90.933333333333323</v>
      </c>
      <c r="E126" s="279">
        <v>88.566666666666649</v>
      </c>
      <c r="F126" s="279">
        <v>86.783333333333331</v>
      </c>
      <c r="G126" s="279">
        <v>84.416666666666657</v>
      </c>
      <c r="H126" s="279">
        <v>92.71666666666664</v>
      </c>
      <c r="I126" s="279">
        <v>95.083333333333314</v>
      </c>
      <c r="J126" s="279">
        <v>96.866666666666632</v>
      </c>
      <c r="K126" s="277">
        <v>93.3</v>
      </c>
      <c r="L126" s="277">
        <v>89.15</v>
      </c>
      <c r="M126" s="277">
        <v>19.463149999999999</v>
      </c>
    </row>
    <row r="127" spans="1:13">
      <c r="A127" s="268">
        <v>117</v>
      </c>
      <c r="B127" s="277" t="s">
        <v>354</v>
      </c>
      <c r="C127" s="278">
        <v>16.2</v>
      </c>
      <c r="D127" s="279">
        <v>15.966666666666667</v>
      </c>
      <c r="E127" s="279">
        <v>15.733333333333334</v>
      </c>
      <c r="F127" s="279">
        <v>15.266666666666667</v>
      </c>
      <c r="G127" s="279">
        <v>15.033333333333335</v>
      </c>
      <c r="H127" s="279">
        <v>16.433333333333334</v>
      </c>
      <c r="I127" s="279">
        <v>16.666666666666664</v>
      </c>
      <c r="J127" s="279">
        <v>17.133333333333333</v>
      </c>
      <c r="K127" s="277">
        <v>16.2</v>
      </c>
      <c r="L127" s="277">
        <v>15.5</v>
      </c>
      <c r="M127" s="277">
        <v>15.960599999999999</v>
      </c>
    </row>
    <row r="128" spans="1:13">
      <c r="A128" s="268">
        <v>118</v>
      </c>
      <c r="B128" s="277" t="s">
        <v>90</v>
      </c>
      <c r="C128" s="278">
        <v>8.5</v>
      </c>
      <c r="D128" s="279">
        <v>8.5</v>
      </c>
      <c r="E128" s="279">
        <v>8.5</v>
      </c>
      <c r="F128" s="279">
        <v>8.5</v>
      </c>
      <c r="G128" s="279">
        <v>8.5</v>
      </c>
      <c r="H128" s="279">
        <v>8.5</v>
      </c>
      <c r="I128" s="279">
        <v>8.5</v>
      </c>
      <c r="J128" s="279">
        <v>8.5</v>
      </c>
      <c r="K128" s="277">
        <v>8.5</v>
      </c>
      <c r="L128" s="277">
        <v>8.5</v>
      </c>
      <c r="M128" s="277">
        <v>10.176729999999999</v>
      </c>
    </row>
    <row r="129" spans="1:13">
      <c r="A129" s="268">
        <v>119</v>
      </c>
      <c r="B129" s="277" t="s">
        <v>91</v>
      </c>
      <c r="C129" s="278">
        <v>2196.65</v>
      </c>
      <c r="D129" s="279">
        <v>2176.2333333333331</v>
      </c>
      <c r="E129" s="279">
        <v>2110.4666666666662</v>
      </c>
      <c r="F129" s="279">
        <v>2024.2833333333333</v>
      </c>
      <c r="G129" s="279">
        <v>1958.5166666666664</v>
      </c>
      <c r="H129" s="279">
        <v>2262.4166666666661</v>
      </c>
      <c r="I129" s="279">
        <v>2328.1833333333334</v>
      </c>
      <c r="J129" s="279">
        <v>2414.3666666666659</v>
      </c>
      <c r="K129" s="277">
        <v>2242</v>
      </c>
      <c r="L129" s="277">
        <v>2090.0500000000002</v>
      </c>
      <c r="M129" s="277">
        <v>43.925660000000001</v>
      </c>
    </row>
    <row r="130" spans="1:13">
      <c r="A130" s="268">
        <v>120</v>
      </c>
      <c r="B130" s="277" t="s">
        <v>357</v>
      </c>
      <c r="C130" s="278">
        <v>5958</v>
      </c>
      <c r="D130" s="279">
        <v>5929.4333333333334</v>
      </c>
      <c r="E130" s="279">
        <v>5859.8666666666668</v>
      </c>
      <c r="F130" s="279">
        <v>5761.7333333333336</v>
      </c>
      <c r="G130" s="279">
        <v>5692.166666666667</v>
      </c>
      <c r="H130" s="279">
        <v>6027.5666666666666</v>
      </c>
      <c r="I130" s="279">
        <v>6097.1333333333341</v>
      </c>
      <c r="J130" s="279">
        <v>6195.2666666666664</v>
      </c>
      <c r="K130" s="277">
        <v>5999</v>
      </c>
      <c r="L130" s="277">
        <v>5831.3</v>
      </c>
      <c r="M130" s="277">
        <v>0.35779</v>
      </c>
    </row>
    <row r="131" spans="1:13">
      <c r="A131" s="268">
        <v>121</v>
      </c>
      <c r="B131" s="277" t="s">
        <v>93</v>
      </c>
      <c r="C131" s="278">
        <v>152.85</v>
      </c>
      <c r="D131" s="279">
        <v>152.31666666666666</v>
      </c>
      <c r="E131" s="279">
        <v>150.53333333333333</v>
      </c>
      <c r="F131" s="279">
        <v>148.21666666666667</v>
      </c>
      <c r="G131" s="279">
        <v>146.43333333333334</v>
      </c>
      <c r="H131" s="279">
        <v>154.63333333333333</v>
      </c>
      <c r="I131" s="279">
        <v>156.41666666666663</v>
      </c>
      <c r="J131" s="279">
        <v>158.73333333333332</v>
      </c>
      <c r="K131" s="277">
        <v>154.1</v>
      </c>
      <c r="L131" s="277">
        <v>150</v>
      </c>
      <c r="M131" s="277">
        <v>57.544330000000002</v>
      </c>
    </row>
    <row r="132" spans="1:13">
      <c r="A132" s="268">
        <v>122</v>
      </c>
      <c r="B132" s="277" t="s">
        <v>231</v>
      </c>
      <c r="C132" s="278">
        <v>2295.5</v>
      </c>
      <c r="D132" s="279">
        <v>2301.8333333333335</v>
      </c>
      <c r="E132" s="279">
        <v>2278.666666666667</v>
      </c>
      <c r="F132" s="279">
        <v>2261.8333333333335</v>
      </c>
      <c r="G132" s="279">
        <v>2238.666666666667</v>
      </c>
      <c r="H132" s="279">
        <v>2318.666666666667</v>
      </c>
      <c r="I132" s="279">
        <v>2341.8333333333339</v>
      </c>
      <c r="J132" s="279">
        <v>2358.666666666667</v>
      </c>
      <c r="K132" s="277">
        <v>2325</v>
      </c>
      <c r="L132" s="277">
        <v>2285</v>
      </c>
      <c r="M132" s="277">
        <v>4.1211500000000001</v>
      </c>
    </row>
    <row r="133" spans="1:13">
      <c r="A133" s="268">
        <v>123</v>
      </c>
      <c r="B133" s="277" t="s">
        <v>94</v>
      </c>
      <c r="C133" s="278">
        <v>3920.55</v>
      </c>
      <c r="D133" s="279">
        <v>3933.5166666666664</v>
      </c>
      <c r="E133" s="279">
        <v>3888.0333333333328</v>
      </c>
      <c r="F133" s="279">
        <v>3855.5166666666664</v>
      </c>
      <c r="G133" s="279">
        <v>3810.0333333333328</v>
      </c>
      <c r="H133" s="279">
        <v>3966.0333333333328</v>
      </c>
      <c r="I133" s="279">
        <v>4011.5166666666664</v>
      </c>
      <c r="J133" s="279">
        <v>4044.0333333333328</v>
      </c>
      <c r="K133" s="277">
        <v>3979</v>
      </c>
      <c r="L133" s="277">
        <v>3901</v>
      </c>
      <c r="M133" s="277">
        <v>7.4229399999999996</v>
      </c>
    </row>
    <row r="134" spans="1:13">
      <c r="A134" s="268">
        <v>124</v>
      </c>
      <c r="B134" s="277" t="s">
        <v>1264</v>
      </c>
      <c r="C134" s="278">
        <v>471.75</v>
      </c>
      <c r="D134" s="279">
        <v>473.55</v>
      </c>
      <c r="E134" s="279">
        <v>452.15000000000003</v>
      </c>
      <c r="F134" s="279">
        <v>432.55</v>
      </c>
      <c r="G134" s="279">
        <v>411.15000000000003</v>
      </c>
      <c r="H134" s="279">
        <v>493.15000000000003</v>
      </c>
      <c r="I134" s="279">
        <v>514.54999999999995</v>
      </c>
      <c r="J134" s="279">
        <v>534.15000000000009</v>
      </c>
      <c r="K134" s="277">
        <v>494.95</v>
      </c>
      <c r="L134" s="277">
        <v>453.95</v>
      </c>
      <c r="M134" s="277">
        <v>6.0199400000000001</v>
      </c>
    </row>
    <row r="135" spans="1:13">
      <c r="A135" s="268">
        <v>125</v>
      </c>
      <c r="B135" s="277" t="s">
        <v>239</v>
      </c>
      <c r="C135" s="278">
        <v>60.5</v>
      </c>
      <c r="D135" s="279">
        <v>59.966666666666669</v>
      </c>
      <c r="E135" s="279">
        <v>57.283333333333339</v>
      </c>
      <c r="F135" s="279">
        <v>54.06666666666667</v>
      </c>
      <c r="G135" s="279">
        <v>51.38333333333334</v>
      </c>
      <c r="H135" s="279">
        <v>63.183333333333337</v>
      </c>
      <c r="I135" s="279">
        <v>65.866666666666674</v>
      </c>
      <c r="J135" s="279">
        <v>69.083333333333343</v>
      </c>
      <c r="K135" s="277">
        <v>62.65</v>
      </c>
      <c r="L135" s="277">
        <v>56.75</v>
      </c>
      <c r="M135" s="277">
        <v>50.698520000000002</v>
      </c>
    </row>
    <row r="136" spans="1:13">
      <c r="A136" s="268">
        <v>126</v>
      </c>
      <c r="B136" s="277" t="s">
        <v>95</v>
      </c>
      <c r="C136" s="278">
        <v>18353.599999999999</v>
      </c>
      <c r="D136" s="279">
        <v>18290.850000000002</v>
      </c>
      <c r="E136" s="279">
        <v>18032.750000000004</v>
      </c>
      <c r="F136" s="279">
        <v>17711.900000000001</v>
      </c>
      <c r="G136" s="279">
        <v>17453.800000000003</v>
      </c>
      <c r="H136" s="279">
        <v>18611.700000000004</v>
      </c>
      <c r="I136" s="279">
        <v>18869.800000000003</v>
      </c>
      <c r="J136" s="279">
        <v>19190.650000000005</v>
      </c>
      <c r="K136" s="277">
        <v>18548.95</v>
      </c>
      <c r="L136" s="277">
        <v>17970</v>
      </c>
      <c r="M136" s="277">
        <v>2.7656800000000001</v>
      </c>
    </row>
    <row r="137" spans="1:13">
      <c r="A137" s="268">
        <v>127</v>
      </c>
      <c r="B137" s="277" t="s">
        <v>359</v>
      </c>
      <c r="C137" s="278">
        <v>266</v>
      </c>
      <c r="D137" s="279">
        <v>268.36666666666667</v>
      </c>
      <c r="E137" s="279">
        <v>262.73333333333335</v>
      </c>
      <c r="F137" s="279">
        <v>259.4666666666667</v>
      </c>
      <c r="G137" s="279">
        <v>253.83333333333337</v>
      </c>
      <c r="H137" s="279">
        <v>271.63333333333333</v>
      </c>
      <c r="I137" s="279">
        <v>277.26666666666665</v>
      </c>
      <c r="J137" s="279">
        <v>280.5333333333333</v>
      </c>
      <c r="K137" s="277">
        <v>274</v>
      </c>
      <c r="L137" s="277">
        <v>265.10000000000002</v>
      </c>
      <c r="M137" s="277">
        <v>5.54312</v>
      </c>
    </row>
    <row r="138" spans="1:13">
      <c r="A138" s="268">
        <v>128</v>
      </c>
      <c r="B138" s="277" t="s">
        <v>360</v>
      </c>
      <c r="C138" s="278">
        <v>65.95</v>
      </c>
      <c r="D138" s="279">
        <v>65.750000000000014</v>
      </c>
      <c r="E138" s="279">
        <v>64.100000000000023</v>
      </c>
      <c r="F138" s="279">
        <v>62.250000000000007</v>
      </c>
      <c r="G138" s="279">
        <v>60.600000000000016</v>
      </c>
      <c r="H138" s="279">
        <v>67.600000000000023</v>
      </c>
      <c r="I138" s="279">
        <v>69.250000000000028</v>
      </c>
      <c r="J138" s="279">
        <v>71.100000000000037</v>
      </c>
      <c r="K138" s="277">
        <v>67.400000000000006</v>
      </c>
      <c r="L138" s="277">
        <v>63.9</v>
      </c>
      <c r="M138" s="277">
        <v>9.6994699999999998</v>
      </c>
    </row>
    <row r="139" spans="1:13">
      <c r="A139" s="268">
        <v>129</v>
      </c>
      <c r="B139" s="277" t="s">
        <v>361</v>
      </c>
      <c r="C139" s="278">
        <v>143.35</v>
      </c>
      <c r="D139" s="279">
        <v>143.78333333333333</v>
      </c>
      <c r="E139" s="279">
        <v>141.56666666666666</v>
      </c>
      <c r="F139" s="279">
        <v>139.78333333333333</v>
      </c>
      <c r="G139" s="279">
        <v>137.56666666666666</v>
      </c>
      <c r="H139" s="279">
        <v>145.56666666666666</v>
      </c>
      <c r="I139" s="279">
        <v>147.7833333333333</v>
      </c>
      <c r="J139" s="279">
        <v>149.56666666666666</v>
      </c>
      <c r="K139" s="277">
        <v>146</v>
      </c>
      <c r="L139" s="277">
        <v>142</v>
      </c>
      <c r="M139" s="277">
        <v>0.53139999999999998</v>
      </c>
    </row>
    <row r="140" spans="1:13">
      <c r="A140" s="268">
        <v>130</v>
      </c>
      <c r="B140" s="277" t="s">
        <v>240</v>
      </c>
      <c r="C140" s="278">
        <v>224.6</v>
      </c>
      <c r="D140" s="279">
        <v>224.23333333333335</v>
      </c>
      <c r="E140" s="279">
        <v>219.4666666666667</v>
      </c>
      <c r="F140" s="279">
        <v>214.33333333333334</v>
      </c>
      <c r="G140" s="279">
        <v>209.56666666666669</v>
      </c>
      <c r="H140" s="279">
        <v>229.3666666666667</v>
      </c>
      <c r="I140" s="279">
        <v>234.13333333333335</v>
      </c>
      <c r="J140" s="279">
        <v>239.26666666666671</v>
      </c>
      <c r="K140" s="277">
        <v>229</v>
      </c>
      <c r="L140" s="277">
        <v>219.1</v>
      </c>
      <c r="M140" s="277">
        <v>35.344200000000001</v>
      </c>
    </row>
    <row r="141" spans="1:13">
      <c r="A141" s="268">
        <v>131</v>
      </c>
      <c r="B141" s="277" t="s">
        <v>241</v>
      </c>
      <c r="C141" s="278">
        <v>860.6</v>
      </c>
      <c r="D141" s="279">
        <v>867.28333333333342</v>
      </c>
      <c r="E141" s="279">
        <v>849.51666666666688</v>
      </c>
      <c r="F141" s="279">
        <v>838.43333333333351</v>
      </c>
      <c r="G141" s="279">
        <v>820.66666666666697</v>
      </c>
      <c r="H141" s="279">
        <v>878.36666666666679</v>
      </c>
      <c r="I141" s="279">
        <v>896.13333333333344</v>
      </c>
      <c r="J141" s="279">
        <v>907.2166666666667</v>
      </c>
      <c r="K141" s="277">
        <v>885.05</v>
      </c>
      <c r="L141" s="277">
        <v>856.2</v>
      </c>
      <c r="M141" s="277">
        <v>0.85672999999999999</v>
      </c>
    </row>
    <row r="142" spans="1:13">
      <c r="A142" s="268">
        <v>132</v>
      </c>
      <c r="B142" s="277" t="s">
        <v>242</v>
      </c>
      <c r="C142" s="278">
        <v>74.95</v>
      </c>
      <c r="D142" s="279">
        <v>75.649999999999991</v>
      </c>
      <c r="E142" s="279">
        <v>73.299999999999983</v>
      </c>
      <c r="F142" s="279">
        <v>71.649999999999991</v>
      </c>
      <c r="G142" s="279">
        <v>69.299999999999983</v>
      </c>
      <c r="H142" s="279">
        <v>77.299999999999983</v>
      </c>
      <c r="I142" s="279">
        <v>79.649999999999977</v>
      </c>
      <c r="J142" s="279">
        <v>81.299999999999983</v>
      </c>
      <c r="K142" s="277">
        <v>78</v>
      </c>
      <c r="L142" s="277">
        <v>74</v>
      </c>
      <c r="M142" s="277">
        <v>33.886479999999999</v>
      </c>
    </row>
    <row r="143" spans="1:13">
      <c r="A143" s="268">
        <v>133</v>
      </c>
      <c r="B143" s="277" t="s">
        <v>96</v>
      </c>
      <c r="C143" s="278">
        <v>54.8</v>
      </c>
      <c r="D143" s="279">
        <v>54.033333333333339</v>
      </c>
      <c r="E143" s="279">
        <v>52.716666666666676</v>
      </c>
      <c r="F143" s="279">
        <v>50.63333333333334</v>
      </c>
      <c r="G143" s="279">
        <v>49.316666666666677</v>
      </c>
      <c r="H143" s="279">
        <v>56.116666666666674</v>
      </c>
      <c r="I143" s="279">
        <v>57.433333333333337</v>
      </c>
      <c r="J143" s="279">
        <v>59.516666666666673</v>
      </c>
      <c r="K143" s="277">
        <v>55.35</v>
      </c>
      <c r="L143" s="277">
        <v>51.95</v>
      </c>
      <c r="M143" s="277">
        <v>269.61547000000002</v>
      </c>
    </row>
    <row r="144" spans="1:13">
      <c r="A144" s="268">
        <v>134</v>
      </c>
      <c r="B144" s="277" t="s">
        <v>362</v>
      </c>
      <c r="C144" s="278">
        <v>448.75</v>
      </c>
      <c r="D144" s="279">
        <v>451.51666666666665</v>
      </c>
      <c r="E144" s="279">
        <v>445.23333333333329</v>
      </c>
      <c r="F144" s="279">
        <v>441.71666666666664</v>
      </c>
      <c r="G144" s="279">
        <v>435.43333333333328</v>
      </c>
      <c r="H144" s="279">
        <v>455.0333333333333</v>
      </c>
      <c r="I144" s="279">
        <v>461.31666666666661</v>
      </c>
      <c r="J144" s="279">
        <v>464.83333333333331</v>
      </c>
      <c r="K144" s="277">
        <v>457.8</v>
      </c>
      <c r="L144" s="277">
        <v>448</v>
      </c>
      <c r="M144" s="277">
        <v>0.32746999999999998</v>
      </c>
    </row>
    <row r="145" spans="1:13">
      <c r="A145" s="268">
        <v>135</v>
      </c>
      <c r="B145" s="277" t="s">
        <v>97</v>
      </c>
      <c r="C145" s="278">
        <v>1040.75</v>
      </c>
      <c r="D145" s="279">
        <v>1037.6499999999999</v>
      </c>
      <c r="E145" s="279">
        <v>1024.1499999999996</v>
      </c>
      <c r="F145" s="279">
        <v>1007.5499999999997</v>
      </c>
      <c r="G145" s="279">
        <v>994.0499999999995</v>
      </c>
      <c r="H145" s="279">
        <v>1054.2499999999998</v>
      </c>
      <c r="I145" s="279">
        <v>1067.7500000000002</v>
      </c>
      <c r="J145" s="279">
        <v>1084.3499999999999</v>
      </c>
      <c r="K145" s="277">
        <v>1051.1500000000001</v>
      </c>
      <c r="L145" s="277">
        <v>1021.05</v>
      </c>
      <c r="M145" s="277">
        <v>20.946000000000002</v>
      </c>
    </row>
    <row r="146" spans="1:13">
      <c r="A146" s="268">
        <v>136</v>
      </c>
      <c r="B146" s="277" t="s">
        <v>363</v>
      </c>
      <c r="C146" s="278">
        <v>186.65</v>
      </c>
      <c r="D146" s="279">
        <v>185.26666666666665</v>
      </c>
      <c r="E146" s="279">
        <v>180.6333333333333</v>
      </c>
      <c r="F146" s="279">
        <v>174.61666666666665</v>
      </c>
      <c r="G146" s="279">
        <v>169.98333333333329</v>
      </c>
      <c r="H146" s="279">
        <v>191.2833333333333</v>
      </c>
      <c r="I146" s="279">
        <v>195.91666666666663</v>
      </c>
      <c r="J146" s="279">
        <v>201.93333333333331</v>
      </c>
      <c r="K146" s="277">
        <v>189.9</v>
      </c>
      <c r="L146" s="277">
        <v>179.25</v>
      </c>
      <c r="M146" s="277">
        <v>1.30026</v>
      </c>
    </row>
    <row r="147" spans="1:13">
      <c r="A147" s="268">
        <v>137</v>
      </c>
      <c r="B147" s="277" t="s">
        <v>98</v>
      </c>
      <c r="C147" s="278">
        <v>153.05000000000001</v>
      </c>
      <c r="D147" s="279">
        <v>151.76666666666668</v>
      </c>
      <c r="E147" s="279">
        <v>150.08333333333337</v>
      </c>
      <c r="F147" s="279">
        <v>147.1166666666667</v>
      </c>
      <c r="G147" s="279">
        <v>145.43333333333339</v>
      </c>
      <c r="H147" s="279">
        <v>154.73333333333335</v>
      </c>
      <c r="I147" s="279">
        <v>156.41666666666669</v>
      </c>
      <c r="J147" s="279">
        <v>159.38333333333333</v>
      </c>
      <c r="K147" s="277">
        <v>153.44999999999999</v>
      </c>
      <c r="L147" s="277">
        <v>148.80000000000001</v>
      </c>
      <c r="M147" s="277">
        <v>58.882899999999999</v>
      </c>
    </row>
    <row r="148" spans="1:13">
      <c r="A148" s="268">
        <v>138</v>
      </c>
      <c r="B148" s="277" t="s">
        <v>243</v>
      </c>
      <c r="C148" s="278">
        <v>15.05</v>
      </c>
      <c r="D148" s="279">
        <v>15.5</v>
      </c>
      <c r="E148" s="279">
        <v>14.600000000000001</v>
      </c>
      <c r="F148" s="279">
        <v>14.150000000000002</v>
      </c>
      <c r="G148" s="279">
        <v>13.250000000000004</v>
      </c>
      <c r="H148" s="279">
        <v>15.95</v>
      </c>
      <c r="I148" s="279">
        <v>16.849999999999998</v>
      </c>
      <c r="J148" s="279">
        <v>17.299999999999997</v>
      </c>
      <c r="K148" s="277">
        <v>16.399999999999999</v>
      </c>
      <c r="L148" s="277">
        <v>15.05</v>
      </c>
      <c r="M148" s="277">
        <v>286.71233999999998</v>
      </c>
    </row>
    <row r="149" spans="1:13">
      <c r="A149" s="268">
        <v>139</v>
      </c>
      <c r="B149" s="277" t="s">
        <v>364</v>
      </c>
      <c r="C149" s="278">
        <v>269.8</v>
      </c>
      <c r="D149" s="279">
        <v>272.73333333333335</v>
      </c>
      <c r="E149" s="279">
        <v>263.36666666666667</v>
      </c>
      <c r="F149" s="279">
        <v>256.93333333333334</v>
      </c>
      <c r="G149" s="279">
        <v>247.56666666666666</v>
      </c>
      <c r="H149" s="279">
        <v>279.16666666666669</v>
      </c>
      <c r="I149" s="279">
        <v>288.53333333333336</v>
      </c>
      <c r="J149" s="279">
        <v>294.9666666666667</v>
      </c>
      <c r="K149" s="277">
        <v>282.10000000000002</v>
      </c>
      <c r="L149" s="277">
        <v>266.3</v>
      </c>
      <c r="M149" s="277">
        <v>5.2565400000000002</v>
      </c>
    </row>
    <row r="150" spans="1:13">
      <c r="A150" s="268">
        <v>140</v>
      </c>
      <c r="B150" s="277" t="s">
        <v>99</v>
      </c>
      <c r="C150" s="278">
        <v>53.55</v>
      </c>
      <c r="D150" s="279">
        <v>53.683333333333337</v>
      </c>
      <c r="E150" s="279">
        <v>53.116666666666674</v>
      </c>
      <c r="F150" s="279">
        <v>52.683333333333337</v>
      </c>
      <c r="G150" s="279">
        <v>52.116666666666674</v>
      </c>
      <c r="H150" s="279">
        <v>54.116666666666674</v>
      </c>
      <c r="I150" s="279">
        <v>54.683333333333337</v>
      </c>
      <c r="J150" s="279">
        <v>55.116666666666674</v>
      </c>
      <c r="K150" s="277">
        <v>54.25</v>
      </c>
      <c r="L150" s="277">
        <v>53.25</v>
      </c>
      <c r="M150" s="277">
        <v>273.01242000000002</v>
      </c>
    </row>
    <row r="151" spans="1:13">
      <c r="A151" s="268">
        <v>141</v>
      </c>
      <c r="B151" s="277" t="s">
        <v>367</v>
      </c>
      <c r="C151" s="278">
        <v>290.95</v>
      </c>
      <c r="D151" s="279">
        <v>292.01666666666671</v>
      </c>
      <c r="E151" s="279">
        <v>289.03333333333342</v>
      </c>
      <c r="F151" s="279">
        <v>287.11666666666673</v>
      </c>
      <c r="G151" s="279">
        <v>284.13333333333344</v>
      </c>
      <c r="H151" s="279">
        <v>293.93333333333339</v>
      </c>
      <c r="I151" s="279">
        <v>296.91666666666663</v>
      </c>
      <c r="J151" s="279">
        <v>298.83333333333337</v>
      </c>
      <c r="K151" s="277">
        <v>295</v>
      </c>
      <c r="L151" s="277">
        <v>290.10000000000002</v>
      </c>
      <c r="M151" s="277">
        <v>0.81430000000000002</v>
      </c>
    </row>
    <row r="152" spans="1:13">
      <c r="A152" s="268">
        <v>142</v>
      </c>
      <c r="B152" s="277" t="s">
        <v>366</v>
      </c>
      <c r="C152" s="278">
        <v>1867</v>
      </c>
      <c r="D152" s="279">
        <v>1875.4833333333333</v>
      </c>
      <c r="E152" s="279">
        <v>1851.5166666666667</v>
      </c>
      <c r="F152" s="279">
        <v>1836.0333333333333</v>
      </c>
      <c r="G152" s="279">
        <v>1812.0666666666666</v>
      </c>
      <c r="H152" s="279">
        <v>1890.9666666666667</v>
      </c>
      <c r="I152" s="279">
        <v>1914.9333333333334</v>
      </c>
      <c r="J152" s="279">
        <v>1930.4166666666667</v>
      </c>
      <c r="K152" s="277">
        <v>1899.45</v>
      </c>
      <c r="L152" s="277">
        <v>1860</v>
      </c>
      <c r="M152" s="277">
        <v>0.20535999999999999</v>
      </c>
    </row>
    <row r="153" spans="1:13">
      <c r="A153" s="268">
        <v>143</v>
      </c>
      <c r="B153" s="277" t="s">
        <v>368</v>
      </c>
      <c r="C153" s="278">
        <v>496.7</v>
      </c>
      <c r="D153" s="279">
        <v>498.90000000000003</v>
      </c>
      <c r="E153" s="279">
        <v>492.80000000000007</v>
      </c>
      <c r="F153" s="279">
        <v>488.90000000000003</v>
      </c>
      <c r="G153" s="279">
        <v>482.80000000000007</v>
      </c>
      <c r="H153" s="279">
        <v>502.80000000000007</v>
      </c>
      <c r="I153" s="279">
        <v>508.90000000000009</v>
      </c>
      <c r="J153" s="279">
        <v>512.80000000000007</v>
      </c>
      <c r="K153" s="277">
        <v>505</v>
      </c>
      <c r="L153" s="277">
        <v>495</v>
      </c>
      <c r="M153" s="277">
        <v>0.14460000000000001</v>
      </c>
    </row>
    <row r="154" spans="1:13">
      <c r="A154" s="268">
        <v>144</v>
      </c>
      <c r="B154" s="277" t="s">
        <v>371</v>
      </c>
      <c r="C154" s="278">
        <v>163.44999999999999</v>
      </c>
      <c r="D154" s="279">
        <v>162.63333333333333</v>
      </c>
      <c r="E154" s="279">
        <v>161.81666666666666</v>
      </c>
      <c r="F154" s="279">
        <v>160.18333333333334</v>
      </c>
      <c r="G154" s="279">
        <v>159.36666666666667</v>
      </c>
      <c r="H154" s="279">
        <v>164.26666666666665</v>
      </c>
      <c r="I154" s="279">
        <v>165.08333333333331</v>
      </c>
      <c r="J154" s="279">
        <v>166.71666666666664</v>
      </c>
      <c r="K154" s="277">
        <v>163.44999999999999</v>
      </c>
      <c r="L154" s="277">
        <v>161</v>
      </c>
      <c r="M154" s="277">
        <v>8.4527699999999992</v>
      </c>
    </row>
    <row r="155" spans="1:13">
      <c r="A155" s="268">
        <v>145</v>
      </c>
      <c r="B155" s="277" t="s">
        <v>365</v>
      </c>
      <c r="C155" s="278">
        <v>389.75</v>
      </c>
      <c r="D155" s="279">
        <v>386.90000000000003</v>
      </c>
      <c r="E155" s="279">
        <v>377.85000000000008</v>
      </c>
      <c r="F155" s="279">
        <v>365.95000000000005</v>
      </c>
      <c r="G155" s="279">
        <v>356.90000000000009</v>
      </c>
      <c r="H155" s="279">
        <v>398.80000000000007</v>
      </c>
      <c r="I155" s="279">
        <v>407.85</v>
      </c>
      <c r="J155" s="279">
        <v>419.75000000000006</v>
      </c>
      <c r="K155" s="277">
        <v>395.95</v>
      </c>
      <c r="L155" s="277">
        <v>375</v>
      </c>
      <c r="M155" s="277">
        <v>1.7989999999999999E-2</v>
      </c>
    </row>
    <row r="156" spans="1:13">
      <c r="A156" s="268">
        <v>146</v>
      </c>
      <c r="B156" s="277" t="s">
        <v>370</v>
      </c>
      <c r="C156" s="278">
        <v>128.30000000000001</v>
      </c>
      <c r="D156" s="279">
        <v>127.71666666666665</v>
      </c>
      <c r="E156" s="279">
        <v>123.68333333333331</v>
      </c>
      <c r="F156" s="279">
        <v>119.06666666666665</v>
      </c>
      <c r="G156" s="279">
        <v>115.0333333333333</v>
      </c>
      <c r="H156" s="279">
        <v>132.33333333333331</v>
      </c>
      <c r="I156" s="279">
        <v>136.36666666666665</v>
      </c>
      <c r="J156" s="279">
        <v>140.98333333333332</v>
      </c>
      <c r="K156" s="277">
        <v>131.75</v>
      </c>
      <c r="L156" s="277">
        <v>123.1</v>
      </c>
      <c r="M156" s="277">
        <v>77.001599999999996</v>
      </c>
    </row>
    <row r="157" spans="1:13">
      <c r="A157" s="268">
        <v>147</v>
      </c>
      <c r="B157" s="277" t="s">
        <v>244</v>
      </c>
      <c r="C157" s="278">
        <v>142</v>
      </c>
      <c r="D157" s="279">
        <v>141.06666666666666</v>
      </c>
      <c r="E157" s="279">
        <v>140.13333333333333</v>
      </c>
      <c r="F157" s="279">
        <v>138.26666666666665</v>
      </c>
      <c r="G157" s="279">
        <v>137.33333333333331</v>
      </c>
      <c r="H157" s="279">
        <v>142.93333333333334</v>
      </c>
      <c r="I157" s="279">
        <v>143.86666666666667</v>
      </c>
      <c r="J157" s="279">
        <v>145.73333333333335</v>
      </c>
      <c r="K157" s="277">
        <v>142</v>
      </c>
      <c r="L157" s="277">
        <v>139.19999999999999</v>
      </c>
      <c r="M157" s="277">
        <v>51.66057</v>
      </c>
    </row>
    <row r="158" spans="1:13">
      <c r="A158" s="268">
        <v>148</v>
      </c>
      <c r="B158" s="277" t="s">
        <v>369</v>
      </c>
      <c r="C158" s="278">
        <v>36.549999999999997</v>
      </c>
      <c r="D158" s="279">
        <v>36.616666666666667</v>
      </c>
      <c r="E158" s="279">
        <v>36.083333333333336</v>
      </c>
      <c r="F158" s="279">
        <v>35.616666666666667</v>
      </c>
      <c r="G158" s="279">
        <v>35.083333333333336</v>
      </c>
      <c r="H158" s="279">
        <v>37.083333333333336</v>
      </c>
      <c r="I158" s="279">
        <v>37.616666666666667</v>
      </c>
      <c r="J158" s="279">
        <v>38.083333333333336</v>
      </c>
      <c r="K158" s="277">
        <v>37.15</v>
      </c>
      <c r="L158" s="277">
        <v>36.15</v>
      </c>
      <c r="M158" s="277">
        <v>11.260870000000001</v>
      </c>
    </row>
    <row r="159" spans="1:13">
      <c r="A159" s="268">
        <v>149</v>
      </c>
      <c r="B159" s="277" t="s">
        <v>100</v>
      </c>
      <c r="C159" s="278">
        <v>103.5</v>
      </c>
      <c r="D159" s="279">
        <v>104.21666666666665</v>
      </c>
      <c r="E159" s="279">
        <v>102.43333333333331</v>
      </c>
      <c r="F159" s="279">
        <v>101.36666666666666</v>
      </c>
      <c r="G159" s="279">
        <v>99.583333333333314</v>
      </c>
      <c r="H159" s="279">
        <v>105.2833333333333</v>
      </c>
      <c r="I159" s="279">
        <v>107.06666666666663</v>
      </c>
      <c r="J159" s="279">
        <v>108.1333333333333</v>
      </c>
      <c r="K159" s="277">
        <v>106</v>
      </c>
      <c r="L159" s="277">
        <v>103.15</v>
      </c>
      <c r="M159" s="277">
        <v>126.09153000000001</v>
      </c>
    </row>
    <row r="160" spans="1:13">
      <c r="A160" s="268">
        <v>150</v>
      </c>
      <c r="B160" s="277" t="s">
        <v>375</v>
      </c>
      <c r="C160" s="278">
        <v>1548.15</v>
      </c>
      <c r="D160" s="279">
        <v>1558.05</v>
      </c>
      <c r="E160" s="279">
        <v>1520.1</v>
      </c>
      <c r="F160" s="279">
        <v>1492.05</v>
      </c>
      <c r="G160" s="279">
        <v>1454.1</v>
      </c>
      <c r="H160" s="279">
        <v>1586.1</v>
      </c>
      <c r="I160" s="279">
        <v>1624.0500000000002</v>
      </c>
      <c r="J160" s="279">
        <v>1652.1</v>
      </c>
      <c r="K160" s="277">
        <v>1596</v>
      </c>
      <c r="L160" s="277">
        <v>1530</v>
      </c>
      <c r="M160" s="277">
        <v>0.40623999999999999</v>
      </c>
    </row>
    <row r="161" spans="1:13">
      <c r="A161" s="268">
        <v>151</v>
      </c>
      <c r="B161" s="277" t="s">
        <v>376</v>
      </c>
      <c r="C161" s="278">
        <v>1395.85</v>
      </c>
      <c r="D161" s="279">
        <v>1395.3333333333333</v>
      </c>
      <c r="E161" s="279">
        <v>1360.6666666666665</v>
      </c>
      <c r="F161" s="279">
        <v>1325.4833333333333</v>
      </c>
      <c r="G161" s="279">
        <v>1290.8166666666666</v>
      </c>
      <c r="H161" s="279">
        <v>1430.5166666666664</v>
      </c>
      <c r="I161" s="279">
        <v>1465.1833333333329</v>
      </c>
      <c r="J161" s="279">
        <v>1500.3666666666663</v>
      </c>
      <c r="K161" s="277">
        <v>1430</v>
      </c>
      <c r="L161" s="277">
        <v>1360.15</v>
      </c>
      <c r="M161" s="277">
        <v>0.42464000000000002</v>
      </c>
    </row>
    <row r="162" spans="1:13">
      <c r="A162" s="268">
        <v>152</v>
      </c>
      <c r="B162" s="277" t="s">
        <v>377</v>
      </c>
      <c r="C162" s="278">
        <v>15.35</v>
      </c>
      <c r="D162" s="279">
        <v>15.133333333333333</v>
      </c>
      <c r="E162" s="279">
        <v>14.916666666666666</v>
      </c>
      <c r="F162" s="279">
        <v>14.483333333333333</v>
      </c>
      <c r="G162" s="279">
        <v>14.266666666666666</v>
      </c>
      <c r="H162" s="279">
        <v>15.566666666666666</v>
      </c>
      <c r="I162" s="279">
        <v>15.783333333333335</v>
      </c>
      <c r="J162" s="279">
        <v>16.216666666666669</v>
      </c>
      <c r="K162" s="277">
        <v>15.35</v>
      </c>
      <c r="L162" s="277">
        <v>14.7</v>
      </c>
      <c r="M162" s="277">
        <v>7.2328000000000001</v>
      </c>
    </row>
    <row r="163" spans="1:13">
      <c r="A163" s="268">
        <v>153</v>
      </c>
      <c r="B163" s="277" t="s">
        <v>372</v>
      </c>
      <c r="C163" s="278">
        <v>460.95</v>
      </c>
      <c r="D163" s="279">
        <v>462.36666666666662</v>
      </c>
      <c r="E163" s="279">
        <v>454.73333333333323</v>
      </c>
      <c r="F163" s="279">
        <v>448.51666666666659</v>
      </c>
      <c r="G163" s="279">
        <v>440.88333333333321</v>
      </c>
      <c r="H163" s="279">
        <v>468.58333333333326</v>
      </c>
      <c r="I163" s="279">
        <v>476.21666666666658</v>
      </c>
      <c r="J163" s="279">
        <v>482.43333333333328</v>
      </c>
      <c r="K163" s="277">
        <v>470</v>
      </c>
      <c r="L163" s="277">
        <v>456.15</v>
      </c>
      <c r="M163" s="277">
        <v>0.34199000000000002</v>
      </c>
    </row>
    <row r="164" spans="1:13">
      <c r="A164" s="268">
        <v>154</v>
      </c>
      <c r="B164" s="277" t="s">
        <v>382</v>
      </c>
      <c r="C164" s="278">
        <v>212.15</v>
      </c>
      <c r="D164" s="279">
        <v>210.88333333333333</v>
      </c>
      <c r="E164" s="279">
        <v>208.76666666666665</v>
      </c>
      <c r="F164" s="279">
        <v>205.38333333333333</v>
      </c>
      <c r="G164" s="279">
        <v>203.26666666666665</v>
      </c>
      <c r="H164" s="279">
        <v>214.26666666666665</v>
      </c>
      <c r="I164" s="279">
        <v>216.38333333333333</v>
      </c>
      <c r="J164" s="279">
        <v>219.76666666666665</v>
      </c>
      <c r="K164" s="277">
        <v>213</v>
      </c>
      <c r="L164" s="277">
        <v>207.5</v>
      </c>
      <c r="M164" s="277">
        <v>3.47336</v>
      </c>
    </row>
    <row r="165" spans="1:13">
      <c r="A165" s="268">
        <v>155</v>
      </c>
      <c r="B165" s="277" t="s">
        <v>373</v>
      </c>
      <c r="C165" s="278">
        <v>76.95</v>
      </c>
      <c r="D165" s="279">
        <v>76</v>
      </c>
      <c r="E165" s="279">
        <v>75.05</v>
      </c>
      <c r="F165" s="279">
        <v>73.149999999999991</v>
      </c>
      <c r="G165" s="279">
        <v>72.199999999999989</v>
      </c>
      <c r="H165" s="279">
        <v>77.900000000000006</v>
      </c>
      <c r="I165" s="279">
        <v>78.849999999999994</v>
      </c>
      <c r="J165" s="279">
        <v>80.750000000000014</v>
      </c>
      <c r="K165" s="277">
        <v>76.95</v>
      </c>
      <c r="L165" s="277">
        <v>74.099999999999994</v>
      </c>
      <c r="M165" s="277">
        <v>0.42605999999999999</v>
      </c>
    </row>
    <row r="166" spans="1:13">
      <c r="A166" s="268">
        <v>156</v>
      </c>
      <c r="B166" s="277" t="s">
        <v>374</v>
      </c>
      <c r="C166" s="278">
        <v>141.44999999999999</v>
      </c>
      <c r="D166" s="279">
        <v>140.79999999999998</v>
      </c>
      <c r="E166" s="279">
        <v>136.79999999999995</v>
      </c>
      <c r="F166" s="279">
        <v>132.14999999999998</v>
      </c>
      <c r="G166" s="279">
        <v>128.14999999999995</v>
      </c>
      <c r="H166" s="279">
        <v>145.44999999999996</v>
      </c>
      <c r="I166" s="279">
        <v>149.45000000000002</v>
      </c>
      <c r="J166" s="279">
        <v>154.09999999999997</v>
      </c>
      <c r="K166" s="277">
        <v>144.80000000000001</v>
      </c>
      <c r="L166" s="277">
        <v>136.15</v>
      </c>
      <c r="M166" s="277">
        <v>2.72709</v>
      </c>
    </row>
    <row r="167" spans="1:13">
      <c r="A167" s="268">
        <v>157</v>
      </c>
      <c r="B167" s="277" t="s">
        <v>245</v>
      </c>
      <c r="C167" s="278">
        <v>152.5</v>
      </c>
      <c r="D167" s="279">
        <v>153.26666666666665</v>
      </c>
      <c r="E167" s="279">
        <v>150.08333333333331</v>
      </c>
      <c r="F167" s="279">
        <v>147.66666666666666</v>
      </c>
      <c r="G167" s="279">
        <v>144.48333333333332</v>
      </c>
      <c r="H167" s="279">
        <v>155.68333333333331</v>
      </c>
      <c r="I167" s="279">
        <v>158.86666666666665</v>
      </c>
      <c r="J167" s="279">
        <v>161.2833333333333</v>
      </c>
      <c r="K167" s="277">
        <v>156.44999999999999</v>
      </c>
      <c r="L167" s="277">
        <v>150.85</v>
      </c>
      <c r="M167" s="277">
        <v>3.24966</v>
      </c>
    </row>
    <row r="168" spans="1:13">
      <c r="A168" s="268">
        <v>158</v>
      </c>
      <c r="B168" s="277" t="s">
        <v>378</v>
      </c>
      <c r="C168" s="278">
        <v>5192.5</v>
      </c>
      <c r="D168" s="279">
        <v>5195.5</v>
      </c>
      <c r="E168" s="279">
        <v>4997</v>
      </c>
      <c r="F168" s="279">
        <v>4801.5</v>
      </c>
      <c r="G168" s="279">
        <v>4603</v>
      </c>
      <c r="H168" s="279">
        <v>5391</v>
      </c>
      <c r="I168" s="279">
        <v>5589.5</v>
      </c>
      <c r="J168" s="279">
        <v>5785</v>
      </c>
      <c r="K168" s="277">
        <v>5394</v>
      </c>
      <c r="L168" s="277">
        <v>5000</v>
      </c>
      <c r="M168" s="277">
        <v>0.81281999999999999</v>
      </c>
    </row>
    <row r="169" spans="1:13">
      <c r="A169" s="268">
        <v>159</v>
      </c>
      <c r="B169" s="277" t="s">
        <v>379</v>
      </c>
      <c r="C169" s="278">
        <v>1466.25</v>
      </c>
      <c r="D169" s="279">
        <v>1472.05</v>
      </c>
      <c r="E169" s="279">
        <v>1454.1999999999998</v>
      </c>
      <c r="F169" s="279">
        <v>1442.1499999999999</v>
      </c>
      <c r="G169" s="279">
        <v>1424.2999999999997</v>
      </c>
      <c r="H169" s="279">
        <v>1484.1</v>
      </c>
      <c r="I169" s="279">
        <v>1501.9499999999998</v>
      </c>
      <c r="J169" s="279">
        <v>1514</v>
      </c>
      <c r="K169" s="277">
        <v>1489.9</v>
      </c>
      <c r="L169" s="277">
        <v>1460</v>
      </c>
      <c r="M169" s="277">
        <v>0.19355</v>
      </c>
    </row>
    <row r="170" spans="1:13">
      <c r="A170" s="268">
        <v>160</v>
      </c>
      <c r="B170" s="277" t="s">
        <v>101</v>
      </c>
      <c r="C170" s="278">
        <v>435.25</v>
      </c>
      <c r="D170" s="279">
        <v>435.18333333333339</v>
      </c>
      <c r="E170" s="279">
        <v>428.1666666666668</v>
      </c>
      <c r="F170" s="279">
        <v>421.08333333333343</v>
      </c>
      <c r="G170" s="279">
        <v>414.06666666666683</v>
      </c>
      <c r="H170" s="279">
        <v>442.26666666666677</v>
      </c>
      <c r="I170" s="279">
        <v>449.28333333333342</v>
      </c>
      <c r="J170" s="279">
        <v>456.36666666666673</v>
      </c>
      <c r="K170" s="277">
        <v>442.2</v>
      </c>
      <c r="L170" s="277">
        <v>428.1</v>
      </c>
      <c r="M170" s="277">
        <v>61.837690000000002</v>
      </c>
    </row>
    <row r="171" spans="1:13">
      <c r="A171" s="268">
        <v>161</v>
      </c>
      <c r="B171" s="277" t="s">
        <v>387</v>
      </c>
      <c r="C171" s="278">
        <v>40.700000000000003</v>
      </c>
      <c r="D171" s="279">
        <v>41</v>
      </c>
      <c r="E171" s="279">
        <v>40</v>
      </c>
      <c r="F171" s="279">
        <v>39.299999999999997</v>
      </c>
      <c r="G171" s="279">
        <v>38.299999999999997</v>
      </c>
      <c r="H171" s="279">
        <v>41.7</v>
      </c>
      <c r="I171" s="279">
        <v>42.7</v>
      </c>
      <c r="J171" s="279">
        <v>43.400000000000006</v>
      </c>
      <c r="K171" s="277">
        <v>42</v>
      </c>
      <c r="L171" s="277">
        <v>40.299999999999997</v>
      </c>
      <c r="M171" s="277">
        <v>14.259589999999999</v>
      </c>
    </row>
    <row r="172" spans="1:13">
      <c r="A172" s="268">
        <v>162</v>
      </c>
      <c r="B172" s="277" t="s">
        <v>103</v>
      </c>
      <c r="C172" s="278">
        <v>21.1</v>
      </c>
      <c r="D172" s="279">
        <v>20.966666666666665</v>
      </c>
      <c r="E172" s="279">
        <v>20.533333333333331</v>
      </c>
      <c r="F172" s="279">
        <v>19.966666666666665</v>
      </c>
      <c r="G172" s="279">
        <v>19.533333333333331</v>
      </c>
      <c r="H172" s="279">
        <v>21.533333333333331</v>
      </c>
      <c r="I172" s="279">
        <v>21.966666666666661</v>
      </c>
      <c r="J172" s="279">
        <v>22.533333333333331</v>
      </c>
      <c r="K172" s="277">
        <v>21.4</v>
      </c>
      <c r="L172" s="277">
        <v>20.399999999999999</v>
      </c>
      <c r="M172" s="277">
        <v>150.10513</v>
      </c>
    </row>
    <row r="173" spans="1:13">
      <c r="A173" s="268">
        <v>163</v>
      </c>
      <c r="B173" s="277" t="s">
        <v>388</v>
      </c>
      <c r="C173" s="278">
        <v>153.94999999999999</v>
      </c>
      <c r="D173" s="279">
        <v>154.65</v>
      </c>
      <c r="E173" s="279">
        <v>152.30000000000001</v>
      </c>
      <c r="F173" s="279">
        <v>150.65</v>
      </c>
      <c r="G173" s="279">
        <v>148.30000000000001</v>
      </c>
      <c r="H173" s="279">
        <v>156.30000000000001</v>
      </c>
      <c r="I173" s="279">
        <v>158.64999999999998</v>
      </c>
      <c r="J173" s="279">
        <v>160.30000000000001</v>
      </c>
      <c r="K173" s="277">
        <v>157</v>
      </c>
      <c r="L173" s="277">
        <v>153</v>
      </c>
      <c r="M173" s="277">
        <v>4.2393999999999998</v>
      </c>
    </row>
    <row r="174" spans="1:13">
      <c r="A174" s="268">
        <v>164</v>
      </c>
      <c r="B174" s="277" t="s">
        <v>380</v>
      </c>
      <c r="C174" s="278">
        <v>983.7</v>
      </c>
      <c r="D174" s="279">
        <v>985.9666666666667</v>
      </c>
      <c r="E174" s="279">
        <v>978.08333333333337</v>
      </c>
      <c r="F174" s="279">
        <v>972.4666666666667</v>
      </c>
      <c r="G174" s="279">
        <v>964.58333333333337</v>
      </c>
      <c r="H174" s="279">
        <v>991.58333333333337</v>
      </c>
      <c r="I174" s="279">
        <v>999.46666666666658</v>
      </c>
      <c r="J174" s="279">
        <v>1005.0833333333334</v>
      </c>
      <c r="K174" s="277">
        <v>993.85</v>
      </c>
      <c r="L174" s="277">
        <v>980.35</v>
      </c>
      <c r="M174" s="277">
        <v>0.53810000000000002</v>
      </c>
    </row>
    <row r="175" spans="1:13">
      <c r="A175" s="268">
        <v>165</v>
      </c>
      <c r="B175" s="277" t="s">
        <v>246</v>
      </c>
      <c r="C175" s="278">
        <v>435.4</v>
      </c>
      <c r="D175" s="279">
        <v>434.56666666666666</v>
      </c>
      <c r="E175" s="279">
        <v>430.63333333333333</v>
      </c>
      <c r="F175" s="279">
        <v>425.86666666666667</v>
      </c>
      <c r="G175" s="279">
        <v>421.93333333333334</v>
      </c>
      <c r="H175" s="279">
        <v>439.33333333333331</v>
      </c>
      <c r="I175" s="279">
        <v>443.26666666666659</v>
      </c>
      <c r="J175" s="279">
        <v>448.0333333333333</v>
      </c>
      <c r="K175" s="277">
        <v>438.5</v>
      </c>
      <c r="L175" s="277">
        <v>429.8</v>
      </c>
      <c r="M175" s="277">
        <v>0.69977999999999996</v>
      </c>
    </row>
    <row r="176" spans="1:13">
      <c r="A176" s="268">
        <v>166</v>
      </c>
      <c r="B176" s="277" t="s">
        <v>104</v>
      </c>
      <c r="C176" s="278">
        <v>696.9</v>
      </c>
      <c r="D176" s="279">
        <v>694.63333333333333</v>
      </c>
      <c r="E176" s="279">
        <v>689.26666666666665</v>
      </c>
      <c r="F176" s="279">
        <v>681.63333333333333</v>
      </c>
      <c r="G176" s="279">
        <v>676.26666666666665</v>
      </c>
      <c r="H176" s="279">
        <v>702.26666666666665</v>
      </c>
      <c r="I176" s="279">
        <v>707.63333333333321</v>
      </c>
      <c r="J176" s="279">
        <v>715.26666666666665</v>
      </c>
      <c r="K176" s="277">
        <v>700</v>
      </c>
      <c r="L176" s="277">
        <v>687</v>
      </c>
      <c r="M176" s="277">
        <v>8.9035499999999992</v>
      </c>
    </row>
    <row r="177" spans="1:13">
      <c r="A177" s="268">
        <v>167</v>
      </c>
      <c r="B177" s="277" t="s">
        <v>247</v>
      </c>
      <c r="C177" s="278">
        <v>400.6</v>
      </c>
      <c r="D177" s="279">
        <v>401.81666666666666</v>
      </c>
      <c r="E177" s="279">
        <v>394.63333333333333</v>
      </c>
      <c r="F177" s="279">
        <v>388.66666666666669</v>
      </c>
      <c r="G177" s="279">
        <v>381.48333333333335</v>
      </c>
      <c r="H177" s="279">
        <v>407.7833333333333</v>
      </c>
      <c r="I177" s="279">
        <v>414.96666666666658</v>
      </c>
      <c r="J177" s="279">
        <v>420.93333333333328</v>
      </c>
      <c r="K177" s="277">
        <v>409</v>
      </c>
      <c r="L177" s="277">
        <v>395.85</v>
      </c>
      <c r="M177" s="277">
        <v>0.84072000000000002</v>
      </c>
    </row>
    <row r="178" spans="1:13">
      <c r="A178" s="268">
        <v>168</v>
      </c>
      <c r="B178" s="277" t="s">
        <v>248</v>
      </c>
      <c r="C178" s="278">
        <v>866.7</v>
      </c>
      <c r="D178" s="279">
        <v>862.88333333333333</v>
      </c>
      <c r="E178" s="279">
        <v>849.41666666666663</v>
      </c>
      <c r="F178" s="279">
        <v>832.13333333333333</v>
      </c>
      <c r="G178" s="279">
        <v>818.66666666666663</v>
      </c>
      <c r="H178" s="279">
        <v>880.16666666666663</v>
      </c>
      <c r="I178" s="279">
        <v>893.63333333333333</v>
      </c>
      <c r="J178" s="279">
        <v>910.91666666666663</v>
      </c>
      <c r="K178" s="277">
        <v>876.35</v>
      </c>
      <c r="L178" s="277">
        <v>845.6</v>
      </c>
      <c r="M178" s="277">
        <v>2.9152399999999998</v>
      </c>
    </row>
    <row r="179" spans="1:13">
      <c r="A179" s="268">
        <v>169</v>
      </c>
      <c r="B179" s="277" t="s">
        <v>389</v>
      </c>
      <c r="C179" s="278">
        <v>79.05</v>
      </c>
      <c r="D179" s="279">
        <v>78.333333333333329</v>
      </c>
      <c r="E179" s="279">
        <v>76.516666666666652</v>
      </c>
      <c r="F179" s="279">
        <v>73.98333333333332</v>
      </c>
      <c r="G179" s="279">
        <v>72.166666666666643</v>
      </c>
      <c r="H179" s="279">
        <v>80.86666666666666</v>
      </c>
      <c r="I179" s="279">
        <v>82.683333333333351</v>
      </c>
      <c r="J179" s="279">
        <v>85.216666666666669</v>
      </c>
      <c r="K179" s="277">
        <v>80.150000000000006</v>
      </c>
      <c r="L179" s="277">
        <v>75.8</v>
      </c>
      <c r="M179" s="277">
        <v>4.3565500000000004</v>
      </c>
    </row>
    <row r="180" spans="1:13">
      <c r="A180" s="268">
        <v>170</v>
      </c>
      <c r="B180" s="277" t="s">
        <v>381</v>
      </c>
      <c r="C180" s="278">
        <v>207.8</v>
      </c>
      <c r="D180" s="279">
        <v>210.4</v>
      </c>
      <c r="E180" s="279">
        <v>204</v>
      </c>
      <c r="F180" s="279">
        <v>200.2</v>
      </c>
      <c r="G180" s="279">
        <v>193.79999999999998</v>
      </c>
      <c r="H180" s="279">
        <v>214.20000000000002</v>
      </c>
      <c r="I180" s="279">
        <v>220.60000000000005</v>
      </c>
      <c r="J180" s="279">
        <v>224.40000000000003</v>
      </c>
      <c r="K180" s="277">
        <v>216.8</v>
      </c>
      <c r="L180" s="277">
        <v>206.6</v>
      </c>
      <c r="M180" s="277">
        <v>18.413810000000002</v>
      </c>
    </row>
    <row r="181" spans="1:13">
      <c r="A181" s="268">
        <v>171</v>
      </c>
      <c r="B181" s="277" t="s">
        <v>249</v>
      </c>
      <c r="C181" s="278">
        <v>188.9</v>
      </c>
      <c r="D181" s="279">
        <v>188.13333333333335</v>
      </c>
      <c r="E181" s="279">
        <v>183.81666666666672</v>
      </c>
      <c r="F181" s="279">
        <v>178.73333333333338</v>
      </c>
      <c r="G181" s="279">
        <v>174.41666666666674</v>
      </c>
      <c r="H181" s="279">
        <v>193.2166666666667</v>
      </c>
      <c r="I181" s="279">
        <v>197.53333333333336</v>
      </c>
      <c r="J181" s="279">
        <v>202.61666666666667</v>
      </c>
      <c r="K181" s="277">
        <v>192.45</v>
      </c>
      <c r="L181" s="277">
        <v>183.05</v>
      </c>
      <c r="M181" s="277">
        <v>7.7602399999999996</v>
      </c>
    </row>
    <row r="182" spans="1:13">
      <c r="A182" s="268">
        <v>172</v>
      </c>
      <c r="B182" s="277" t="s">
        <v>105</v>
      </c>
      <c r="C182" s="278">
        <v>617.95000000000005</v>
      </c>
      <c r="D182" s="279">
        <v>621.48333333333335</v>
      </c>
      <c r="E182" s="279">
        <v>611.41666666666674</v>
      </c>
      <c r="F182" s="279">
        <v>604.88333333333344</v>
      </c>
      <c r="G182" s="279">
        <v>594.81666666666683</v>
      </c>
      <c r="H182" s="279">
        <v>628.01666666666665</v>
      </c>
      <c r="I182" s="279">
        <v>638.08333333333326</v>
      </c>
      <c r="J182" s="279">
        <v>644.61666666666656</v>
      </c>
      <c r="K182" s="277">
        <v>631.54999999999995</v>
      </c>
      <c r="L182" s="277">
        <v>614.95000000000005</v>
      </c>
      <c r="M182" s="277">
        <v>25.02223</v>
      </c>
    </row>
    <row r="183" spans="1:13">
      <c r="A183" s="268">
        <v>173</v>
      </c>
      <c r="B183" s="277" t="s">
        <v>383</v>
      </c>
      <c r="C183" s="278">
        <v>86.6</v>
      </c>
      <c r="D183" s="279">
        <v>86.916666666666671</v>
      </c>
      <c r="E183" s="279">
        <v>84.433333333333337</v>
      </c>
      <c r="F183" s="279">
        <v>82.266666666666666</v>
      </c>
      <c r="G183" s="279">
        <v>79.783333333333331</v>
      </c>
      <c r="H183" s="279">
        <v>89.083333333333343</v>
      </c>
      <c r="I183" s="279">
        <v>91.566666666666663</v>
      </c>
      <c r="J183" s="279">
        <v>93.733333333333348</v>
      </c>
      <c r="K183" s="277">
        <v>89.4</v>
      </c>
      <c r="L183" s="277">
        <v>84.75</v>
      </c>
      <c r="M183" s="277">
        <v>7.9683299999999999</v>
      </c>
    </row>
    <row r="184" spans="1:13">
      <c r="A184" s="268">
        <v>174</v>
      </c>
      <c r="B184" s="277" t="s">
        <v>384</v>
      </c>
      <c r="C184" s="278">
        <v>492.95</v>
      </c>
      <c r="D184" s="279">
        <v>493.06666666666666</v>
      </c>
      <c r="E184" s="279">
        <v>481.18333333333334</v>
      </c>
      <c r="F184" s="279">
        <v>469.41666666666669</v>
      </c>
      <c r="G184" s="279">
        <v>457.53333333333336</v>
      </c>
      <c r="H184" s="279">
        <v>504.83333333333331</v>
      </c>
      <c r="I184" s="279">
        <v>516.7166666666667</v>
      </c>
      <c r="J184" s="279">
        <v>528.48333333333335</v>
      </c>
      <c r="K184" s="277">
        <v>504.95</v>
      </c>
      <c r="L184" s="277">
        <v>481.3</v>
      </c>
      <c r="M184" s="277">
        <v>0.74951000000000001</v>
      </c>
    </row>
    <row r="185" spans="1:13">
      <c r="A185" s="268">
        <v>175</v>
      </c>
      <c r="B185" s="277" t="s">
        <v>390</v>
      </c>
      <c r="C185" s="278">
        <v>54.55</v>
      </c>
      <c r="D185" s="279">
        <v>54.65</v>
      </c>
      <c r="E185" s="279">
        <v>53.949999999999996</v>
      </c>
      <c r="F185" s="279">
        <v>53.349999999999994</v>
      </c>
      <c r="G185" s="279">
        <v>52.649999999999991</v>
      </c>
      <c r="H185" s="279">
        <v>55.25</v>
      </c>
      <c r="I185" s="279">
        <v>55.95</v>
      </c>
      <c r="J185" s="279">
        <v>56.550000000000004</v>
      </c>
      <c r="K185" s="277">
        <v>55.35</v>
      </c>
      <c r="L185" s="277">
        <v>54.05</v>
      </c>
      <c r="M185" s="277">
        <v>4.9446399999999997</v>
      </c>
    </row>
    <row r="186" spans="1:13">
      <c r="A186" s="268">
        <v>176</v>
      </c>
      <c r="B186" s="277" t="s">
        <v>250</v>
      </c>
      <c r="C186" s="278">
        <v>225.05</v>
      </c>
      <c r="D186" s="279">
        <v>224.63333333333335</v>
      </c>
      <c r="E186" s="279">
        <v>219.4666666666667</v>
      </c>
      <c r="F186" s="279">
        <v>213.88333333333335</v>
      </c>
      <c r="G186" s="279">
        <v>208.7166666666667</v>
      </c>
      <c r="H186" s="279">
        <v>230.2166666666667</v>
      </c>
      <c r="I186" s="279">
        <v>235.38333333333338</v>
      </c>
      <c r="J186" s="279">
        <v>240.9666666666667</v>
      </c>
      <c r="K186" s="277">
        <v>229.8</v>
      </c>
      <c r="L186" s="277">
        <v>219.05</v>
      </c>
      <c r="M186" s="277">
        <v>8.8222900000000006</v>
      </c>
    </row>
    <row r="187" spans="1:13">
      <c r="A187" s="268">
        <v>177</v>
      </c>
      <c r="B187" s="277" t="s">
        <v>385</v>
      </c>
      <c r="C187" s="278">
        <v>328</v>
      </c>
      <c r="D187" s="279">
        <v>328.6</v>
      </c>
      <c r="E187" s="279">
        <v>325.50000000000006</v>
      </c>
      <c r="F187" s="279">
        <v>323.00000000000006</v>
      </c>
      <c r="G187" s="279">
        <v>319.90000000000009</v>
      </c>
      <c r="H187" s="279">
        <v>331.1</v>
      </c>
      <c r="I187" s="279">
        <v>334.19999999999993</v>
      </c>
      <c r="J187" s="279">
        <v>336.7</v>
      </c>
      <c r="K187" s="277">
        <v>331.7</v>
      </c>
      <c r="L187" s="277">
        <v>326.10000000000002</v>
      </c>
      <c r="M187" s="277">
        <v>0.31567000000000001</v>
      </c>
    </row>
    <row r="188" spans="1:13">
      <c r="A188" s="268">
        <v>178</v>
      </c>
      <c r="B188" s="277" t="s">
        <v>386</v>
      </c>
      <c r="C188" s="278">
        <v>321</v>
      </c>
      <c r="D188" s="279">
        <v>322.38333333333333</v>
      </c>
      <c r="E188" s="279">
        <v>315.96666666666664</v>
      </c>
      <c r="F188" s="279">
        <v>310.93333333333334</v>
      </c>
      <c r="G188" s="279">
        <v>304.51666666666665</v>
      </c>
      <c r="H188" s="279">
        <v>327.41666666666663</v>
      </c>
      <c r="I188" s="279">
        <v>333.83333333333337</v>
      </c>
      <c r="J188" s="279">
        <v>338.86666666666662</v>
      </c>
      <c r="K188" s="277">
        <v>328.8</v>
      </c>
      <c r="L188" s="277">
        <v>317.35000000000002</v>
      </c>
      <c r="M188" s="277">
        <v>13.53124</v>
      </c>
    </row>
    <row r="189" spans="1:13">
      <c r="A189" s="268">
        <v>179</v>
      </c>
      <c r="B189" s="277" t="s">
        <v>391</v>
      </c>
      <c r="C189" s="278">
        <v>575.79999999999995</v>
      </c>
      <c r="D189" s="279">
        <v>578.56666666666661</v>
      </c>
      <c r="E189" s="279">
        <v>568.23333333333323</v>
      </c>
      <c r="F189" s="279">
        <v>560.66666666666663</v>
      </c>
      <c r="G189" s="279">
        <v>550.33333333333326</v>
      </c>
      <c r="H189" s="279">
        <v>586.13333333333321</v>
      </c>
      <c r="I189" s="279">
        <v>596.4666666666667</v>
      </c>
      <c r="J189" s="279">
        <v>604.03333333333319</v>
      </c>
      <c r="K189" s="277">
        <v>588.9</v>
      </c>
      <c r="L189" s="277">
        <v>571</v>
      </c>
      <c r="M189" s="277">
        <v>0.14538999999999999</v>
      </c>
    </row>
    <row r="190" spans="1:13">
      <c r="A190" s="268">
        <v>180</v>
      </c>
      <c r="B190" s="277" t="s">
        <v>399</v>
      </c>
      <c r="C190" s="278">
        <v>775.3</v>
      </c>
      <c r="D190" s="279">
        <v>772.96666666666658</v>
      </c>
      <c r="E190" s="279">
        <v>757.03333333333319</v>
      </c>
      <c r="F190" s="279">
        <v>738.76666666666665</v>
      </c>
      <c r="G190" s="279">
        <v>722.83333333333326</v>
      </c>
      <c r="H190" s="279">
        <v>791.23333333333312</v>
      </c>
      <c r="I190" s="279">
        <v>807.16666666666652</v>
      </c>
      <c r="J190" s="279">
        <v>825.43333333333305</v>
      </c>
      <c r="K190" s="277">
        <v>788.9</v>
      </c>
      <c r="L190" s="277">
        <v>754.7</v>
      </c>
      <c r="M190" s="277">
        <v>0.95740000000000003</v>
      </c>
    </row>
    <row r="191" spans="1:13">
      <c r="A191" s="268">
        <v>181</v>
      </c>
      <c r="B191" s="277" t="s">
        <v>393</v>
      </c>
      <c r="C191" s="278">
        <v>648.79999999999995</v>
      </c>
      <c r="D191" s="279">
        <v>654.4666666666667</v>
      </c>
      <c r="E191" s="279">
        <v>636.33333333333337</v>
      </c>
      <c r="F191" s="279">
        <v>623.86666666666667</v>
      </c>
      <c r="G191" s="279">
        <v>605.73333333333335</v>
      </c>
      <c r="H191" s="279">
        <v>666.93333333333339</v>
      </c>
      <c r="I191" s="279">
        <v>685.06666666666661</v>
      </c>
      <c r="J191" s="279">
        <v>697.53333333333342</v>
      </c>
      <c r="K191" s="277">
        <v>672.6</v>
      </c>
      <c r="L191" s="277">
        <v>642</v>
      </c>
      <c r="M191" s="277">
        <v>0.11014</v>
      </c>
    </row>
    <row r="192" spans="1:13">
      <c r="A192" s="268">
        <v>182</v>
      </c>
      <c r="B192" s="277" t="s">
        <v>106</v>
      </c>
      <c r="C192" s="278">
        <v>581.04999999999995</v>
      </c>
      <c r="D192" s="279">
        <v>580.56666666666672</v>
      </c>
      <c r="E192" s="279">
        <v>576.78333333333342</v>
      </c>
      <c r="F192" s="279">
        <v>572.51666666666665</v>
      </c>
      <c r="G192" s="279">
        <v>568.73333333333335</v>
      </c>
      <c r="H192" s="279">
        <v>584.83333333333348</v>
      </c>
      <c r="I192" s="279">
        <v>588.61666666666679</v>
      </c>
      <c r="J192" s="279">
        <v>592.88333333333355</v>
      </c>
      <c r="K192" s="277">
        <v>584.35</v>
      </c>
      <c r="L192" s="277">
        <v>576.29999999999995</v>
      </c>
      <c r="M192" s="277">
        <v>13.356780000000001</v>
      </c>
    </row>
    <row r="193" spans="1:13">
      <c r="A193" s="268">
        <v>183</v>
      </c>
      <c r="B193" s="277" t="s">
        <v>108</v>
      </c>
      <c r="C193" s="278">
        <v>569.20000000000005</v>
      </c>
      <c r="D193" s="279">
        <v>564.83333333333337</v>
      </c>
      <c r="E193" s="279">
        <v>557.26666666666677</v>
      </c>
      <c r="F193" s="279">
        <v>545.33333333333337</v>
      </c>
      <c r="G193" s="279">
        <v>537.76666666666677</v>
      </c>
      <c r="H193" s="279">
        <v>576.76666666666677</v>
      </c>
      <c r="I193" s="279">
        <v>584.33333333333337</v>
      </c>
      <c r="J193" s="279">
        <v>596.26666666666677</v>
      </c>
      <c r="K193" s="277">
        <v>572.4</v>
      </c>
      <c r="L193" s="277">
        <v>552.9</v>
      </c>
      <c r="M193" s="277">
        <v>52.436540000000001</v>
      </c>
    </row>
    <row r="194" spans="1:13">
      <c r="A194" s="268">
        <v>184</v>
      </c>
      <c r="B194" s="277" t="s">
        <v>109</v>
      </c>
      <c r="C194" s="278">
        <v>1889.45</v>
      </c>
      <c r="D194" s="279">
        <v>1877.0166666666664</v>
      </c>
      <c r="E194" s="279">
        <v>1855.0333333333328</v>
      </c>
      <c r="F194" s="279">
        <v>1820.6166666666663</v>
      </c>
      <c r="G194" s="279">
        <v>1798.6333333333328</v>
      </c>
      <c r="H194" s="279">
        <v>1911.4333333333329</v>
      </c>
      <c r="I194" s="279">
        <v>1933.4166666666665</v>
      </c>
      <c r="J194" s="279">
        <v>1967.833333333333</v>
      </c>
      <c r="K194" s="277">
        <v>1899</v>
      </c>
      <c r="L194" s="277">
        <v>1842.6</v>
      </c>
      <c r="M194" s="277">
        <v>64.805189999999996</v>
      </c>
    </row>
    <row r="195" spans="1:13">
      <c r="A195" s="268">
        <v>185</v>
      </c>
      <c r="B195" s="277" t="s">
        <v>252</v>
      </c>
      <c r="C195" s="278">
        <v>2516.4499999999998</v>
      </c>
      <c r="D195" s="279">
        <v>2510.15</v>
      </c>
      <c r="E195" s="279">
        <v>2491.3000000000002</v>
      </c>
      <c r="F195" s="279">
        <v>2466.15</v>
      </c>
      <c r="G195" s="279">
        <v>2447.3000000000002</v>
      </c>
      <c r="H195" s="279">
        <v>2535.3000000000002</v>
      </c>
      <c r="I195" s="279">
        <v>2554.1499999999996</v>
      </c>
      <c r="J195" s="279">
        <v>2579.3000000000002</v>
      </c>
      <c r="K195" s="277">
        <v>2529</v>
      </c>
      <c r="L195" s="277">
        <v>2485</v>
      </c>
      <c r="M195" s="277">
        <v>4.2893999999999997</v>
      </c>
    </row>
    <row r="196" spans="1:13">
      <c r="A196" s="268">
        <v>186</v>
      </c>
      <c r="B196" s="277" t="s">
        <v>110</v>
      </c>
      <c r="C196" s="278">
        <v>1089.4000000000001</v>
      </c>
      <c r="D196" s="279">
        <v>1095.2833333333335</v>
      </c>
      <c r="E196" s="279">
        <v>1079.3166666666671</v>
      </c>
      <c r="F196" s="279">
        <v>1069.2333333333336</v>
      </c>
      <c r="G196" s="279">
        <v>1053.2666666666671</v>
      </c>
      <c r="H196" s="279">
        <v>1105.366666666667</v>
      </c>
      <c r="I196" s="279">
        <v>1121.3333333333337</v>
      </c>
      <c r="J196" s="279">
        <v>1131.416666666667</v>
      </c>
      <c r="K196" s="277">
        <v>1111.25</v>
      </c>
      <c r="L196" s="277">
        <v>1085.2</v>
      </c>
      <c r="M196" s="277">
        <v>184.77248</v>
      </c>
    </row>
    <row r="197" spans="1:13">
      <c r="A197" s="268">
        <v>187</v>
      </c>
      <c r="B197" s="277" t="s">
        <v>253</v>
      </c>
      <c r="C197" s="278">
        <v>547.95000000000005</v>
      </c>
      <c r="D197" s="279">
        <v>548.7166666666667</v>
      </c>
      <c r="E197" s="279">
        <v>544.93333333333339</v>
      </c>
      <c r="F197" s="279">
        <v>541.91666666666674</v>
      </c>
      <c r="G197" s="279">
        <v>538.13333333333344</v>
      </c>
      <c r="H197" s="279">
        <v>551.73333333333335</v>
      </c>
      <c r="I197" s="279">
        <v>555.51666666666665</v>
      </c>
      <c r="J197" s="279">
        <v>558.5333333333333</v>
      </c>
      <c r="K197" s="277">
        <v>552.5</v>
      </c>
      <c r="L197" s="277">
        <v>545.70000000000005</v>
      </c>
      <c r="M197" s="277">
        <v>16.381180000000001</v>
      </c>
    </row>
    <row r="198" spans="1:13">
      <c r="A198" s="268">
        <v>188</v>
      </c>
      <c r="B198" s="277" t="s">
        <v>251</v>
      </c>
      <c r="C198" s="278">
        <v>845.05</v>
      </c>
      <c r="D198" s="279">
        <v>848.38333333333333</v>
      </c>
      <c r="E198" s="279">
        <v>826.76666666666665</v>
      </c>
      <c r="F198" s="279">
        <v>808.48333333333335</v>
      </c>
      <c r="G198" s="279">
        <v>786.86666666666667</v>
      </c>
      <c r="H198" s="279">
        <v>866.66666666666663</v>
      </c>
      <c r="I198" s="279">
        <v>888.28333333333319</v>
      </c>
      <c r="J198" s="279">
        <v>906.56666666666661</v>
      </c>
      <c r="K198" s="277">
        <v>870</v>
      </c>
      <c r="L198" s="277">
        <v>830.1</v>
      </c>
      <c r="M198" s="277">
        <v>4.4622900000000003</v>
      </c>
    </row>
    <row r="199" spans="1:13">
      <c r="A199" s="268">
        <v>189</v>
      </c>
      <c r="B199" s="277" t="s">
        <v>394</v>
      </c>
      <c r="C199" s="278">
        <v>180.4</v>
      </c>
      <c r="D199" s="279">
        <v>180.53333333333333</v>
      </c>
      <c r="E199" s="279">
        <v>178.66666666666666</v>
      </c>
      <c r="F199" s="279">
        <v>176.93333333333334</v>
      </c>
      <c r="G199" s="279">
        <v>175.06666666666666</v>
      </c>
      <c r="H199" s="279">
        <v>182.26666666666665</v>
      </c>
      <c r="I199" s="279">
        <v>184.13333333333333</v>
      </c>
      <c r="J199" s="279">
        <v>185.86666666666665</v>
      </c>
      <c r="K199" s="277">
        <v>182.4</v>
      </c>
      <c r="L199" s="277">
        <v>178.8</v>
      </c>
      <c r="M199" s="277">
        <v>3.7846299999999999</v>
      </c>
    </row>
    <row r="200" spans="1:13">
      <c r="A200" s="268">
        <v>190</v>
      </c>
      <c r="B200" s="277" t="s">
        <v>395</v>
      </c>
      <c r="C200" s="278">
        <v>260.55</v>
      </c>
      <c r="D200" s="279">
        <v>261.40000000000003</v>
      </c>
      <c r="E200" s="279">
        <v>255.15000000000009</v>
      </c>
      <c r="F200" s="279">
        <v>249.75000000000006</v>
      </c>
      <c r="G200" s="279">
        <v>243.50000000000011</v>
      </c>
      <c r="H200" s="279">
        <v>266.80000000000007</v>
      </c>
      <c r="I200" s="279">
        <v>273.04999999999995</v>
      </c>
      <c r="J200" s="279">
        <v>278.45000000000005</v>
      </c>
      <c r="K200" s="277">
        <v>267.64999999999998</v>
      </c>
      <c r="L200" s="277">
        <v>256</v>
      </c>
      <c r="M200" s="277">
        <v>0.18228</v>
      </c>
    </row>
    <row r="201" spans="1:13">
      <c r="A201" s="268">
        <v>191</v>
      </c>
      <c r="B201" s="277" t="s">
        <v>111</v>
      </c>
      <c r="C201" s="278">
        <v>2671.4</v>
      </c>
      <c r="D201" s="279">
        <v>2635.4666666666667</v>
      </c>
      <c r="E201" s="279">
        <v>2585.9333333333334</v>
      </c>
      <c r="F201" s="279">
        <v>2500.4666666666667</v>
      </c>
      <c r="G201" s="279">
        <v>2450.9333333333334</v>
      </c>
      <c r="H201" s="279">
        <v>2720.9333333333334</v>
      </c>
      <c r="I201" s="279">
        <v>2770.4666666666672</v>
      </c>
      <c r="J201" s="279">
        <v>2855.9333333333334</v>
      </c>
      <c r="K201" s="277">
        <v>2685</v>
      </c>
      <c r="L201" s="277">
        <v>2550</v>
      </c>
      <c r="M201" s="277">
        <v>33.533450000000002</v>
      </c>
    </row>
    <row r="202" spans="1:13">
      <c r="A202" s="268">
        <v>192</v>
      </c>
      <c r="B202" s="277" t="s">
        <v>112</v>
      </c>
      <c r="C202" s="278">
        <v>335.95</v>
      </c>
      <c r="D202" s="279">
        <v>336.33333333333331</v>
      </c>
      <c r="E202" s="279">
        <v>331.86666666666662</v>
      </c>
      <c r="F202" s="279">
        <v>327.7833333333333</v>
      </c>
      <c r="G202" s="279">
        <v>323.31666666666661</v>
      </c>
      <c r="H202" s="279">
        <v>340.41666666666663</v>
      </c>
      <c r="I202" s="279">
        <v>344.88333333333333</v>
      </c>
      <c r="J202" s="279">
        <v>348.96666666666664</v>
      </c>
      <c r="K202" s="277">
        <v>340.8</v>
      </c>
      <c r="L202" s="277">
        <v>332.25</v>
      </c>
      <c r="M202" s="277">
        <v>9.2449300000000001</v>
      </c>
    </row>
    <row r="203" spans="1:13">
      <c r="A203" s="268">
        <v>193</v>
      </c>
      <c r="B203" s="277" t="s">
        <v>396</v>
      </c>
      <c r="C203" s="278">
        <v>15.9</v>
      </c>
      <c r="D203" s="279">
        <v>15.950000000000001</v>
      </c>
      <c r="E203" s="279">
        <v>15.600000000000001</v>
      </c>
      <c r="F203" s="279">
        <v>15.3</v>
      </c>
      <c r="G203" s="279">
        <v>14.950000000000001</v>
      </c>
      <c r="H203" s="279">
        <v>16.25</v>
      </c>
      <c r="I203" s="279">
        <v>16.600000000000001</v>
      </c>
      <c r="J203" s="279">
        <v>16.900000000000002</v>
      </c>
      <c r="K203" s="277">
        <v>16.3</v>
      </c>
      <c r="L203" s="277">
        <v>15.65</v>
      </c>
      <c r="M203" s="277">
        <v>47.652380000000001</v>
      </c>
    </row>
    <row r="204" spans="1:13">
      <c r="A204" s="268">
        <v>194</v>
      </c>
      <c r="B204" s="277" t="s">
        <v>398</v>
      </c>
      <c r="C204" s="278">
        <v>63.85</v>
      </c>
      <c r="D204" s="279">
        <v>63.983333333333327</v>
      </c>
      <c r="E204" s="279">
        <v>63.066666666666649</v>
      </c>
      <c r="F204" s="279">
        <v>62.283333333333324</v>
      </c>
      <c r="G204" s="279">
        <v>61.366666666666646</v>
      </c>
      <c r="H204" s="279">
        <v>64.766666666666652</v>
      </c>
      <c r="I204" s="279">
        <v>65.683333333333323</v>
      </c>
      <c r="J204" s="279">
        <v>66.466666666666654</v>
      </c>
      <c r="K204" s="277">
        <v>64.900000000000006</v>
      </c>
      <c r="L204" s="277">
        <v>63.2</v>
      </c>
      <c r="M204" s="277">
        <v>1.64412</v>
      </c>
    </row>
    <row r="205" spans="1:13">
      <c r="A205" s="268">
        <v>195</v>
      </c>
      <c r="B205" s="277" t="s">
        <v>114</v>
      </c>
      <c r="C205" s="278">
        <v>147.75</v>
      </c>
      <c r="D205" s="279">
        <v>148.26666666666668</v>
      </c>
      <c r="E205" s="279">
        <v>146.23333333333335</v>
      </c>
      <c r="F205" s="279">
        <v>144.71666666666667</v>
      </c>
      <c r="G205" s="279">
        <v>142.68333333333334</v>
      </c>
      <c r="H205" s="279">
        <v>149.78333333333336</v>
      </c>
      <c r="I205" s="279">
        <v>151.81666666666672</v>
      </c>
      <c r="J205" s="279">
        <v>153.33333333333337</v>
      </c>
      <c r="K205" s="277">
        <v>150.30000000000001</v>
      </c>
      <c r="L205" s="277">
        <v>146.75</v>
      </c>
      <c r="M205" s="277">
        <v>95.199979999999996</v>
      </c>
    </row>
    <row r="206" spans="1:13">
      <c r="A206" s="268">
        <v>196</v>
      </c>
      <c r="B206" s="277" t="s">
        <v>400</v>
      </c>
      <c r="C206" s="278">
        <v>32.75</v>
      </c>
      <c r="D206" s="279">
        <v>32.633333333333333</v>
      </c>
      <c r="E206" s="279">
        <v>31.666666666666664</v>
      </c>
      <c r="F206" s="279">
        <v>30.583333333333332</v>
      </c>
      <c r="G206" s="279">
        <v>29.616666666666664</v>
      </c>
      <c r="H206" s="279">
        <v>33.716666666666669</v>
      </c>
      <c r="I206" s="279">
        <v>34.683333333333337</v>
      </c>
      <c r="J206" s="279">
        <v>35.766666666666666</v>
      </c>
      <c r="K206" s="277">
        <v>33.6</v>
      </c>
      <c r="L206" s="277">
        <v>31.55</v>
      </c>
      <c r="M206" s="277">
        <v>16.547709999999999</v>
      </c>
    </row>
    <row r="207" spans="1:13">
      <c r="A207" s="268">
        <v>197</v>
      </c>
      <c r="B207" s="277" t="s">
        <v>115</v>
      </c>
      <c r="C207" s="278">
        <v>215.15</v>
      </c>
      <c r="D207" s="279">
        <v>216.16666666666666</v>
      </c>
      <c r="E207" s="279">
        <v>213.08333333333331</v>
      </c>
      <c r="F207" s="279">
        <v>211.01666666666665</v>
      </c>
      <c r="G207" s="279">
        <v>207.93333333333331</v>
      </c>
      <c r="H207" s="279">
        <v>218.23333333333332</v>
      </c>
      <c r="I207" s="279">
        <v>221.31666666666663</v>
      </c>
      <c r="J207" s="279">
        <v>223.38333333333333</v>
      </c>
      <c r="K207" s="277">
        <v>219.25</v>
      </c>
      <c r="L207" s="277">
        <v>214.1</v>
      </c>
      <c r="M207" s="277">
        <v>86.375159999999994</v>
      </c>
    </row>
    <row r="208" spans="1:13">
      <c r="A208" s="268">
        <v>198</v>
      </c>
      <c r="B208" s="277" t="s">
        <v>116</v>
      </c>
      <c r="C208" s="278">
        <v>2151.75</v>
      </c>
      <c r="D208" s="279">
        <v>2158.1333333333332</v>
      </c>
      <c r="E208" s="279">
        <v>2138.6166666666663</v>
      </c>
      <c r="F208" s="279">
        <v>2125.4833333333331</v>
      </c>
      <c r="G208" s="279">
        <v>2105.9666666666662</v>
      </c>
      <c r="H208" s="279">
        <v>2171.2666666666664</v>
      </c>
      <c r="I208" s="279">
        <v>2190.7833333333328</v>
      </c>
      <c r="J208" s="279">
        <v>2203.9166666666665</v>
      </c>
      <c r="K208" s="277">
        <v>2177.65</v>
      </c>
      <c r="L208" s="277">
        <v>2145</v>
      </c>
      <c r="M208" s="277">
        <v>25.888449999999999</v>
      </c>
    </row>
    <row r="209" spans="1:13">
      <c r="A209" s="268">
        <v>199</v>
      </c>
      <c r="B209" s="277" t="s">
        <v>254</v>
      </c>
      <c r="C209" s="278">
        <v>196.45</v>
      </c>
      <c r="D209" s="279">
        <v>197.54999999999998</v>
      </c>
      <c r="E209" s="279">
        <v>194.34999999999997</v>
      </c>
      <c r="F209" s="279">
        <v>192.24999999999997</v>
      </c>
      <c r="G209" s="279">
        <v>189.04999999999995</v>
      </c>
      <c r="H209" s="279">
        <v>199.64999999999998</v>
      </c>
      <c r="I209" s="279">
        <v>202.84999999999997</v>
      </c>
      <c r="J209" s="279">
        <v>204.95</v>
      </c>
      <c r="K209" s="277">
        <v>200.75</v>
      </c>
      <c r="L209" s="277">
        <v>195.45</v>
      </c>
      <c r="M209" s="277">
        <v>7.2356600000000002</v>
      </c>
    </row>
    <row r="210" spans="1:13">
      <c r="A210" s="268">
        <v>200</v>
      </c>
      <c r="B210" s="277" t="s">
        <v>401</v>
      </c>
      <c r="C210" s="278">
        <v>29742</v>
      </c>
      <c r="D210" s="279">
        <v>29917.349999999995</v>
      </c>
      <c r="E210" s="279">
        <v>29434.749999999989</v>
      </c>
      <c r="F210" s="279">
        <v>29127.499999999993</v>
      </c>
      <c r="G210" s="279">
        <v>28644.899999999987</v>
      </c>
      <c r="H210" s="279">
        <v>30224.599999999991</v>
      </c>
      <c r="I210" s="279">
        <v>30707.199999999997</v>
      </c>
      <c r="J210" s="279">
        <v>31014.449999999993</v>
      </c>
      <c r="K210" s="277">
        <v>30399.95</v>
      </c>
      <c r="L210" s="277">
        <v>29610.1</v>
      </c>
      <c r="M210" s="277">
        <v>1.35E-2</v>
      </c>
    </row>
    <row r="211" spans="1:13">
      <c r="A211" s="268">
        <v>201</v>
      </c>
      <c r="B211" s="277" t="s">
        <v>397</v>
      </c>
      <c r="C211" s="278">
        <v>47.75</v>
      </c>
      <c r="D211" s="279">
        <v>47.933333333333337</v>
      </c>
      <c r="E211" s="279">
        <v>47.366666666666674</v>
      </c>
      <c r="F211" s="279">
        <v>46.983333333333334</v>
      </c>
      <c r="G211" s="279">
        <v>46.416666666666671</v>
      </c>
      <c r="H211" s="279">
        <v>48.316666666666677</v>
      </c>
      <c r="I211" s="279">
        <v>48.88333333333334</v>
      </c>
      <c r="J211" s="279">
        <v>49.26666666666668</v>
      </c>
      <c r="K211" s="277">
        <v>48.5</v>
      </c>
      <c r="L211" s="277">
        <v>47.55</v>
      </c>
      <c r="M211" s="277">
        <v>11.56273</v>
      </c>
    </row>
    <row r="212" spans="1:13">
      <c r="A212" s="268">
        <v>202</v>
      </c>
      <c r="B212" s="277" t="s">
        <v>255</v>
      </c>
      <c r="C212" s="278">
        <v>33.25</v>
      </c>
      <c r="D212" s="279">
        <v>33.416666666666664</v>
      </c>
      <c r="E212" s="279">
        <v>32.533333333333331</v>
      </c>
      <c r="F212" s="279">
        <v>31.81666666666667</v>
      </c>
      <c r="G212" s="279">
        <v>30.933333333333337</v>
      </c>
      <c r="H212" s="279">
        <v>34.133333333333326</v>
      </c>
      <c r="I212" s="279">
        <v>35.016666666666666</v>
      </c>
      <c r="J212" s="279">
        <v>35.73333333333332</v>
      </c>
      <c r="K212" s="277">
        <v>34.299999999999997</v>
      </c>
      <c r="L212" s="277">
        <v>32.700000000000003</v>
      </c>
      <c r="M212" s="277">
        <v>35.19041</v>
      </c>
    </row>
    <row r="213" spans="1:13">
      <c r="A213" s="268">
        <v>203</v>
      </c>
      <c r="B213" s="277" t="s">
        <v>415</v>
      </c>
      <c r="C213" s="278">
        <v>53.75</v>
      </c>
      <c r="D213" s="279">
        <v>53.75</v>
      </c>
      <c r="E213" s="279">
        <v>53.75</v>
      </c>
      <c r="F213" s="279">
        <v>53.75</v>
      </c>
      <c r="G213" s="279">
        <v>53.75</v>
      </c>
      <c r="H213" s="279">
        <v>53.75</v>
      </c>
      <c r="I213" s="279">
        <v>53.75</v>
      </c>
      <c r="J213" s="279">
        <v>53.75</v>
      </c>
      <c r="K213" s="277">
        <v>53.75</v>
      </c>
      <c r="L213" s="277">
        <v>53.75</v>
      </c>
      <c r="M213" s="277">
        <v>1.92323</v>
      </c>
    </row>
    <row r="214" spans="1:13">
      <c r="A214" s="268">
        <v>204</v>
      </c>
      <c r="B214" s="277" t="s">
        <v>117</v>
      </c>
      <c r="C214" s="278">
        <v>225.3</v>
      </c>
      <c r="D214" s="279">
        <v>226.61666666666667</v>
      </c>
      <c r="E214" s="279">
        <v>220.23333333333335</v>
      </c>
      <c r="F214" s="279">
        <v>215.16666666666669</v>
      </c>
      <c r="G214" s="279">
        <v>208.78333333333336</v>
      </c>
      <c r="H214" s="279">
        <v>231.68333333333334</v>
      </c>
      <c r="I214" s="279">
        <v>238.06666666666666</v>
      </c>
      <c r="J214" s="279">
        <v>243.13333333333333</v>
      </c>
      <c r="K214" s="277">
        <v>233</v>
      </c>
      <c r="L214" s="277">
        <v>221.55</v>
      </c>
      <c r="M214" s="277">
        <v>441.46532000000002</v>
      </c>
    </row>
    <row r="215" spans="1:13">
      <c r="A215" s="268">
        <v>205</v>
      </c>
      <c r="B215" s="277" t="s">
        <v>414</v>
      </c>
      <c r="C215" s="278">
        <v>59.35</v>
      </c>
      <c r="D215" s="279">
        <v>58.949999999999996</v>
      </c>
      <c r="E215" s="279">
        <v>57.399999999999991</v>
      </c>
      <c r="F215" s="279">
        <v>55.449999999999996</v>
      </c>
      <c r="G215" s="279">
        <v>53.899999999999991</v>
      </c>
      <c r="H215" s="279">
        <v>60.899999999999991</v>
      </c>
      <c r="I215" s="279">
        <v>62.449999999999989</v>
      </c>
      <c r="J215" s="279">
        <v>64.399999999999991</v>
      </c>
      <c r="K215" s="277">
        <v>60.5</v>
      </c>
      <c r="L215" s="277">
        <v>57</v>
      </c>
      <c r="M215" s="277">
        <v>1.7441</v>
      </c>
    </row>
    <row r="216" spans="1:13">
      <c r="A216" s="268">
        <v>206</v>
      </c>
      <c r="B216" s="277" t="s">
        <v>258</v>
      </c>
      <c r="C216" s="278">
        <v>118.85</v>
      </c>
      <c r="D216" s="279">
        <v>120.64999999999999</v>
      </c>
      <c r="E216" s="279">
        <v>115.44999999999999</v>
      </c>
      <c r="F216" s="279">
        <v>112.05</v>
      </c>
      <c r="G216" s="279">
        <v>106.85</v>
      </c>
      <c r="H216" s="279">
        <v>124.04999999999998</v>
      </c>
      <c r="I216" s="279">
        <v>129.25</v>
      </c>
      <c r="J216" s="279">
        <v>132.64999999999998</v>
      </c>
      <c r="K216" s="277">
        <v>125.85</v>
      </c>
      <c r="L216" s="277">
        <v>117.25</v>
      </c>
      <c r="M216" s="277">
        <v>50.211410000000001</v>
      </c>
    </row>
    <row r="217" spans="1:13">
      <c r="A217" s="268">
        <v>207</v>
      </c>
      <c r="B217" s="277" t="s">
        <v>118</v>
      </c>
      <c r="C217" s="278">
        <v>362.85</v>
      </c>
      <c r="D217" s="279">
        <v>365.0333333333333</v>
      </c>
      <c r="E217" s="279">
        <v>359.16666666666663</v>
      </c>
      <c r="F217" s="279">
        <v>355.48333333333335</v>
      </c>
      <c r="G217" s="279">
        <v>349.61666666666667</v>
      </c>
      <c r="H217" s="279">
        <v>368.71666666666658</v>
      </c>
      <c r="I217" s="279">
        <v>374.58333333333326</v>
      </c>
      <c r="J217" s="279">
        <v>378.26666666666654</v>
      </c>
      <c r="K217" s="277">
        <v>370.9</v>
      </c>
      <c r="L217" s="277">
        <v>361.35</v>
      </c>
      <c r="M217" s="277">
        <v>509.64872000000003</v>
      </c>
    </row>
    <row r="218" spans="1:13">
      <c r="A218" s="268">
        <v>208</v>
      </c>
      <c r="B218" s="277" t="s">
        <v>256</v>
      </c>
      <c r="C218" s="278">
        <v>1289.0999999999999</v>
      </c>
      <c r="D218" s="279">
        <v>1281.7</v>
      </c>
      <c r="E218" s="279">
        <v>1268.4000000000001</v>
      </c>
      <c r="F218" s="279">
        <v>1247.7</v>
      </c>
      <c r="G218" s="279">
        <v>1234.4000000000001</v>
      </c>
      <c r="H218" s="279">
        <v>1302.4000000000001</v>
      </c>
      <c r="I218" s="279">
        <v>1315.6999999999998</v>
      </c>
      <c r="J218" s="279">
        <v>1336.4</v>
      </c>
      <c r="K218" s="277">
        <v>1295</v>
      </c>
      <c r="L218" s="277">
        <v>1261</v>
      </c>
      <c r="M218" s="277">
        <v>3.94808</v>
      </c>
    </row>
    <row r="219" spans="1:13">
      <c r="A219" s="268">
        <v>209</v>
      </c>
      <c r="B219" s="277" t="s">
        <v>119</v>
      </c>
      <c r="C219" s="278">
        <v>425.4</v>
      </c>
      <c r="D219" s="279">
        <v>424.2833333333333</v>
      </c>
      <c r="E219" s="279">
        <v>421.61666666666662</v>
      </c>
      <c r="F219" s="279">
        <v>417.83333333333331</v>
      </c>
      <c r="G219" s="279">
        <v>415.16666666666663</v>
      </c>
      <c r="H219" s="279">
        <v>428.06666666666661</v>
      </c>
      <c r="I219" s="279">
        <v>430.73333333333335</v>
      </c>
      <c r="J219" s="279">
        <v>434.51666666666659</v>
      </c>
      <c r="K219" s="277">
        <v>426.95</v>
      </c>
      <c r="L219" s="277">
        <v>420.5</v>
      </c>
      <c r="M219" s="277">
        <v>8.2463700000000006</v>
      </c>
    </row>
    <row r="220" spans="1:13">
      <c r="A220" s="268">
        <v>210</v>
      </c>
      <c r="B220" s="277" t="s">
        <v>403</v>
      </c>
      <c r="C220" s="278">
        <v>2503</v>
      </c>
      <c r="D220" s="279">
        <v>2506</v>
      </c>
      <c r="E220" s="279">
        <v>2463</v>
      </c>
      <c r="F220" s="279">
        <v>2423</v>
      </c>
      <c r="G220" s="279">
        <v>2380</v>
      </c>
      <c r="H220" s="279">
        <v>2546</v>
      </c>
      <c r="I220" s="279">
        <v>2589</v>
      </c>
      <c r="J220" s="279">
        <v>2629</v>
      </c>
      <c r="K220" s="277">
        <v>2549</v>
      </c>
      <c r="L220" s="277">
        <v>2466</v>
      </c>
      <c r="M220" s="277">
        <v>9.6100000000000005E-3</v>
      </c>
    </row>
    <row r="221" spans="1:13">
      <c r="A221" s="268">
        <v>211</v>
      </c>
      <c r="B221" s="277" t="s">
        <v>257</v>
      </c>
      <c r="C221" s="278">
        <v>48.6</v>
      </c>
      <c r="D221" s="279">
        <v>48.6</v>
      </c>
      <c r="E221" s="279">
        <v>48.6</v>
      </c>
      <c r="F221" s="279">
        <v>48.6</v>
      </c>
      <c r="G221" s="279">
        <v>48.6</v>
      </c>
      <c r="H221" s="279">
        <v>48.6</v>
      </c>
      <c r="I221" s="279">
        <v>48.6</v>
      </c>
      <c r="J221" s="279">
        <v>48.6</v>
      </c>
      <c r="K221" s="277">
        <v>48.6</v>
      </c>
      <c r="L221" s="277">
        <v>48.6</v>
      </c>
      <c r="M221" s="277">
        <v>11.45819</v>
      </c>
    </row>
    <row r="222" spans="1:13">
      <c r="A222" s="268">
        <v>212</v>
      </c>
      <c r="B222" s="277" t="s">
        <v>120</v>
      </c>
      <c r="C222" s="278">
        <v>10.050000000000001</v>
      </c>
      <c r="D222" s="279">
        <v>10.083333333333334</v>
      </c>
      <c r="E222" s="279">
        <v>9.7166666666666686</v>
      </c>
      <c r="F222" s="279">
        <v>9.3833333333333346</v>
      </c>
      <c r="G222" s="279">
        <v>9.0166666666666693</v>
      </c>
      <c r="H222" s="279">
        <v>10.416666666666668</v>
      </c>
      <c r="I222" s="279">
        <v>10.783333333333331</v>
      </c>
      <c r="J222" s="279">
        <v>11.116666666666667</v>
      </c>
      <c r="K222" s="277">
        <v>10.45</v>
      </c>
      <c r="L222" s="277">
        <v>9.75</v>
      </c>
      <c r="M222" s="277">
        <v>3692.5029100000002</v>
      </c>
    </row>
    <row r="223" spans="1:13">
      <c r="A223" s="268">
        <v>213</v>
      </c>
      <c r="B223" s="277" t="s">
        <v>404</v>
      </c>
      <c r="C223" s="278">
        <v>19.05</v>
      </c>
      <c r="D223" s="279">
        <v>19</v>
      </c>
      <c r="E223" s="279">
        <v>18.75</v>
      </c>
      <c r="F223" s="279">
        <v>18.45</v>
      </c>
      <c r="G223" s="279">
        <v>18.2</v>
      </c>
      <c r="H223" s="279">
        <v>19.3</v>
      </c>
      <c r="I223" s="279">
        <v>19.55</v>
      </c>
      <c r="J223" s="279">
        <v>19.850000000000001</v>
      </c>
      <c r="K223" s="277">
        <v>19.25</v>
      </c>
      <c r="L223" s="277">
        <v>18.7</v>
      </c>
      <c r="M223" s="277">
        <v>95.948800000000006</v>
      </c>
    </row>
    <row r="224" spans="1:13">
      <c r="A224" s="268">
        <v>214</v>
      </c>
      <c r="B224" s="277" t="s">
        <v>121</v>
      </c>
      <c r="C224" s="278">
        <v>26.8</v>
      </c>
      <c r="D224" s="279">
        <v>26.833333333333332</v>
      </c>
      <c r="E224" s="279">
        <v>26.516666666666666</v>
      </c>
      <c r="F224" s="279">
        <v>26.233333333333334</v>
      </c>
      <c r="G224" s="279">
        <v>25.916666666666668</v>
      </c>
      <c r="H224" s="279">
        <v>27.116666666666664</v>
      </c>
      <c r="I224" s="279">
        <v>27.433333333333334</v>
      </c>
      <c r="J224" s="279">
        <v>27.716666666666661</v>
      </c>
      <c r="K224" s="277">
        <v>27.15</v>
      </c>
      <c r="L224" s="277">
        <v>26.55</v>
      </c>
      <c r="M224" s="277">
        <v>305.52478000000002</v>
      </c>
    </row>
    <row r="225" spans="1:13">
      <c r="A225" s="268">
        <v>215</v>
      </c>
      <c r="B225" s="277" t="s">
        <v>416</v>
      </c>
      <c r="C225" s="278">
        <v>183.85</v>
      </c>
      <c r="D225" s="279">
        <v>183.70000000000002</v>
      </c>
      <c r="E225" s="279">
        <v>181.90000000000003</v>
      </c>
      <c r="F225" s="279">
        <v>179.95000000000002</v>
      </c>
      <c r="G225" s="279">
        <v>178.15000000000003</v>
      </c>
      <c r="H225" s="279">
        <v>185.65000000000003</v>
      </c>
      <c r="I225" s="279">
        <v>187.45000000000005</v>
      </c>
      <c r="J225" s="279">
        <v>189.40000000000003</v>
      </c>
      <c r="K225" s="277">
        <v>185.5</v>
      </c>
      <c r="L225" s="277">
        <v>181.75</v>
      </c>
      <c r="M225" s="277">
        <v>2.46027</v>
      </c>
    </row>
    <row r="226" spans="1:13">
      <c r="A226" s="268">
        <v>216</v>
      </c>
      <c r="B226" s="277" t="s">
        <v>405</v>
      </c>
      <c r="C226" s="278">
        <v>419.85</v>
      </c>
      <c r="D226" s="279">
        <v>423.40000000000003</v>
      </c>
      <c r="E226" s="279">
        <v>414.45000000000005</v>
      </c>
      <c r="F226" s="279">
        <v>409.05</v>
      </c>
      <c r="G226" s="279">
        <v>400.1</v>
      </c>
      <c r="H226" s="279">
        <v>428.80000000000007</v>
      </c>
      <c r="I226" s="279">
        <v>437.75</v>
      </c>
      <c r="J226" s="279">
        <v>443.15000000000009</v>
      </c>
      <c r="K226" s="277">
        <v>432.35</v>
      </c>
      <c r="L226" s="277">
        <v>418</v>
      </c>
      <c r="M226" s="277">
        <v>0.4637</v>
      </c>
    </row>
    <row r="227" spans="1:13">
      <c r="A227" s="268">
        <v>217</v>
      </c>
      <c r="B227" s="277" t="s">
        <v>406</v>
      </c>
      <c r="C227" s="278">
        <v>7.9</v>
      </c>
      <c r="D227" s="279">
        <v>7.7</v>
      </c>
      <c r="E227" s="279">
        <v>7.5</v>
      </c>
      <c r="F227" s="279">
        <v>7.1</v>
      </c>
      <c r="G227" s="279">
        <v>6.8999999999999995</v>
      </c>
      <c r="H227" s="279">
        <v>8.1000000000000014</v>
      </c>
      <c r="I227" s="279">
        <v>8.3000000000000007</v>
      </c>
      <c r="J227" s="279">
        <v>8.7000000000000011</v>
      </c>
      <c r="K227" s="277">
        <v>7.9</v>
      </c>
      <c r="L227" s="277">
        <v>7.3</v>
      </c>
      <c r="M227" s="277">
        <v>62.49512</v>
      </c>
    </row>
    <row r="228" spans="1:13">
      <c r="A228" s="268">
        <v>218</v>
      </c>
      <c r="B228" s="277" t="s">
        <v>122</v>
      </c>
      <c r="C228" s="278">
        <v>444.6</v>
      </c>
      <c r="D228" s="279">
        <v>444.18333333333334</v>
      </c>
      <c r="E228" s="279">
        <v>440.41666666666669</v>
      </c>
      <c r="F228" s="279">
        <v>436.23333333333335</v>
      </c>
      <c r="G228" s="279">
        <v>432.4666666666667</v>
      </c>
      <c r="H228" s="279">
        <v>448.36666666666667</v>
      </c>
      <c r="I228" s="279">
        <v>452.13333333333333</v>
      </c>
      <c r="J228" s="279">
        <v>456.31666666666666</v>
      </c>
      <c r="K228" s="277">
        <v>447.95</v>
      </c>
      <c r="L228" s="277">
        <v>440</v>
      </c>
      <c r="M228" s="277">
        <v>27.637730000000001</v>
      </c>
    </row>
    <row r="229" spans="1:13">
      <c r="A229" s="268">
        <v>219</v>
      </c>
      <c r="B229" s="277" t="s">
        <v>407</v>
      </c>
      <c r="C229" s="278">
        <v>75.849999999999994</v>
      </c>
      <c r="D229" s="279">
        <v>76.133333333333326</v>
      </c>
      <c r="E229" s="279">
        <v>75.216666666666654</v>
      </c>
      <c r="F229" s="279">
        <v>74.583333333333329</v>
      </c>
      <c r="G229" s="279">
        <v>73.666666666666657</v>
      </c>
      <c r="H229" s="279">
        <v>76.766666666666652</v>
      </c>
      <c r="I229" s="279">
        <v>77.683333333333337</v>
      </c>
      <c r="J229" s="279">
        <v>78.316666666666649</v>
      </c>
      <c r="K229" s="277">
        <v>77.05</v>
      </c>
      <c r="L229" s="277">
        <v>75.5</v>
      </c>
      <c r="M229" s="277">
        <v>4.3308499999999999</v>
      </c>
    </row>
    <row r="230" spans="1:13">
      <c r="A230" s="268">
        <v>220</v>
      </c>
      <c r="B230" s="277" t="s">
        <v>260</v>
      </c>
      <c r="C230" s="278">
        <v>79.349999999999994</v>
      </c>
      <c r="D230" s="279">
        <v>79.833333333333329</v>
      </c>
      <c r="E230" s="279">
        <v>78.516666666666652</v>
      </c>
      <c r="F230" s="279">
        <v>77.683333333333323</v>
      </c>
      <c r="G230" s="279">
        <v>76.366666666666646</v>
      </c>
      <c r="H230" s="279">
        <v>80.666666666666657</v>
      </c>
      <c r="I230" s="279">
        <v>81.983333333333348</v>
      </c>
      <c r="J230" s="279">
        <v>82.816666666666663</v>
      </c>
      <c r="K230" s="277">
        <v>81.150000000000006</v>
      </c>
      <c r="L230" s="277">
        <v>79</v>
      </c>
      <c r="M230" s="277">
        <v>16.111910000000002</v>
      </c>
    </row>
    <row r="231" spans="1:13">
      <c r="A231" s="268">
        <v>221</v>
      </c>
      <c r="B231" s="277" t="s">
        <v>412</v>
      </c>
      <c r="C231" s="278">
        <v>125.85</v>
      </c>
      <c r="D231" s="279">
        <v>126.89999999999999</v>
      </c>
      <c r="E231" s="279">
        <v>123.99999999999997</v>
      </c>
      <c r="F231" s="279">
        <v>122.14999999999998</v>
      </c>
      <c r="G231" s="279">
        <v>119.24999999999996</v>
      </c>
      <c r="H231" s="279">
        <v>128.75</v>
      </c>
      <c r="I231" s="279">
        <v>131.64999999999998</v>
      </c>
      <c r="J231" s="279">
        <v>133.5</v>
      </c>
      <c r="K231" s="277">
        <v>129.80000000000001</v>
      </c>
      <c r="L231" s="277">
        <v>125.05</v>
      </c>
      <c r="M231" s="277">
        <v>20.22174</v>
      </c>
    </row>
    <row r="232" spans="1:13">
      <c r="A232" s="268">
        <v>222</v>
      </c>
      <c r="B232" s="277" t="s">
        <v>1616</v>
      </c>
      <c r="C232" s="278">
        <v>2119.9499999999998</v>
      </c>
      <c r="D232" s="279">
        <v>2130.65</v>
      </c>
      <c r="E232" s="279">
        <v>2068.3000000000002</v>
      </c>
      <c r="F232" s="279">
        <v>2016.65</v>
      </c>
      <c r="G232" s="279">
        <v>1954.3000000000002</v>
      </c>
      <c r="H232" s="279">
        <v>2182.3000000000002</v>
      </c>
      <c r="I232" s="279">
        <v>2244.6499999999996</v>
      </c>
      <c r="J232" s="279">
        <v>2296.3000000000002</v>
      </c>
      <c r="K232" s="277">
        <v>2193</v>
      </c>
      <c r="L232" s="277">
        <v>2079</v>
      </c>
      <c r="M232" s="277">
        <v>5.6828599999999998</v>
      </c>
    </row>
    <row r="233" spans="1:13">
      <c r="A233" s="268">
        <v>223</v>
      </c>
      <c r="B233" s="277" t="s">
        <v>259</v>
      </c>
      <c r="C233" s="278">
        <v>65.8</v>
      </c>
      <c r="D233" s="279">
        <v>66.316666666666663</v>
      </c>
      <c r="E233" s="279">
        <v>64.783333333333331</v>
      </c>
      <c r="F233" s="279">
        <v>63.766666666666666</v>
      </c>
      <c r="G233" s="279">
        <v>62.233333333333334</v>
      </c>
      <c r="H233" s="279">
        <v>67.333333333333329</v>
      </c>
      <c r="I233" s="279">
        <v>68.86666666666666</v>
      </c>
      <c r="J233" s="279">
        <v>69.883333333333326</v>
      </c>
      <c r="K233" s="277">
        <v>67.849999999999994</v>
      </c>
      <c r="L233" s="277">
        <v>65.3</v>
      </c>
      <c r="M233" s="277">
        <v>34.667549999999999</v>
      </c>
    </row>
    <row r="234" spans="1:13">
      <c r="A234" s="268">
        <v>224</v>
      </c>
      <c r="B234" s="277" t="s">
        <v>123</v>
      </c>
      <c r="C234" s="278">
        <v>1001.85</v>
      </c>
      <c r="D234" s="279">
        <v>1005.2666666666668</v>
      </c>
      <c r="E234" s="279">
        <v>991.58333333333348</v>
      </c>
      <c r="F234" s="279">
        <v>981.31666666666672</v>
      </c>
      <c r="G234" s="279">
        <v>967.63333333333344</v>
      </c>
      <c r="H234" s="279">
        <v>1015.5333333333335</v>
      </c>
      <c r="I234" s="279">
        <v>1029.2166666666667</v>
      </c>
      <c r="J234" s="279">
        <v>1039.4833333333336</v>
      </c>
      <c r="K234" s="277">
        <v>1018.95</v>
      </c>
      <c r="L234" s="277">
        <v>995</v>
      </c>
      <c r="M234" s="277">
        <v>8.5491499999999991</v>
      </c>
    </row>
    <row r="235" spans="1:13">
      <c r="A235" s="268">
        <v>225</v>
      </c>
      <c r="B235" s="277" t="s">
        <v>418</v>
      </c>
      <c r="C235" s="278">
        <v>273.55</v>
      </c>
      <c r="D235" s="279">
        <v>271.81666666666666</v>
      </c>
      <c r="E235" s="279">
        <v>257.63333333333333</v>
      </c>
      <c r="F235" s="279">
        <v>241.71666666666667</v>
      </c>
      <c r="G235" s="279">
        <v>227.53333333333333</v>
      </c>
      <c r="H235" s="279">
        <v>287.73333333333335</v>
      </c>
      <c r="I235" s="279">
        <v>301.91666666666663</v>
      </c>
      <c r="J235" s="279">
        <v>317.83333333333331</v>
      </c>
      <c r="K235" s="277">
        <v>286</v>
      </c>
      <c r="L235" s="277">
        <v>255.9</v>
      </c>
      <c r="M235" s="277">
        <v>0.58070999999999995</v>
      </c>
    </row>
    <row r="236" spans="1:13">
      <c r="A236" s="268">
        <v>226</v>
      </c>
      <c r="B236" s="277" t="s">
        <v>124</v>
      </c>
      <c r="C236" s="278">
        <v>494.8</v>
      </c>
      <c r="D236" s="279">
        <v>498.59999999999997</v>
      </c>
      <c r="E236" s="279">
        <v>489.19999999999993</v>
      </c>
      <c r="F236" s="279">
        <v>483.59999999999997</v>
      </c>
      <c r="G236" s="279">
        <v>474.19999999999993</v>
      </c>
      <c r="H236" s="279">
        <v>504.19999999999993</v>
      </c>
      <c r="I236" s="279">
        <v>513.59999999999991</v>
      </c>
      <c r="J236" s="279">
        <v>519.19999999999993</v>
      </c>
      <c r="K236" s="277">
        <v>508</v>
      </c>
      <c r="L236" s="277">
        <v>493</v>
      </c>
      <c r="M236" s="277">
        <v>229.71641</v>
      </c>
    </row>
    <row r="237" spans="1:13">
      <c r="A237" s="268">
        <v>227</v>
      </c>
      <c r="B237" s="277" t="s">
        <v>419</v>
      </c>
      <c r="C237" s="278">
        <v>65.400000000000006</v>
      </c>
      <c r="D237" s="279">
        <v>64.433333333333337</v>
      </c>
      <c r="E237" s="279">
        <v>63.466666666666669</v>
      </c>
      <c r="F237" s="279">
        <v>61.533333333333331</v>
      </c>
      <c r="G237" s="279">
        <v>60.566666666666663</v>
      </c>
      <c r="H237" s="279">
        <v>66.366666666666674</v>
      </c>
      <c r="I237" s="279">
        <v>67.333333333333343</v>
      </c>
      <c r="J237" s="279">
        <v>69.26666666666668</v>
      </c>
      <c r="K237" s="277">
        <v>65.400000000000006</v>
      </c>
      <c r="L237" s="277">
        <v>62.5</v>
      </c>
      <c r="M237" s="277">
        <v>12.581049999999999</v>
      </c>
    </row>
    <row r="238" spans="1:13">
      <c r="A238" s="268">
        <v>228</v>
      </c>
      <c r="B238" s="277" t="s">
        <v>125</v>
      </c>
      <c r="C238" s="278">
        <v>222.35</v>
      </c>
      <c r="D238" s="279">
        <v>221.18333333333331</v>
      </c>
      <c r="E238" s="279">
        <v>219.41666666666663</v>
      </c>
      <c r="F238" s="279">
        <v>216.48333333333332</v>
      </c>
      <c r="G238" s="279">
        <v>214.71666666666664</v>
      </c>
      <c r="H238" s="279">
        <v>224.11666666666662</v>
      </c>
      <c r="I238" s="279">
        <v>225.88333333333333</v>
      </c>
      <c r="J238" s="279">
        <v>228.81666666666661</v>
      </c>
      <c r="K238" s="277">
        <v>222.95</v>
      </c>
      <c r="L238" s="277">
        <v>218.25</v>
      </c>
      <c r="M238" s="277">
        <v>33.957549999999998</v>
      </c>
    </row>
    <row r="239" spans="1:13">
      <c r="A239" s="268">
        <v>229</v>
      </c>
      <c r="B239" s="277" t="s">
        <v>126</v>
      </c>
      <c r="C239" s="278">
        <v>756.6</v>
      </c>
      <c r="D239" s="279">
        <v>752.48333333333346</v>
      </c>
      <c r="E239" s="279">
        <v>739.51666666666688</v>
      </c>
      <c r="F239" s="279">
        <v>722.43333333333339</v>
      </c>
      <c r="G239" s="279">
        <v>709.46666666666681</v>
      </c>
      <c r="H239" s="279">
        <v>769.56666666666695</v>
      </c>
      <c r="I239" s="279">
        <v>782.53333333333342</v>
      </c>
      <c r="J239" s="279">
        <v>799.61666666666702</v>
      </c>
      <c r="K239" s="277">
        <v>765.45</v>
      </c>
      <c r="L239" s="277">
        <v>735.4</v>
      </c>
      <c r="M239" s="277">
        <v>172.63764</v>
      </c>
    </row>
    <row r="240" spans="1:13">
      <c r="A240" s="268">
        <v>230</v>
      </c>
      <c r="B240" s="277" t="s">
        <v>420</v>
      </c>
      <c r="C240" s="278">
        <v>234.15</v>
      </c>
      <c r="D240" s="279">
        <v>234.18333333333331</v>
      </c>
      <c r="E240" s="279">
        <v>231.96666666666661</v>
      </c>
      <c r="F240" s="279">
        <v>229.7833333333333</v>
      </c>
      <c r="G240" s="279">
        <v>227.56666666666661</v>
      </c>
      <c r="H240" s="279">
        <v>236.36666666666662</v>
      </c>
      <c r="I240" s="279">
        <v>238.58333333333331</v>
      </c>
      <c r="J240" s="279">
        <v>240.76666666666662</v>
      </c>
      <c r="K240" s="277">
        <v>236.4</v>
      </c>
      <c r="L240" s="277">
        <v>232</v>
      </c>
      <c r="M240" s="277">
        <v>1.6244400000000001</v>
      </c>
    </row>
    <row r="241" spans="1:13">
      <c r="A241" s="268">
        <v>231</v>
      </c>
      <c r="B241" s="277" t="s">
        <v>421</v>
      </c>
      <c r="C241" s="278">
        <v>109.45</v>
      </c>
      <c r="D241" s="279">
        <v>109.88333333333333</v>
      </c>
      <c r="E241" s="279">
        <v>107.76666666666665</v>
      </c>
      <c r="F241" s="279">
        <v>106.08333333333333</v>
      </c>
      <c r="G241" s="279">
        <v>103.96666666666665</v>
      </c>
      <c r="H241" s="279">
        <v>111.56666666666665</v>
      </c>
      <c r="I241" s="279">
        <v>113.68333333333332</v>
      </c>
      <c r="J241" s="279">
        <v>115.36666666666665</v>
      </c>
      <c r="K241" s="277">
        <v>112</v>
      </c>
      <c r="L241" s="277">
        <v>108.2</v>
      </c>
      <c r="M241" s="277">
        <v>2.12581</v>
      </c>
    </row>
    <row r="242" spans="1:13">
      <c r="A242" s="268">
        <v>232</v>
      </c>
      <c r="B242" s="277" t="s">
        <v>417</v>
      </c>
      <c r="C242" s="278">
        <v>11.5</v>
      </c>
      <c r="D242" s="279">
        <v>11.533333333333331</v>
      </c>
      <c r="E242" s="279">
        <v>11.166666666666663</v>
      </c>
      <c r="F242" s="279">
        <v>10.83333333333333</v>
      </c>
      <c r="G242" s="279">
        <v>10.466666666666661</v>
      </c>
      <c r="H242" s="279">
        <v>11.866666666666664</v>
      </c>
      <c r="I242" s="279">
        <v>12.233333333333331</v>
      </c>
      <c r="J242" s="279">
        <v>12.566666666666665</v>
      </c>
      <c r="K242" s="277">
        <v>11.9</v>
      </c>
      <c r="L242" s="277">
        <v>11.2</v>
      </c>
      <c r="M242" s="277">
        <v>144.68758</v>
      </c>
    </row>
    <row r="243" spans="1:13">
      <c r="A243" s="268">
        <v>233</v>
      </c>
      <c r="B243" s="277" t="s">
        <v>127</v>
      </c>
      <c r="C243" s="278">
        <v>88.35</v>
      </c>
      <c r="D243" s="279">
        <v>87.733333333333334</v>
      </c>
      <c r="E243" s="279">
        <v>86.566666666666663</v>
      </c>
      <c r="F243" s="279">
        <v>84.783333333333331</v>
      </c>
      <c r="G243" s="279">
        <v>83.61666666666666</v>
      </c>
      <c r="H243" s="279">
        <v>89.516666666666666</v>
      </c>
      <c r="I243" s="279">
        <v>90.683333333333323</v>
      </c>
      <c r="J243" s="279">
        <v>92.466666666666669</v>
      </c>
      <c r="K243" s="277">
        <v>88.9</v>
      </c>
      <c r="L243" s="277">
        <v>85.95</v>
      </c>
      <c r="M243" s="277">
        <v>233.12656000000001</v>
      </c>
    </row>
    <row r="244" spans="1:13">
      <c r="A244" s="268">
        <v>234</v>
      </c>
      <c r="B244" s="277" t="s">
        <v>262</v>
      </c>
      <c r="C244" s="278">
        <v>1657.6</v>
      </c>
      <c r="D244" s="279">
        <v>1653.8666666666668</v>
      </c>
      <c r="E244" s="279">
        <v>1632.7333333333336</v>
      </c>
      <c r="F244" s="279">
        <v>1607.8666666666668</v>
      </c>
      <c r="G244" s="279">
        <v>1586.7333333333336</v>
      </c>
      <c r="H244" s="279">
        <v>1678.7333333333336</v>
      </c>
      <c r="I244" s="279">
        <v>1699.8666666666668</v>
      </c>
      <c r="J244" s="279">
        <v>1724.7333333333336</v>
      </c>
      <c r="K244" s="277">
        <v>1675</v>
      </c>
      <c r="L244" s="277">
        <v>1629</v>
      </c>
      <c r="M244" s="277">
        <v>1.911</v>
      </c>
    </row>
    <row r="245" spans="1:13">
      <c r="A245" s="268">
        <v>235</v>
      </c>
      <c r="B245" s="277" t="s">
        <v>408</v>
      </c>
      <c r="C245" s="278">
        <v>95.15</v>
      </c>
      <c r="D245" s="279">
        <v>95.083333333333329</v>
      </c>
      <c r="E245" s="279">
        <v>93.716666666666654</v>
      </c>
      <c r="F245" s="279">
        <v>92.283333333333331</v>
      </c>
      <c r="G245" s="279">
        <v>90.916666666666657</v>
      </c>
      <c r="H245" s="279">
        <v>96.516666666666652</v>
      </c>
      <c r="I245" s="279">
        <v>97.883333333333326</v>
      </c>
      <c r="J245" s="279">
        <v>99.316666666666649</v>
      </c>
      <c r="K245" s="277">
        <v>96.45</v>
      </c>
      <c r="L245" s="277">
        <v>93.65</v>
      </c>
      <c r="M245" s="277">
        <v>46.9619</v>
      </c>
    </row>
    <row r="246" spans="1:13">
      <c r="A246" s="268">
        <v>236</v>
      </c>
      <c r="B246" s="277" t="s">
        <v>409</v>
      </c>
      <c r="C246" s="278">
        <v>93.3</v>
      </c>
      <c r="D246" s="279">
        <v>94.516666666666666</v>
      </c>
      <c r="E246" s="279">
        <v>91.283333333333331</v>
      </c>
      <c r="F246" s="279">
        <v>89.266666666666666</v>
      </c>
      <c r="G246" s="279">
        <v>86.033333333333331</v>
      </c>
      <c r="H246" s="279">
        <v>96.533333333333331</v>
      </c>
      <c r="I246" s="279">
        <v>99.766666666666652</v>
      </c>
      <c r="J246" s="279">
        <v>101.78333333333333</v>
      </c>
      <c r="K246" s="277">
        <v>97.75</v>
      </c>
      <c r="L246" s="277">
        <v>92.5</v>
      </c>
      <c r="M246" s="277">
        <v>28.13306</v>
      </c>
    </row>
    <row r="247" spans="1:13">
      <c r="A247" s="268">
        <v>237</v>
      </c>
      <c r="B247" s="277" t="s">
        <v>402</v>
      </c>
      <c r="C247" s="278">
        <v>492.75</v>
      </c>
      <c r="D247" s="279">
        <v>487.66666666666669</v>
      </c>
      <c r="E247" s="279">
        <v>476.53333333333336</v>
      </c>
      <c r="F247" s="279">
        <v>460.31666666666666</v>
      </c>
      <c r="G247" s="279">
        <v>449.18333333333334</v>
      </c>
      <c r="H247" s="279">
        <v>503.88333333333338</v>
      </c>
      <c r="I247" s="279">
        <v>515.01666666666665</v>
      </c>
      <c r="J247" s="279">
        <v>531.23333333333335</v>
      </c>
      <c r="K247" s="277">
        <v>498.8</v>
      </c>
      <c r="L247" s="277">
        <v>471.45</v>
      </c>
      <c r="M247" s="277">
        <v>7.2566800000000002</v>
      </c>
    </row>
    <row r="248" spans="1:13">
      <c r="A248" s="268">
        <v>238</v>
      </c>
      <c r="B248" s="277" t="s">
        <v>128</v>
      </c>
      <c r="C248" s="278">
        <v>205.85</v>
      </c>
      <c r="D248" s="279">
        <v>205.05000000000004</v>
      </c>
      <c r="E248" s="279">
        <v>203.35000000000008</v>
      </c>
      <c r="F248" s="279">
        <v>200.85000000000005</v>
      </c>
      <c r="G248" s="279">
        <v>199.15000000000009</v>
      </c>
      <c r="H248" s="279">
        <v>207.55000000000007</v>
      </c>
      <c r="I248" s="279">
        <v>209.25000000000006</v>
      </c>
      <c r="J248" s="279">
        <v>211.75000000000006</v>
      </c>
      <c r="K248" s="277">
        <v>206.75</v>
      </c>
      <c r="L248" s="277">
        <v>202.55</v>
      </c>
      <c r="M248" s="277">
        <v>393.21517</v>
      </c>
    </row>
    <row r="249" spans="1:13">
      <c r="A249" s="268">
        <v>239</v>
      </c>
      <c r="B249" s="277" t="s">
        <v>413</v>
      </c>
      <c r="C249" s="278">
        <v>212.95</v>
      </c>
      <c r="D249" s="279">
        <v>212.13333333333335</v>
      </c>
      <c r="E249" s="279">
        <v>209.3666666666667</v>
      </c>
      <c r="F249" s="279">
        <v>205.78333333333336</v>
      </c>
      <c r="G249" s="279">
        <v>203.01666666666671</v>
      </c>
      <c r="H249" s="279">
        <v>215.7166666666667</v>
      </c>
      <c r="I249" s="279">
        <v>218.48333333333335</v>
      </c>
      <c r="J249" s="279">
        <v>222.06666666666669</v>
      </c>
      <c r="K249" s="277">
        <v>214.9</v>
      </c>
      <c r="L249" s="277">
        <v>208.55</v>
      </c>
      <c r="M249" s="277">
        <v>0.33577000000000001</v>
      </c>
    </row>
    <row r="250" spans="1:13">
      <c r="A250" s="268">
        <v>240</v>
      </c>
      <c r="B250" s="277" t="s">
        <v>410</v>
      </c>
      <c r="C250" s="278">
        <v>53.85</v>
      </c>
      <c r="D250" s="279">
        <v>53.9</v>
      </c>
      <c r="E250" s="279">
        <v>50.55</v>
      </c>
      <c r="F250" s="279">
        <v>47.25</v>
      </c>
      <c r="G250" s="279">
        <v>43.9</v>
      </c>
      <c r="H250" s="279">
        <v>57.199999999999996</v>
      </c>
      <c r="I250" s="279">
        <v>60.550000000000004</v>
      </c>
      <c r="J250" s="279">
        <v>63.849999999999994</v>
      </c>
      <c r="K250" s="277">
        <v>57.25</v>
      </c>
      <c r="L250" s="277">
        <v>50.6</v>
      </c>
      <c r="M250" s="277">
        <v>19.409569999999999</v>
      </c>
    </row>
    <row r="251" spans="1:13">
      <c r="A251" s="268">
        <v>241</v>
      </c>
      <c r="B251" s="277" t="s">
        <v>411</v>
      </c>
      <c r="C251" s="278">
        <v>103.3</v>
      </c>
      <c r="D251" s="279">
        <v>103.89999999999999</v>
      </c>
      <c r="E251" s="279">
        <v>102.19999999999999</v>
      </c>
      <c r="F251" s="279">
        <v>101.1</v>
      </c>
      <c r="G251" s="279">
        <v>99.399999999999991</v>
      </c>
      <c r="H251" s="279">
        <v>104.99999999999999</v>
      </c>
      <c r="I251" s="279">
        <v>106.7</v>
      </c>
      <c r="J251" s="279">
        <v>107.79999999999998</v>
      </c>
      <c r="K251" s="277">
        <v>105.6</v>
      </c>
      <c r="L251" s="277">
        <v>102.8</v>
      </c>
      <c r="M251" s="277">
        <v>11.24995</v>
      </c>
    </row>
    <row r="252" spans="1:13">
      <c r="A252" s="268">
        <v>242</v>
      </c>
      <c r="B252" s="277" t="s">
        <v>431</v>
      </c>
      <c r="C252" s="278">
        <v>18</v>
      </c>
      <c r="D252" s="279">
        <v>17.8</v>
      </c>
      <c r="E252" s="279">
        <v>17.55</v>
      </c>
      <c r="F252" s="279">
        <v>17.100000000000001</v>
      </c>
      <c r="G252" s="279">
        <v>16.850000000000001</v>
      </c>
      <c r="H252" s="279">
        <v>18.25</v>
      </c>
      <c r="I252" s="279">
        <v>18.5</v>
      </c>
      <c r="J252" s="279">
        <v>18.95</v>
      </c>
      <c r="K252" s="277">
        <v>18.05</v>
      </c>
      <c r="L252" s="277">
        <v>17.350000000000001</v>
      </c>
      <c r="M252" s="277">
        <v>68.027910000000006</v>
      </c>
    </row>
    <row r="253" spans="1:13">
      <c r="A253" s="268">
        <v>243</v>
      </c>
      <c r="B253" s="277" t="s">
        <v>428</v>
      </c>
      <c r="C253" s="278">
        <v>41.15</v>
      </c>
      <c r="D253" s="279">
        <v>41.033333333333331</v>
      </c>
      <c r="E253" s="279">
        <v>40.716666666666661</v>
      </c>
      <c r="F253" s="279">
        <v>40.283333333333331</v>
      </c>
      <c r="G253" s="279">
        <v>39.966666666666661</v>
      </c>
      <c r="H253" s="279">
        <v>41.466666666666661</v>
      </c>
      <c r="I253" s="279">
        <v>41.783333333333324</v>
      </c>
      <c r="J253" s="279">
        <v>42.216666666666661</v>
      </c>
      <c r="K253" s="277">
        <v>41.35</v>
      </c>
      <c r="L253" s="277">
        <v>40.6</v>
      </c>
      <c r="M253" s="277">
        <v>6.4992799999999997</v>
      </c>
    </row>
    <row r="254" spans="1:13">
      <c r="A254" s="268">
        <v>244</v>
      </c>
      <c r="B254" s="277" t="s">
        <v>429</v>
      </c>
      <c r="C254" s="278">
        <v>91.7</v>
      </c>
      <c r="D254" s="279">
        <v>90.05</v>
      </c>
      <c r="E254" s="279">
        <v>87.35</v>
      </c>
      <c r="F254" s="279">
        <v>83</v>
      </c>
      <c r="G254" s="279">
        <v>80.3</v>
      </c>
      <c r="H254" s="279">
        <v>94.399999999999991</v>
      </c>
      <c r="I254" s="279">
        <v>97.100000000000009</v>
      </c>
      <c r="J254" s="279">
        <v>101.44999999999999</v>
      </c>
      <c r="K254" s="277">
        <v>92.75</v>
      </c>
      <c r="L254" s="277">
        <v>85.7</v>
      </c>
      <c r="M254" s="277">
        <v>55.54092</v>
      </c>
    </row>
    <row r="255" spans="1:13">
      <c r="A255" s="268">
        <v>245</v>
      </c>
      <c r="B255" s="277" t="s">
        <v>432</v>
      </c>
      <c r="C255" s="278">
        <v>31.9</v>
      </c>
      <c r="D255" s="279">
        <v>32.083333333333336</v>
      </c>
      <c r="E255" s="279">
        <v>31.466666666666669</v>
      </c>
      <c r="F255" s="279">
        <v>31.033333333333331</v>
      </c>
      <c r="G255" s="279">
        <v>30.416666666666664</v>
      </c>
      <c r="H255" s="279">
        <v>32.516666666666673</v>
      </c>
      <c r="I255" s="279">
        <v>33.133333333333333</v>
      </c>
      <c r="J255" s="279">
        <v>33.566666666666677</v>
      </c>
      <c r="K255" s="277">
        <v>32.700000000000003</v>
      </c>
      <c r="L255" s="277">
        <v>31.65</v>
      </c>
      <c r="M255" s="277">
        <v>16.655850000000001</v>
      </c>
    </row>
    <row r="256" spans="1:13">
      <c r="A256" s="268">
        <v>246</v>
      </c>
      <c r="B256" s="277" t="s">
        <v>422</v>
      </c>
      <c r="C256" s="278">
        <v>714.2</v>
      </c>
      <c r="D256" s="279">
        <v>712.4</v>
      </c>
      <c r="E256" s="279">
        <v>705.8</v>
      </c>
      <c r="F256" s="279">
        <v>697.4</v>
      </c>
      <c r="G256" s="279">
        <v>690.8</v>
      </c>
      <c r="H256" s="279">
        <v>720.8</v>
      </c>
      <c r="I256" s="279">
        <v>727.40000000000009</v>
      </c>
      <c r="J256" s="279">
        <v>735.8</v>
      </c>
      <c r="K256" s="277">
        <v>719</v>
      </c>
      <c r="L256" s="277">
        <v>704</v>
      </c>
      <c r="M256" s="277">
        <v>1.2319500000000001</v>
      </c>
    </row>
    <row r="257" spans="1:13">
      <c r="A257" s="268">
        <v>247</v>
      </c>
      <c r="B257" s="277" t="s">
        <v>436</v>
      </c>
      <c r="C257" s="278">
        <v>2230.1</v>
      </c>
      <c r="D257" s="279">
        <v>2240.6</v>
      </c>
      <c r="E257" s="279">
        <v>2197</v>
      </c>
      <c r="F257" s="279">
        <v>2163.9</v>
      </c>
      <c r="G257" s="279">
        <v>2120.3000000000002</v>
      </c>
      <c r="H257" s="279">
        <v>2273.6999999999998</v>
      </c>
      <c r="I257" s="279">
        <v>2317.2999999999993</v>
      </c>
      <c r="J257" s="279">
        <v>2350.3999999999996</v>
      </c>
      <c r="K257" s="277">
        <v>2284.1999999999998</v>
      </c>
      <c r="L257" s="277">
        <v>2207.5</v>
      </c>
      <c r="M257" s="277">
        <v>7.2749999999999995E-2</v>
      </c>
    </row>
    <row r="258" spans="1:13">
      <c r="A258" s="268">
        <v>248</v>
      </c>
      <c r="B258" s="277" t="s">
        <v>433</v>
      </c>
      <c r="C258" s="278">
        <v>58.1</v>
      </c>
      <c r="D258" s="279">
        <v>58.133333333333333</v>
      </c>
      <c r="E258" s="279">
        <v>57.566666666666663</v>
      </c>
      <c r="F258" s="279">
        <v>57.033333333333331</v>
      </c>
      <c r="G258" s="279">
        <v>56.466666666666661</v>
      </c>
      <c r="H258" s="279">
        <v>58.666666666666664</v>
      </c>
      <c r="I258" s="279">
        <v>59.233333333333341</v>
      </c>
      <c r="J258" s="279">
        <v>59.766666666666666</v>
      </c>
      <c r="K258" s="277">
        <v>58.7</v>
      </c>
      <c r="L258" s="277">
        <v>57.6</v>
      </c>
      <c r="M258" s="277">
        <v>11.51257</v>
      </c>
    </row>
    <row r="259" spans="1:13">
      <c r="A259" s="268">
        <v>249</v>
      </c>
      <c r="B259" s="277" t="s">
        <v>129</v>
      </c>
      <c r="C259" s="278">
        <v>154.1</v>
      </c>
      <c r="D259" s="279">
        <v>154.83333333333331</v>
      </c>
      <c r="E259" s="279">
        <v>152.46666666666664</v>
      </c>
      <c r="F259" s="279">
        <v>150.83333333333331</v>
      </c>
      <c r="G259" s="279">
        <v>148.46666666666664</v>
      </c>
      <c r="H259" s="279">
        <v>156.46666666666664</v>
      </c>
      <c r="I259" s="279">
        <v>158.83333333333331</v>
      </c>
      <c r="J259" s="279">
        <v>160.46666666666664</v>
      </c>
      <c r="K259" s="277">
        <v>157.19999999999999</v>
      </c>
      <c r="L259" s="277">
        <v>153.19999999999999</v>
      </c>
      <c r="M259" s="277">
        <v>112.41342</v>
      </c>
    </row>
    <row r="260" spans="1:13">
      <c r="A260" s="268">
        <v>250</v>
      </c>
      <c r="B260" s="277" t="s">
        <v>430</v>
      </c>
      <c r="C260" s="278">
        <v>13.95</v>
      </c>
      <c r="D260" s="279">
        <v>13.933333333333332</v>
      </c>
      <c r="E260" s="279">
        <v>13.916666666666664</v>
      </c>
      <c r="F260" s="279">
        <v>13.883333333333333</v>
      </c>
      <c r="G260" s="279">
        <v>13.866666666666665</v>
      </c>
      <c r="H260" s="279">
        <v>13.966666666666663</v>
      </c>
      <c r="I260" s="279">
        <v>13.983333333333333</v>
      </c>
      <c r="J260" s="279">
        <v>14.016666666666662</v>
      </c>
      <c r="K260" s="277">
        <v>13.95</v>
      </c>
      <c r="L260" s="277">
        <v>13.9</v>
      </c>
      <c r="M260" s="277">
        <v>35.354080000000003</v>
      </c>
    </row>
    <row r="261" spans="1:13">
      <c r="A261" s="268">
        <v>251</v>
      </c>
      <c r="B261" s="277" t="s">
        <v>423</v>
      </c>
      <c r="C261" s="278">
        <v>1395.05</v>
      </c>
      <c r="D261" s="279">
        <v>1398.2166666666665</v>
      </c>
      <c r="E261" s="279">
        <v>1381.7833333333328</v>
      </c>
      <c r="F261" s="279">
        <v>1368.5166666666664</v>
      </c>
      <c r="G261" s="279">
        <v>1352.0833333333328</v>
      </c>
      <c r="H261" s="279">
        <v>1411.4833333333329</v>
      </c>
      <c r="I261" s="279">
        <v>1427.9166666666667</v>
      </c>
      <c r="J261" s="279">
        <v>1441.1833333333329</v>
      </c>
      <c r="K261" s="277">
        <v>1414.65</v>
      </c>
      <c r="L261" s="277">
        <v>1384.95</v>
      </c>
      <c r="M261" s="277">
        <v>0.38629000000000002</v>
      </c>
    </row>
    <row r="262" spans="1:13">
      <c r="A262" s="268">
        <v>252</v>
      </c>
      <c r="B262" s="277" t="s">
        <v>424</v>
      </c>
      <c r="C262" s="278">
        <v>259.85000000000002</v>
      </c>
      <c r="D262" s="279">
        <v>260</v>
      </c>
      <c r="E262" s="279">
        <v>257</v>
      </c>
      <c r="F262" s="279">
        <v>254.14999999999998</v>
      </c>
      <c r="G262" s="279">
        <v>251.14999999999998</v>
      </c>
      <c r="H262" s="279">
        <v>262.85000000000002</v>
      </c>
      <c r="I262" s="279">
        <v>265.85000000000002</v>
      </c>
      <c r="J262" s="279">
        <v>268.70000000000005</v>
      </c>
      <c r="K262" s="277">
        <v>263</v>
      </c>
      <c r="L262" s="277">
        <v>257.14999999999998</v>
      </c>
      <c r="M262" s="277">
        <v>1.6846399999999999</v>
      </c>
    </row>
    <row r="263" spans="1:13">
      <c r="A263" s="268">
        <v>253</v>
      </c>
      <c r="B263" s="277" t="s">
        <v>425</v>
      </c>
      <c r="C263" s="278">
        <v>99.8</v>
      </c>
      <c r="D263" s="279">
        <v>100.10000000000001</v>
      </c>
      <c r="E263" s="279">
        <v>99.200000000000017</v>
      </c>
      <c r="F263" s="279">
        <v>98.600000000000009</v>
      </c>
      <c r="G263" s="279">
        <v>97.700000000000017</v>
      </c>
      <c r="H263" s="279">
        <v>100.70000000000002</v>
      </c>
      <c r="I263" s="279">
        <v>101.60000000000002</v>
      </c>
      <c r="J263" s="279">
        <v>102.20000000000002</v>
      </c>
      <c r="K263" s="277">
        <v>101</v>
      </c>
      <c r="L263" s="277">
        <v>99.5</v>
      </c>
      <c r="M263" s="277">
        <v>15.71067</v>
      </c>
    </row>
    <row r="264" spans="1:13">
      <c r="A264" s="268">
        <v>254</v>
      </c>
      <c r="B264" s="277" t="s">
        <v>426</v>
      </c>
      <c r="C264" s="278">
        <v>64.45</v>
      </c>
      <c r="D264" s="279">
        <v>64.533333333333346</v>
      </c>
      <c r="E264" s="279">
        <v>63.616666666666688</v>
      </c>
      <c r="F264" s="279">
        <v>62.783333333333346</v>
      </c>
      <c r="G264" s="279">
        <v>61.866666666666688</v>
      </c>
      <c r="H264" s="279">
        <v>65.366666666666688</v>
      </c>
      <c r="I264" s="279">
        <v>66.283333333333346</v>
      </c>
      <c r="J264" s="279">
        <v>67.116666666666688</v>
      </c>
      <c r="K264" s="277">
        <v>65.45</v>
      </c>
      <c r="L264" s="277">
        <v>63.7</v>
      </c>
      <c r="M264" s="277">
        <v>12.78768</v>
      </c>
    </row>
    <row r="265" spans="1:13">
      <c r="A265" s="268">
        <v>255</v>
      </c>
      <c r="B265" s="277" t="s">
        <v>427</v>
      </c>
      <c r="C265" s="278">
        <v>73</v>
      </c>
      <c r="D265" s="279">
        <v>72.666666666666671</v>
      </c>
      <c r="E265" s="279">
        <v>71.433333333333337</v>
      </c>
      <c r="F265" s="279">
        <v>69.86666666666666</v>
      </c>
      <c r="G265" s="279">
        <v>68.633333333333326</v>
      </c>
      <c r="H265" s="279">
        <v>74.233333333333348</v>
      </c>
      <c r="I265" s="279">
        <v>75.466666666666669</v>
      </c>
      <c r="J265" s="279">
        <v>77.03333333333336</v>
      </c>
      <c r="K265" s="277">
        <v>73.900000000000006</v>
      </c>
      <c r="L265" s="277">
        <v>71.099999999999994</v>
      </c>
      <c r="M265" s="277">
        <v>16.054400000000001</v>
      </c>
    </row>
    <row r="266" spans="1:13">
      <c r="A266" s="268">
        <v>256</v>
      </c>
      <c r="B266" s="277" t="s">
        <v>435</v>
      </c>
      <c r="C266" s="278">
        <v>41.05</v>
      </c>
      <c r="D266" s="279">
        <v>40.866666666666667</v>
      </c>
      <c r="E266" s="279">
        <v>39.733333333333334</v>
      </c>
      <c r="F266" s="279">
        <v>38.416666666666664</v>
      </c>
      <c r="G266" s="279">
        <v>37.283333333333331</v>
      </c>
      <c r="H266" s="279">
        <v>42.183333333333337</v>
      </c>
      <c r="I266" s="279">
        <v>43.316666666666677</v>
      </c>
      <c r="J266" s="279">
        <v>44.63333333333334</v>
      </c>
      <c r="K266" s="277">
        <v>42</v>
      </c>
      <c r="L266" s="277">
        <v>39.549999999999997</v>
      </c>
      <c r="M266" s="277">
        <v>12.123139999999999</v>
      </c>
    </row>
    <row r="267" spans="1:13">
      <c r="A267" s="268">
        <v>257</v>
      </c>
      <c r="B267" s="277" t="s">
        <v>434</v>
      </c>
      <c r="C267" s="278">
        <v>70.75</v>
      </c>
      <c r="D267" s="279">
        <v>69.883333333333326</v>
      </c>
      <c r="E267" s="279">
        <v>67.066666666666649</v>
      </c>
      <c r="F267" s="279">
        <v>63.383333333333326</v>
      </c>
      <c r="G267" s="279">
        <v>60.566666666666649</v>
      </c>
      <c r="H267" s="279">
        <v>73.566666666666649</v>
      </c>
      <c r="I267" s="279">
        <v>76.383333333333312</v>
      </c>
      <c r="J267" s="279">
        <v>80.066666666666649</v>
      </c>
      <c r="K267" s="277">
        <v>72.7</v>
      </c>
      <c r="L267" s="277">
        <v>66.2</v>
      </c>
      <c r="M267" s="277">
        <v>2.4189799999999999</v>
      </c>
    </row>
    <row r="268" spans="1:13">
      <c r="A268" s="268">
        <v>258</v>
      </c>
      <c r="B268" s="277" t="s">
        <v>263</v>
      </c>
      <c r="C268" s="278">
        <v>50.35</v>
      </c>
      <c r="D268" s="279">
        <v>50.06666666666667</v>
      </c>
      <c r="E268" s="279">
        <v>49.183333333333337</v>
      </c>
      <c r="F268" s="279">
        <v>48.016666666666666</v>
      </c>
      <c r="G268" s="279">
        <v>47.133333333333333</v>
      </c>
      <c r="H268" s="279">
        <v>51.233333333333341</v>
      </c>
      <c r="I268" s="279">
        <v>52.116666666666681</v>
      </c>
      <c r="J268" s="279">
        <v>53.283333333333346</v>
      </c>
      <c r="K268" s="277">
        <v>50.95</v>
      </c>
      <c r="L268" s="277">
        <v>48.9</v>
      </c>
      <c r="M268" s="277">
        <v>26.039670000000001</v>
      </c>
    </row>
    <row r="269" spans="1:13">
      <c r="A269" s="268">
        <v>259</v>
      </c>
      <c r="B269" s="277" t="s">
        <v>130</v>
      </c>
      <c r="C269" s="278">
        <v>194.45</v>
      </c>
      <c r="D269" s="279">
        <v>193.16666666666666</v>
      </c>
      <c r="E269" s="279">
        <v>191.33333333333331</v>
      </c>
      <c r="F269" s="279">
        <v>188.21666666666667</v>
      </c>
      <c r="G269" s="279">
        <v>186.38333333333333</v>
      </c>
      <c r="H269" s="279">
        <v>196.2833333333333</v>
      </c>
      <c r="I269" s="279">
        <v>198.11666666666662</v>
      </c>
      <c r="J269" s="279">
        <v>201.23333333333329</v>
      </c>
      <c r="K269" s="277">
        <v>195</v>
      </c>
      <c r="L269" s="277">
        <v>190.05</v>
      </c>
      <c r="M269" s="277">
        <v>91.642399999999995</v>
      </c>
    </row>
    <row r="270" spans="1:13">
      <c r="A270" s="268">
        <v>260</v>
      </c>
      <c r="B270" s="277" t="s">
        <v>264</v>
      </c>
      <c r="C270" s="278">
        <v>679.65</v>
      </c>
      <c r="D270" s="279">
        <v>681.23333333333323</v>
      </c>
      <c r="E270" s="279">
        <v>665.51666666666642</v>
      </c>
      <c r="F270" s="279">
        <v>651.38333333333321</v>
      </c>
      <c r="G270" s="279">
        <v>635.6666666666664</v>
      </c>
      <c r="H270" s="279">
        <v>695.36666666666645</v>
      </c>
      <c r="I270" s="279">
        <v>711.08333333333337</v>
      </c>
      <c r="J270" s="279">
        <v>725.21666666666647</v>
      </c>
      <c r="K270" s="277">
        <v>696.95</v>
      </c>
      <c r="L270" s="277">
        <v>667.1</v>
      </c>
      <c r="M270" s="277">
        <v>4.9245200000000002</v>
      </c>
    </row>
    <row r="271" spans="1:13">
      <c r="A271" s="268">
        <v>261</v>
      </c>
      <c r="B271" s="277" t="s">
        <v>131</v>
      </c>
      <c r="C271" s="278">
        <v>1725.65</v>
      </c>
      <c r="D271" s="279">
        <v>1720.4166666666667</v>
      </c>
      <c r="E271" s="279">
        <v>1706.7833333333335</v>
      </c>
      <c r="F271" s="279">
        <v>1687.9166666666667</v>
      </c>
      <c r="G271" s="279">
        <v>1674.2833333333335</v>
      </c>
      <c r="H271" s="279">
        <v>1739.2833333333335</v>
      </c>
      <c r="I271" s="279">
        <v>1752.9166666666667</v>
      </c>
      <c r="J271" s="279">
        <v>1771.7833333333335</v>
      </c>
      <c r="K271" s="277">
        <v>1734.05</v>
      </c>
      <c r="L271" s="277">
        <v>1701.55</v>
      </c>
      <c r="M271" s="277">
        <v>4.27705</v>
      </c>
    </row>
    <row r="272" spans="1:13">
      <c r="A272" s="268">
        <v>262</v>
      </c>
      <c r="B272" s="277" t="s">
        <v>132</v>
      </c>
      <c r="C272" s="278">
        <v>386.15</v>
      </c>
      <c r="D272" s="279">
        <v>387.61666666666662</v>
      </c>
      <c r="E272" s="279">
        <v>378.28333333333325</v>
      </c>
      <c r="F272" s="279">
        <v>370.41666666666663</v>
      </c>
      <c r="G272" s="279">
        <v>361.08333333333326</v>
      </c>
      <c r="H272" s="279">
        <v>395.48333333333323</v>
      </c>
      <c r="I272" s="279">
        <v>404.81666666666661</v>
      </c>
      <c r="J272" s="279">
        <v>412.68333333333322</v>
      </c>
      <c r="K272" s="277">
        <v>396.95</v>
      </c>
      <c r="L272" s="277">
        <v>379.75</v>
      </c>
      <c r="M272" s="277">
        <v>51.907420000000002</v>
      </c>
    </row>
    <row r="273" spans="1:13">
      <c r="A273" s="268">
        <v>263</v>
      </c>
      <c r="B273" s="277" t="s">
        <v>437</v>
      </c>
      <c r="C273" s="278">
        <v>117.9</v>
      </c>
      <c r="D273" s="279">
        <v>118</v>
      </c>
      <c r="E273" s="279">
        <v>116.2</v>
      </c>
      <c r="F273" s="279">
        <v>114.5</v>
      </c>
      <c r="G273" s="279">
        <v>112.7</v>
      </c>
      <c r="H273" s="279">
        <v>119.7</v>
      </c>
      <c r="I273" s="279">
        <v>121.50000000000001</v>
      </c>
      <c r="J273" s="279">
        <v>123.2</v>
      </c>
      <c r="K273" s="277">
        <v>119.8</v>
      </c>
      <c r="L273" s="277">
        <v>116.3</v>
      </c>
      <c r="M273" s="277">
        <v>4.6214300000000001</v>
      </c>
    </row>
    <row r="274" spans="1:13">
      <c r="A274" s="268">
        <v>264</v>
      </c>
      <c r="B274" s="277" t="s">
        <v>443</v>
      </c>
      <c r="C274" s="278">
        <v>397.9</v>
      </c>
      <c r="D274" s="279">
        <v>398.09999999999997</v>
      </c>
      <c r="E274" s="279">
        <v>394.19999999999993</v>
      </c>
      <c r="F274" s="279">
        <v>390.49999999999994</v>
      </c>
      <c r="G274" s="279">
        <v>386.59999999999991</v>
      </c>
      <c r="H274" s="279">
        <v>401.79999999999995</v>
      </c>
      <c r="I274" s="279">
        <v>405.69999999999993</v>
      </c>
      <c r="J274" s="279">
        <v>409.4</v>
      </c>
      <c r="K274" s="277">
        <v>402</v>
      </c>
      <c r="L274" s="277">
        <v>394.4</v>
      </c>
      <c r="M274" s="277">
        <v>1.7980700000000001</v>
      </c>
    </row>
    <row r="275" spans="1:13">
      <c r="A275" s="268">
        <v>265</v>
      </c>
      <c r="B275" s="277" t="s">
        <v>444</v>
      </c>
      <c r="C275" s="278">
        <v>223.4</v>
      </c>
      <c r="D275" s="279">
        <v>222.31666666666669</v>
      </c>
      <c r="E275" s="279">
        <v>220.18333333333339</v>
      </c>
      <c r="F275" s="279">
        <v>216.9666666666667</v>
      </c>
      <c r="G275" s="279">
        <v>214.8333333333334</v>
      </c>
      <c r="H275" s="279">
        <v>225.53333333333339</v>
      </c>
      <c r="I275" s="279">
        <v>227.66666666666666</v>
      </c>
      <c r="J275" s="279">
        <v>230.88333333333338</v>
      </c>
      <c r="K275" s="277">
        <v>224.45</v>
      </c>
      <c r="L275" s="277">
        <v>219.1</v>
      </c>
      <c r="M275" s="277">
        <v>3.4537599999999999</v>
      </c>
    </row>
    <row r="276" spans="1:13">
      <c r="A276" s="268">
        <v>266</v>
      </c>
      <c r="B276" s="277" t="s">
        <v>445</v>
      </c>
      <c r="C276" s="278">
        <v>462.6</v>
      </c>
      <c r="D276" s="279">
        <v>456.65000000000003</v>
      </c>
      <c r="E276" s="279">
        <v>447.00000000000006</v>
      </c>
      <c r="F276" s="279">
        <v>431.40000000000003</v>
      </c>
      <c r="G276" s="279">
        <v>421.75000000000006</v>
      </c>
      <c r="H276" s="279">
        <v>472.25000000000006</v>
      </c>
      <c r="I276" s="279">
        <v>481.90000000000003</v>
      </c>
      <c r="J276" s="279">
        <v>497.50000000000006</v>
      </c>
      <c r="K276" s="277">
        <v>466.3</v>
      </c>
      <c r="L276" s="277">
        <v>441.05</v>
      </c>
      <c r="M276" s="277">
        <v>2.6982400000000002</v>
      </c>
    </row>
    <row r="277" spans="1:13">
      <c r="A277" s="268">
        <v>267</v>
      </c>
      <c r="B277" s="277" t="s">
        <v>447</v>
      </c>
      <c r="C277" s="278">
        <v>34.549999999999997</v>
      </c>
      <c r="D277" s="279">
        <v>34.733333333333327</v>
      </c>
      <c r="E277" s="279">
        <v>34.216666666666654</v>
      </c>
      <c r="F277" s="279">
        <v>33.883333333333326</v>
      </c>
      <c r="G277" s="279">
        <v>33.366666666666653</v>
      </c>
      <c r="H277" s="279">
        <v>35.066666666666656</v>
      </c>
      <c r="I277" s="279">
        <v>35.583333333333321</v>
      </c>
      <c r="J277" s="279">
        <v>35.916666666666657</v>
      </c>
      <c r="K277" s="277">
        <v>35.25</v>
      </c>
      <c r="L277" s="277">
        <v>34.4</v>
      </c>
      <c r="M277" s="277">
        <v>19.64</v>
      </c>
    </row>
    <row r="278" spans="1:13">
      <c r="A278" s="268">
        <v>268</v>
      </c>
      <c r="B278" s="277" t="s">
        <v>449</v>
      </c>
      <c r="C278" s="278">
        <v>272.39999999999998</v>
      </c>
      <c r="D278" s="279">
        <v>274.34999999999997</v>
      </c>
      <c r="E278" s="279">
        <v>269.24999999999994</v>
      </c>
      <c r="F278" s="279">
        <v>266.09999999999997</v>
      </c>
      <c r="G278" s="279">
        <v>260.99999999999994</v>
      </c>
      <c r="H278" s="279">
        <v>277.49999999999994</v>
      </c>
      <c r="I278" s="279">
        <v>282.59999999999997</v>
      </c>
      <c r="J278" s="279">
        <v>285.74999999999994</v>
      </c>
      <c r="K278" s="277">
        <v>279.45</v>
      </c>
      <c r="L278" s="277">
        <v>271.2</v>
      </c>
      <c r="M278" s="277">
        <v>4.0297299999999998</v>
      </c>
    </row>
    <row r="279" spans="1:13">
      <c r="A279" s="268">
        <v>269</v>
      </c>
      <c r="B279" s="277" t="s">
        <v>439</v>
      </c>
      <c r="C279" s="278">
        <v>353.7</v>
      </c>
      <c r="D279" s="279">
        <v>351.39999999999992</v>
      </c>
      <c r="E279" s="279">
        <v>344.39999999999986</v>
      </c>
      <c r="F279" s="279">
        <v>335.09999999999997</v>
      </c>
      <c r="G279" s="279">
        <v>328.09999999999991</v>
      </c>
      <c r="H279" s="279">
        <v>360.69999999999982</v>
      </c>
      <c r="I279" s="279">
        <v>367.69999999999993</v>
      </c>
      <c r="J279" s="279">
        <v>376.99999999999977</v>
      </c>
      <c r="K279" s="277">
        <v>358.4</v>
      </c>
      <c r="L279" s="277">
        <v>342.1</v>
      </c>
      <c r="M279" s="277">
        <v>2.7443300000000002</v>
      </c>
    </row>
    <row r="280" spans="1:13">
      <c r="A280" s="268">
        <v>270</v>
      </c>
      <c r="B280" s="277" t="s">
        <v>1780</v>
      </c>
      <c r="C280" s="278">
        <v>758.05</v>
      </c>
      <c r="D280" s="279">
        <v>762.66666666666663</v>
      </c>
      <c r="E280" s="279">
        <v>750.38333333333321</v>
      </c>
      <c r="F280" s="279">
        <v>742.71666666666658</v>
      </c>
      <c r="G280" s="279">
        <v>730.43333333333317</v>
      </c>
      <c r="H280" s="279">
        <v>770.33333333333326</v>
      </c>
      <c r="I280" s="279">
        <v>782.61666666666679</v>
      </c>
      <c r="J280" s="279">
        <v>790.2833333333333</v>
      </c>
      <c r="K280" s="277">
        <v>774.95</v>
      </c>
      <c r="L280" s="277">
        <v>755</v>
      </c>
      <c r="M280" s="277">
        <v>1.162E-2</v>
      </c>
    </row>
    <row r="281" spans="1:13">
      <c r="A281" s="268">
        <v>271</v>
      </c>
      <c r="B281" s="277" t="s">
        <v>450</v>
      </c>
      <c r="C281" s="278">
        <v>111.4</v>
      </c>
      <c r="D281" s="279">
        <v>111.06666666666666</v>
      </c>
      <c r="E281" s="279">
        <v>107.83333333333333</v>
      </c>
      <c r="F281" s="279">
        <v>104.26666666666667</v>
      </c>
      <c r="G281" s="279">
        <v>101.03333333333333</v>
      </c>
      <c r="H281" s="279">
        <v>114.63333333333333</v>
      </c>
      <c r="I281" s="279">
        <v>117.86666666666667</v>
      </c>
      <c r="J281" s="279">
        <v>121.43333333333332</v>
      </c>
      <c r="K281" s="277">
        <v>114.3</v>
      </c>
      <c r="L281" s="277">
        <v>107.5</v>
      </c>
      <c r="M281" s="277">
        <v>1.10205</v>
      </c>
    </row>
    <row r="282" spans="1:13">
      <c r="A282" s="268">
        <v>272</v>
      </c>
      <c r="B282" s="277" t="s">
        <v>440</v>
      </c>
      <c r="C282" s="278">
        <v>215.5</v>
      </c>
      <c r="D282" s="279">
        <v>213.70000000000002</v>
      </c>
      <c r="E282" s="279">
        <v>210.40000000000003</v>
      </c>
      <c r="F282" s="279">
        <v>205.3</v>
      </c>
      <c r="G282" s="279">
        <v>202.00000000000003</v>
      </c>
      <c r="H282" s="279">
        <v>218.80000000000004</v>
      </c>
      <c r="I282" s="279">
        <v>222.10000000000005</v>
      </c>
      <c r="J282" s="279">
        <v>227.20000000000005</v>
      </c>
      <c r="K282" s="277">
        <v>217</v>
      </c>
      <c r="L282" s="277">
        <v>208.6</v>
      </c>
      <c r="M282" s="277">
        <v>5.7274599999999998</v>
      </c>
    </row>
    <row r="283" spans="1:13">
      <c r="A283" s="268">
        <v>273</v>
      </c>
      <c r="B283" s="277" t="s">
        <v>451</v>
      </c>
      <c r="C283" s="278">
        <v>159.35</v>
      </c>
      <c r="D283" s="279">
        <v>161.05000000000001</v>
      </c>
      <c r="E283" s="279">
        <v>157.10000000000002</v>
      </c>
      <c r="F283" s="279">
        <v>154.85000000000002</v>
      </c>
      <c r="G283" s="279">
        <v>150.90000000000003</v>
      </c>
      <c r="H283" s="279">
        <v>163.30000000000001</v>
      </c>
      <c r="I283" s="279">
        <v>167.25</v>
      </c>
      <c r="J283" s="279">
        <v>169.5</v>
      </c>
      <c r="K283" s="277">
        <v>165</v>
      </c>
      <c r="L283" s="277">
        <v>158.80000000000001</v>
      </c>
      <c r="M283" s="277">
        <v>0.47221000000000002</v>
      </c>
    </row>
    <row r="284" spans="1:13">
      <c r="A284" s="268">
        <v>274</v>
      </c>
      <c r="B284" s="277" t="s">
        <v>133</v>
      </c>
      <c r="C284" s="278">
        <v>1352</v>
      </c>
      <c r="D284" s="279">
        <v>1355.3999999999999</v>
      </c>
      <c r="E284" s="279">
        <v>1338.8999999999996</v>
      </c>
      <c r="F284" s="279">
        <v>1325.7999999999997</v>
      </c>
      <c r="G284" s="279">
        <v>1309.2999999999995</v>
      </c>
      <c r="H284" s="279">
        <v>1368.4999999999998</v>
      </c>
      <c r="I284" s="279">
        <v>1385.0000000000002</v>
      </c>
      <c r="J284" s="279">
        <v>1398.1</v>
      </c>
      <c r="K284" s="277">
        <v>1371.9</v>
      </c>
      <c r="L284" s="277">
        <v>1342.3</v>
      </c>
      <c r="M284" s="277">
        <v>49.934379999999997</v>
      </c>
    </row>
    <row r="285" spans="1:13">
      <c r="A285" s="268">
        <v>275</v>
      </c>
      <c r="B285" s="277" t="s">
        <v>441</v>
      </c>
      <c r="C285" s="278">
        <v>61.1</v>
      </c>
      <c r="D285" s="279">
        <v>61.583333333333336</v>
      </c>
      <c r="E285" s="279">
        <v>60.266666666666673</v>
      </c>
      <c r="F285" s="279">
        <v>59.433333333333337</v>
      </c>
      <c r="G285" s="279">
        <v>58.116666666666674</v>
      </c>
      <c r="H285" s="279">
        <v>62.416666666666671</v>
      </c>
      <c r="I285" s="279">
        <v>63.733333333333334</v>
      </c>
      <c r="J285" s="279">
        <v>64.566666666666663</v>
      </c>
      <c r="K285" s="277">
        <v>62.9</v>
      </c>
      <c r="L285" s="277">
        <v>60.75</v>
      </c>
      <c r="M285" s="277">
        <v>3.0347200000000001</v>
      </c>
    </row>
    <row r="286" spans="1:13">
      <c r="A286" s="268">
        <v>276</v>
      </c>
      <c r="B286" s="277" t="s">
        <v>438</v>
      </c>
      <c r="C286" s="278">
        <v>497.45</v>
      </c>
      <c r="D286" s="279">
        <v>496.85000000000008</v>
      </c>
      <c r="E286" s="279">
        <v>492.70000000000016</v>
      </c>
      <c r="F286" s="279">
        <v>487.9500000000001</v>
      </c>
      <c r="G286" s="279">
        <v>483.80000000000018</v>
      </c>
      <c r="H286" s="279">
        <v>501.60000000000014</v>
      </c>
      <c r="I286" s="279">
        <v>505.75000000000011</v>
      </c>
      <c r="J286" s="279">
        <v>510.50000000000011</v>
      </c>
      <c r="K286" s="277">
        <v>501</v>
      </c>
      <c r="L286" s="277">
        <v>492.1</v>
      </c>
      <c r="M286" s="277">
        <v>3.3860000000000001E-2</v>
      </c>
    </row>
    <row r="287" spans="1:13">
      <c r="A287" s="268">
        <v>277</v>
      </c>
      <c r="B287" s="277" t="s">
        <v>442</v>
      </c>
      <c r="C287" s="278">
        <v>265.75</v>
      </c>
      <c r="D287" s="279">
        <v>265.2166666666667</v>
      </c>
      <c r="E287" s="279">
        <v>258.58333333333337</v>
      </c>
      <c r="F287" s="279">
        <v>251.41666666666669</v>
      </c>
      <c r="G287" s="279">
        <v>244.78333333333336</v>
      </c>
      <c r="H287" s="279">
        <v>272.38333333333338</v>
      </c>
      <c r="I287" s="279">
        <v>279.01666666666671</v>
      </c>
      <c r="J287" s="279">
        <v>286.18333333333339</v>
      </c>
      <c r="K287" s="277">
        <v>271.85000000000002</v>
      </c>
      <c r="L287" s="277">
        <v>258.05</v>
      </c>
      <c r="M287" s="277">
        <v>25.72409</v>
      </c>
    </row>
    <row r="288" spans="1:13">
      <c r="A288" s="268">
        <v>278</v>
      </c>
      <c r="B288" s="277" t="s">
        <v>448</v>
      </c>
      <c r="C288" s="278">
        <v>580.6</v>
      </c>
      <c r="D288" s="279">
        <v>579.0333333333333</v>
      </c>
      <c r="E288" s="279">
        <v>573.06666666666661</v>
      </c>
      <c r="F288" s="279">
        <v>565.5333333333333</v>
      </c>
      <c r="G288" s="279">
        <v>559.56666666666661</v>
      </c>
      <c r="H288" s="279">
        <v>586.56666666666661</v>
      </c>
      <c r="I288" s="279">
        <v>592.5333333333333</v>
      </c>
      <c r="J288" s="279">
        <v>600.06666666666661</v>
      </c>
      <c r="K288" s="277">
        <v>585</v>
      </c>
      <c r="L288" s="277">
        <v>571.5</v>
      </c>
      <c r="M288" s="277">
        <v>1.0642</v>
      </c>
    </row>
    <row r="289" spans="1:13">
      <c r="A289" s="268">
        <v>279</v>
      </c>
      <c r="B289" s="277" t="s">
        <v>446</v>
      </c>
      <c r="C289" s="278">
        <v>42.55</v>
      </c>
      <c r="D289" s="279">
        <v>42.766666666666673</v>
      </c>
      <c r="E289" s="279">
        <v>41.983333333333348</v>
      </c>
      <c r="F289" s="279">
        <v>41.416666666666679</v>
      </c>
      <c r="G289" s="279">
        <v>40.633333333333354</v>
      </c>
      <c r="H289" s="279">
        <v>43.333333333333343</v>
      </c>
      <c r="I289" s="279">
        <v>44.11666666666666</v>
      </c>
      <c r="J289" s="279">
        <v>44.683333333333337</v>
      </c>
      <c r="K289" s="277">
        <v>43.55</v>
      </c>
      <c r="L289" s="277">
        <v>42.2</v>
      </c>
      <c r="M289" s="277">
        <v>22.461749999999999</v>
      </c>
    </row>
    <row r="290" spans="1:13">
      <c r="A290" s="268">
        <v>280</v>
      </c>
      <c r="B290" s="277" t="s">
        <v>134</v>
      </c>
      <c r="C290" s="278">
        <v>69.2</v>
      </c>
      <c r="D290" s="279">
        <v>69.100000000000009</v>
      </c>
      <c r="E290" s="279">
        <v>68.050000000000011</v>
      </c>
      <c r="F290" s="279">
        <v>66.900000000000006</v>
      </c>
      <c r="G290" s="279">
        <v>65.850000000000009</v>
      </c>
      <c r="H290" s="279">
        <v>70.250000000000014</v>
      </c>
      <c r="I290" s="279">
        <v>71.3</v>
      </c>
      <c r="J290" s="279">
        <v>72.450000000000017</v>
      </c>
      <c r="K290" s="277">
        <v>70.150000000000006</v>
      </c>
      <c r="L290" s="277">
        <v>67.95</v>
      </c>
      <c r="M290" s="277">
        <v>142.56478000000001</v>
      </c>
    </row>
    <row r="291" spans="1:13">
      <c r="A291" s="268">
        <v>281</v>
      </c>
      <c r="B291" s="277" t="s">
        <v>453</v>
      </c>
      <c r="C291" s="278">
        <v>21.1</v>
      </c>
      <c r="D291" s="279">
        <v>21.350000000000005</v>
      </c>
      <c r="E291" s="279">
        <v>20.600000000000009</v>
      </c>
      <c r="F291" s="279">
        <v>20.100000000000005</v>
      </c>
      <c r="G291" s="279">
        <v>19.350000000000009</v>
      </c>
      <c r="H291" s="279">
        <v>21.850000000000009</v>
      </c>
      <c r="I291" s="279">
        <v>22.6</v>
      </c>
      <c r="J291" s="279">
        <v>23.100000000000009</v>
      </c>
      <c r="K291" s="277">
        <v>22.1</v>
      </c>
      <c r="L291" s="277">
        <v>20.85</v>
      </c>
      <c r="M291" s="277">
        <v>24.021709999999999</v>
      </c>
    </row>
    <row r="292" spans="1:13">
      <c r="A292" s="268">
        <v>282</v>
      </c>
      <c r="B292" s="277" t="s">
        <v>358</v>
      </c>
      <c r="C292" s="278">
        <v>1570.9</v>
      </c>
      <c r="D292" s="279">
        <v>1574.6166666666668</v>
      </c>
      <c r="E292" s="279">
        <v>1561.2333333333336</v>
      </c>
      <c r="F292" s="279">
        <v>1551.5666666666668</v>
      </c>
      <c r="G292" s="279">
        <v>1538.1833333333336</v>
      </c>
      <c r="H292" s="279">
        <v>1584.2833333333335</v>
      </c>
      <c r="I292" s="279">
        <v>1597.6666666666667</v>
      </c>
      <c r="J292" s="279">
        <v>1607.3333333333335</v>
      </c>
      <c r="K292" s="277">
        <v>1588</v>
      </c>
      <c r="L292" s="277">
        <v>1564.95</v>
      </c>
      <c r="M292" s="277">
        <v>0.46088000000000001</v>
      </c>
    </row>
    <row r="293" spans="1:13">
      <c r="A293" s="268">
        <v>283</v>
      </c>
      <c r="B293" s="277" t="s">
        <v>454</v>
      </c>
      <c r="C293" s="278">
        <v>525.29999999999995</v>
      </c>
      <c r="D293" s="279">
        <v>529.08333333333337</v>
      </c>
      <c r="E293" s="279">
        <v>520.16666666666674</v>
      </c>
      <c r="F293" s="279">
        <v>515.03333333333342</v>
      </c>
      <c r="G293" s="279">
        <v>506.11666666666679</v>
      </c>
      <c r="H293" s="279">
        <v>534.2166666666667</v>
      </c>
      <c r="I293" s="279">
        <v>543.13333333333344</v>
      </c>
      <c r="J293" s="279">
        <v>548.26666666666665</v>
      </c>
      <c r="K293" s="277">
        <v>538</v>
      </c>
      <c r="L293" s="277">
        <v>523.95000000000005</v>
      </c>
      <c r="M293" s="277">
        <v>8.7486800000000002</v>
      </c>
    </row>
    <row r="294" spans="1:13">
      <c r="A294" s="268">
        <v>284</v>
      </c>
      <c r="B294" s="277" t="s">
        <v>452</v>
      </c>
      <c r="C294" s="278">
        <v>2829.5</v>
      </c>
      <c r="D294" s="279">
        <v>2841.9166666666665</v>
      </c>
      <c r="E294" s="279">
        <v>2807.833333333333</v>
      </c>
      <c r="F294" s="279">
        <v>2786.1666666666665</v>
      </c>
      <c r="G294" s="279">
        <v>2752.083333333333</v>
      </c>
      <c r="H294" s="279">
        <v>2863.583333333333</v>
      </c>
      <c r="I294" s="279">
        <v>2897.6666666666661</v>
      </c>
      <c r="J294" s="279">
        <v>2919.333333333333</v>
      </c>
      <c r="K294" s="277">
        <v>2876</v>
      </c>
      <c r="L294" s="277">
        <v>2820.25</v>
      </c>
      <c r="M294" s="277">
        <v>5.2920000000000002E-2</v>
      </c>
    </row>
    <row r="295" spans="1:13">
      <c r="A295" s="268">
        <v>285</v>
      </c>
      <c r="B295" s="277" t="s">
        <v>455</v>
      </c>
      <c r="C295" s="278">
        <v>23.5</v>
      </c>
      <c r="D295" s="279">
        <v>23.7</v>
      </c>
      <c r="E295" s="279">
        <v>23</v>
      </c>
      <c r="F295" s="279">
        <v>22.5</v>
      </c>
      <c r="G295" s="279">
        <v>21.8</v>
      </c>
      <c r="H295" s="279">
        <v>24.2</v>
      </c>
      <c r="I295" s="279">
        <v>24.899999999999995</v>
      </c>
      <c r="J295" s="279">
        <v>25.4</v>
      </c>
      <c r="K295" s="277">
        <v>24.4</v>
      </c>
      <c r="L295" s="277">
        <v>23.2</v>
      </c>
      <c r="M295" s="277">
        <v>20.96199</v>
      </c>
    </row>
    <row r="296" spans="1:13">
      <c r="A296" s="268">
        <v>286</v>
      </c>
      <c r="B296" s="277" t="s">
        <v>135</v>
      </c>
      <c r="C296" s="278">
        <v>282.25</v>
      </c>
      <c r="D296" s="279">
        <v>280.93333333333334</v>
      </c>
      <c r="E296" s="279">
        <v>278.06666666666666</v>
      </c>
      <c r="F296" s="279">
        <v>273.88333333333333</v>
      </c>
      <c r="G296" s="279">
        <v>271.01666666666665</v>
      </c>
      <c r="H296" s="279">
        <v>285.11666666666667</v>
      </c>
      <c r="I296" s="279">
        <v>287.98333333333335</v>
      </c>
      <c r="J296" s="279">
        <v>292.16666666666669</v>
      </c>
      <c r="K296" s="277">
        <v>283.8</v>
      </c>
      <c r="L296" s="277">
        <v>276.75</v>
      </c>
      <c r="M296" s="277">
        <v>66.450590000000005</v>
      </c>
    </row>
    <row r="297" spans="1:13">
      <c r="A297" s="268">
        <v>287</v>
      </c>
      <c r="B297" s="277" t="s">
        <v>456</v>
      </c>
      <c r="C297" s="278">
        <v>625.45000000000005</v>
      </c>
      <c r="D297" s="279">
        <v>631.48333333333335</v>
      </c>
      <c r="E297" s="279">
        <v>615.9666666666667</v>
      </c>
      <c r="F297" s="279">
        <v>606.48333333333335</v>
      </c>
      <c r="G297" s="279">
        <v>590.9666666666667</v>
      </c>
      <c r="H297" s="279">
        <v>640.9666666666667</v>
      </c>
      <c r="I297" s="279">
        <v>656.48333333333335</v>
      </c>
      <c r="J297" s="279">
        <v>665.9666666666667</v>
      </c>
      <c r="K297" s="277">
        <v>647</v>
      </c>
      <c r="L297" s="277">
        <v>622</v>
      </c>
      <c r="M297" s="277">
        <v>0.49020999999999998</v>
      </c>
    </row>
    <row r="298" spans="1:13">
      <c r="A298" s="268">
        <v>288</v>
      </c>
      <c r="B298" s="277" t="s">
        <v>136</v>
      </c>
      <c r="C298" s="278">
        <v>941.3</v>
      </c>
      <c r="D298" s="279">
        <v>939.33333333333337</v>
      </c>
      <c r="E298" s="279">
        <v>927.9666666666667</v>
      </c>
      <c r="F298" s="279">
        <v>914.63333333333333</v>
      </c>
      <c r="G298" s="279">
        <v>903.26666666666665</v>
      </c>
      <c r="H298" s="279">
        <v>952.66666666666674</v>
      </c>
      <c r="I298" s="279">
        <v>964.0333333333333</v>
      </c>
      <c r="J298" s="279">
        <v>977.36666666666679</v>
      </c>
      <c r="K298" s="277">
        <v>950.7</v>
      </c>
      <c r="L298" s="277">
        <v>926</v>
      </c>
      <c r="M298" s="277">
        <v>65.428380000000004</v>
      </c>
    </row>
    <row r="299" spans="1:13">
      <c r="A299" s="268">
        <v>289</v>
      </c>
      <c r="B299" s="277" t="s">
        <v>266</v>
      </c>
      <c r="C299" s="278">
        <v>1962.75</v>
      </c>
      <c r="D299" s="279">
        <v>1955.9166666666667</v>
      </c>
      <c r="E299" s="279">
        <v>1941.8333333333335</v>
      </c>
      <c r="F299" s="279">
        <v>1920.9166666666667</v>
      </c>
      <c r="G299" s="279">
        <v>1906.8333333333335</v>
      </c>
      <c r="H299" s="279">
        <v>1976.8333333333335</v>
      </c>
      <c r="I299" s="279">
        <v>1990.916666666667</v>
      </c>
      <c r="J299" s="279">
        <v>2011.8333333333335</v>
      </c>
      <c r="K299" s="277">
        <v>1970</v>
      </c>
      <c r="L299" s="277">
        <v>1935</v>
      </c>
      <c r="M299" s="277">
        <v>0.79239999999999999</v>
      </c>
    </row>
    <row r="300" spans="1:13">
      <c r="A300" s="268">
        <v>290</v>
      </c>
      <c r="B300" s="277" t="s">
        <v>265</v>
      </c>
      <c r="C300" s="278">
        <v>1297.7</v>
      </c>
      <c r="D300" s="279">
        <v>1297.3333333333333</v>
      </c>
      <c r="E300" s="279">
        <v>1285.3666666666666</v>
      </c>
      <c r="F300" s="279">
        <v>1273.0333333333333</v>
      </c>
      <c r="G300" s="279">
        <v>1261.0666666666666</v>
      </c>
      <c r="H300" s="279">
        <v>1309.6666666666665</v>
      </c>
      <c r="I300" s="279">
        <v>1321.6333333333332</v>
      </c>
      <c r="J300" s="279">
        <v>1333.9666666666665</v>
      </c>
      <c r="K300" s="277">
        <v>1309.3</v>
      </c>
      <c r="L300" s="277">
        <v>1285</v>
      </c>
      <c r="M300" s="277">
        <v>2.5893799999999998</v>
      </c>
    </row>
    <row r="301" spans="1:13">
      <c r="A301" s="268">
        <v>291</v>
      </c>
      <c r="B301" s="277" t="s">
        <v>137</v>
      </c>
      <c r="C301" s="278">
        <v>895</v>
      </c>
      <c r="D301" s="279">
        <v>900.26666666666677</v>
      </c>
      <c r="E301" s="279">
        <v>887.28333333333353</v>
      </c>
      <c r="F301" s="279">
        <v>879.56666666666672</v>
      </c>
      <c r="G301" s="279">
        <v>866.58333333333348</v>
      </c>
      <c r="H301" s="279">
        <v>907.98333333333358</v>
      </c>
      <c r="I301" s="279">
        <v>920.96666666666692</v>
      </c>
      <c r="J301" s="279">
        <v>928.68333333333362</v>
      </c>
      <c r="K301" s="277">
        <v>913.25</v>
      </c>
      <c r="L301" s="277">
        <v>892.55</v>
      </c>
      <c r="M301" s="277">
        <v>21.447199999999999</v>
      </c>
    </row>
    <row r="302" spans="1:13">
      <c r="A302" s="268">
        <v>292</v>
      </c>
      <c r="B302" s="277" t="s">
        <v>457</v>
      </c>
      <c r="C302" s="278">
        <v>1142.0999999999999</v>
      </c>
      <c r="D302" s="279">
        <v>1145.0333333333333</v>
      </c>
      <c r="E302" s="279">
        <v>1122.0666666666666</v>
      </c>
      <c r="F302" s="279">
        <v>1102.0333333333333</v>
      </c>
      <c r="G302" s="279">
        <v>1079.0666666666666</v>
      </c>
      <c r="H302" s="279">
        <v>1165.0666666666666</v>
      </c>
      <c r="I302" s="279">
        <v>1188.0333333333333</v>
      </c>
      <c r="J302" s="279">
        <v>1208.0666666666666</v>
      </c>
      <c r="K302" s="277">
        <v>1168</v>
      </c>
      <c r="L302" s="277">
        <v>1125</v>
      </c>
      <c r="M302" s="277">
        <v>0.35924</v>
      </c>
    </row>
    <row r="303" spans="1:13">
      <c r="A303" s="268">
        <v>293</v>
      </c>
      <c r="B303" s="277" t="s">
        <v>138</v>
      </c>
      <c r="C303" s="278">
        <v>529.70000000000005</v>
      </c>
      <c r="D303" s="279">
        <v>522.0333333333333</v>
      </c>
      <c r="E303" s="279">
        <v>512.06666666666661</v>
      </c>
      <c r="F303" s="279">
        <v>494.43333333333328</v>
      </c>
      <c r="G303" s="279">
        <v>484.46666666666658</v>
      </c>
      <c r="H303" s="279">
        <v>539.66666666666663</v>
      </c>
      <c r="I303" s="279">
        <v>549.63333333333333</v>
      </c>
      <c r="J303" s="279">
        <v>567.26666666666665</v>
      </c>
      <c r="K303" s="277">
        <v>532</v>
      </c>
      <c r="L303" s="277">
        <v>504.4</v>
      </c>
      <c r="M303" s="277">
        <v>165.13525000000001</v>
      </c>
    </row>
    <row r="304" spans="1:13">
      <c r="A304" s="268">
        <v>294</v>
      </c>
      <c r="B304" s="277" t="s">
        <v>139</v>
      </c>
      <c r="C304" s="278">
        <v>184.9</v>
      </c>
      <c r="D304" s="279">
        <v>182.20000000000002</v>
      </c>
      <c r="E304" s="279">
        <v>177.50000000000003</v>
      </c>
      <c r="F304" s="279">
        <v>170.10000000000002</v>
      </c>
      <c r="G304" s="279">
        <v>165.40000000000003</v>
      </c>
      <c r="H304" s="279">
        <v>189.60000000000002</v>
      </c>
      <c r="I304" s="279">
        <v>194.3</v>
      </c>
      <c r="J304" s="279">
        <v>201.70000000000002</v>
      </c>
      <c r="K304" s="277">
        <v>186.9</v>
      </c>
      <c r="L304" s="277">
        <v>174.8</v>
      </c>
      <c r="M304" s="277">
        <v>215.92325</v>
      </c>
    </row>
    <row r="305" spans="1:13">
      <c r="A305" s="268">
        <v>295</v>
      </c>
      <c r="B305" s="277" t="s">
        <v>461</v>
      </c>
      <c r="C305" s="278">
        <v>24.5</v>
      </c>
      <c r="D305" s="279">
        <v>24.666666666666668</v>
      </c>
      <c r="E305" s="279">
        <v>24.333333333333336</v>
      </c>
      <c r="F305" s="279">
        <v>24.166666666666668</v>
      </c>
      <c r="G305" s="279">
        <v>23.833333333333336</v>
      </c>
      <c r="H305" s="279">
        <v>24.833333333333336</v>
      </c>
      <c r="I305" s="279">
        <v>25.166666666666671</v>
      </c>
      <c r="J305" s="279">
        <v>25.333333333333336</v>
      </c>
      <c r="K305" s="277">
        <v>25</v>
      </c>
      <c r="L305" s="277">
        <v>24.5</v>
      </c>
      <c r="M305" s="277">
        <v>11.086069999999999</v>
      </c>
    </row>
    <row r="306" spans="1:13">
      <c r="A306" s="268">
        <v>296</v>
      </c>
      <c r="B306" s="277" t="s">
        <v>319</v>
      </c>
      <c r="C306" s="278">
        <v>11.1</v>
      </c>
      <c r="D306" s="279">
        <v>11.183333333333332</v>
      </c>
      <c r="E306" s="279">
        <v>10.966666666666663</v>
      </c>
      <c r="F306" s="279">
        <v>10.833333333333332</v>
      </c>
      <c r="G306" s="279">
        <v>10.616666666666664</v>
      </c>
      <c r="H306" s="279">
        <v>11.316666666666663</v>
      </c>
      <c r="I306" s="279">
        <v>11.533333333333331</v>
      </c>
      <c r="J306" s="279">
        <v>11.666666666666663</v>
      </c>
      <c r="K306" s="277">
        <v>11.4</v>
      </c>
      <c r="L306" s="277">
        <v>11.05</v>
      </c>
      <c r="M306" s="277">
        <v>28.1066</v>
      </c>
    </row>
    <row r="307" spans="1:13">
      <c r="A307" s="268">
        <v>297</v>
      </c>
      <c r="B307" s="277" t="s">
        <v>464</v>
      </c>
      <c r="C307" s="278">
        <v>116.5</v>
      </c>
      <c r="D307" s="279">
        <v>117.13333333333333</v>
      </c>
      <c r="E307" s="279">
        <v>115.41666666666666</v>
      </c>
      <c r="F307" s="279">
        <v>114.33333333333333</v>
      </c>
      <c r="G307" s="279">
        <v>112.61666666666666</v>
      </c>
      <c r="H307" s="279">
        <v>118.21666666666665</v>
      </c>
      <c r="I307" s="279">
        <v>119.93333333333332</v>
      </c>
      <c r="J307" s="279">
        <v>121.01666666666665</v>
      </c>
      <c r="K307" s="277">
        <v>118.85</v>
      </c>
      <c r="L307" s="277">
        <v>116.05</v>
      </c>
      <c r="M307" s="277">
        <v>0.55725999999999998</v>
      </c>
    </row>
    <row r="308" spans="1:13">
      <c r="A308" s="268">
        <v>298</v>
      </c>
      <c r="B308" s="277" t="s">
        <v>466</v>
      </c>
      <c r="C308" s="278">
        <v>279.7</v>
      </c>
      <c r="D308" s="279">
        <v>280.0333333333333</v>
      </c>
      <c r="E308" s="279">
        <v>277.86666666666662</v>
      </c>
      <c r="F308" s="279">
        <v>276.0333333333333</v>
      </c>
      <c r="G308" s="279">
        <v>273.86666666666662</v>
      </c>
      <c r="H308" s="279">
        <v>281.86666666666662</v>
      </c>
      <c r="I308" s="279">
        <v>284.03333333333336</v>
      </c>
      <c r="J308" s="279">
        <v>285.86666666666662</v>
      </c>
      <c r="K308" s="277">
        <v>282.2</v>
      </c>
      <c r="L308" s="277">
        <v>278.2</v>
      </c>
      <c r="M308" s="277">
        <v>0.38645000000000002</v>
      </c>
    </row>
    <row r="309" spans="1:13">
      <c r="A309" s="268">
        <v>299</v>
      </c>
      <c r="B309" s="277" t="s">
        <v>462</v>
      </c>
      <c r="C309" s="278">
        <v>2521.0500000000002</v>
      </c>
      <c r="D309" s="279">
        <v>2533.65</v>
      </c>
      <c r="E309" s="279">
        <v>2497.4</v>
      </c>
      <c r="F309" s="279">
        <v>2473.75</v>
      </c>
      <c r="G309" s="279">
        <v>2437.5</v>
      </c>
      <c r="H309" s="279">
        <v>2557.3000000000002</v>
      </c>
      <c r="I309" s="279">
        <v>2593.5500000000002</v>
      </c>
      <c r="J309" s="279">
        <v>2617.2000000000003</v>
      </c>
      <c r="K309" s="277">
        <v>2569.9</v>
      </c>
      <c r="L309" s="277">
        <v>2510</v>
      </c>
      <c r="M309" s="277">
        <v>0.14692</v>
      </c>
    </row>
    <row r="310" spans="1:13">
      <c r="A310" s="268">
        <v>300</v>
      </c>
      <c r="B310" s="277" t="s">
        <v>463</v>
      </c>
      <c r="C310" s="278">
        <v>227.1</v>
      </c>
      <c r="D310" s="279">
        <v>229.86666666666667</v>
      </c>
      <c r="E310" s="279">
        <v>223.23333333333335</v>
      </c>
      <c r="F310" s="279">
        <v>219.36666666666667</v>
      </c>
      <c r="G310" s="279">
        <v>212.73333333333335</v>
      </c>
      <c r="H310" s="279">
        <v>233.73333333333335</v>
      </c>
      <c r="I310" s="279">
        <v>240.36666666666667</v>
      </c>
      <c r="J310" s="279">
        <v>244.23333333333335</v>
      </c>
      <c r="K310" s="277">
        <v>236.5</v>
      </c>
      <c r="L310" s="277">
        <v>226</v>
      </c>
      <c r="M310" s="277">
        <v>1.04478</v>
      </c>
    </row>
    <row r="311" spans="1:13">
      <c r="A311" s="268">
        <v>301</v>
      </c>
      <c r="B311" s="277" t="s">
        <v>140</v>
      </c>
      <c r="C311" s="278">
        <v>159.55000000000001</v>
      </c>
      <c r="D311" s="279">
        <v>159.53333333333333</v>
      </c>
      <c r="E311" s="279">
        <v>157.56666666666666</v>
      </c>
      <c r="F311" s="279">
        <v>155.58333333333334</v>
      </c>
      <c r="G311" s="279">
        <v>153.61666666666667</v>
      </c>
      <c r="H311" s="279">
        <v>161.51666666666665</v>
      </c>
      <c r="I311" s="279">
        <v>163.48333333333329</v>
      </c>
      <c r="J311" s="279">
        <v>165.46666666666664</v>
      </c>
      <c r="K311" s="277">
        <v>161.5</v>
      </c>
      <c r="L311" s="277">
        <v>157.55000000000001</v>
      </c>
      <c r="M311" s="277">
        <v>113.2334</v>
      </c>
    </row>
    <row r="312" spans="1:13">
      <c r="A312" s="268">
        <v>302</v>
      </c>
      <c r="B312" s="277" t="s">
        <v>141</v>
      </c>
      <c r="C312" s="278">
        <v>357.65</v>
      </c>
      <c r="D312" s="279">
        <v>356.2166666666667</v>
      </c>
      <c r="E312" s="279">
        <v>352.78333333333342</v>
      </c>
      <c r="F312" s="279">
        <v>347.91666666666674</v>
      </c>
      <c r="G312" s="279">
        <v>344.48333333333346</v>
      </c>
      <c r="H312" s="279">
        <v>361.08333333333337</v>
      </c>
      <c r="I312" s="279">
        <v>364.51666666666665</v>
      </c>
      <c r="J312" s="279">
        <v>369.38333333333333</v>
      </c>
      <c r="K312" s="277">
        <v>359.65</v>
      </c>
      <c r="L312" s="277">
        <v>351.35</v>
      </c>
      <c r="M312" s="277">
        <v>40.179920000000003</v>
      </c>
    </row>
    <row r="313" spans="1:13">
      <c r="A313" s="268">
        <v>303</v>
      </c>
      <c r="B313" s="277" t="s">
        <v>142</v>
      </c>
      <c r="C313" s="278">
        <v>5948.45</v>
      </c>
      <c r="D313" s="279">
        <v>5890.416666666667</v>
      </c>
      <c r="E313" s="279">
        <v>5820.8333333333339</v>
      </c>
      <c r="F313" s="279">
        <v>5693.2166666666672</v>
      </c>
      <c r="G313" s="279">
        <v>5623.6333333333341</v>
      </c>
      <c r="H313" s="279">
        <v>6018.0333333333338</v>
      </c>
      <c r="I313" s="279">
        <v>6087.6166666666677</v>
      </c>
      <c r="J313" s="279">
        <v>6215.2333333333336</v>
      </c>
      <c r="K313" s="277">
        <v>5960</v>
      </c>
      <c r="L313" s="277">
        <v>5762.8</v>
      </c>
      <c r="M313" s="277">
        <v>14.70951</v>
      </c>
    </row>
    <row r="314" spans="1:13">
      <c r="A314" s="268">
        <v>304</v>
      </c>
      <c r="B314" s="277" t="s">
        <v>458</v>
      </c>
      <c r="C314" s="278">
        <v>620.65</v>
      </c>
      <c r="D314" s="279">
        <v>626.66666666666663</v>
      </c>
      <c r="E314" s="279">
        <v>606.98333333333323</v>
      </c>
      <c r="F314" s="279">
        <v>593.31666666666661</v>
      </c>
      <c r="G314" s="279">
        <v>573.63333333333321</v>
      </c>
      <c r="H314" s="279">
        <v>640.33333333333326</v>
      </c>
      <c r="I314" s="279">
        <v>660.01666666666665</v>
      </c>
      <c r="J314" s="279">
        <v>673.68333333333328</v>
      </c>
      <c r="K314" s="277">
        <v>646.35</v>
      </c>
      <c r="L314" s="277">
        <v>613</v>
      </c>
      <c r="M314" s="277">
        <v>0.53076999999999996</v>
      </c>
    </row>
    <row r="315" spans="1:13">
      <c r="A315" s="268">
        <v>305</v>
      </c>
      <c r="B315" s="277" t="s">
        <v>143</v>
      </c>
      <c r="C315" s="278">
        <v>594.65</v>
      </c>
      <c r="D315" s="279">
        <v>597.83333333333337</v>
      </c>
      <c r="E315" s="279">
        <v>589.9666666666667</v>
      </c>
      <c r="F315" s="279">
        <v>585.2833333333333</v>
      </c>
      <c r="G315" s="279">
        <v>577.41666666666663</v>
      </c>
      <c r="H315" s="279">
        <v>602.51666666666677</v>
      </c>
      <c r="I315" s="279">
        <v>610.38333333333333</v>
      </c>
      <c r="J315" s="279">
        <v>615.06666666666683</v>
      </c>
      <c r="K315" s="277">
        <v>605.70000000000005</v>
      </c>
      <c r="L315" s="277">
        <v>593.15</v>
      </c>
      <c r="M315" s="277">
        <v>23.530909999999999</v>
      </c>
    </row>
    <row r="316" spans="1:13">
      <c r="A316" s="268">
        <v>306</v>
      </c>
      <c r="B316" s="277" t="s">
        <v>472</v>
      </c>
      <c r="C316" s="278">
        <v>1277.95</v>
      </c>
      <c r="D316" s="279">
        <v>1280.75</v>
      </c>
      <c r="E316" s="279">
        <v>1261.5</v>
      </c>
      <c r="F316" s="279">
        <v>1245.05</v>
      </c>
      <c r="G316" s="279">
        <v>1225.8</v>
      </c>
      <c r="H316" s="279">
        <v>1297.2</v>
      </c>
      <c r="I316" s="279">
        <v>1316.45</v>
      </c>
      <c r="J316" s="279">
        <v>1332.9</v>
      </c>
      <c r="K316" s="277">
        <v>1300</v>
      </c>
      <c r="L316" s="277">
        <v>1264.3</v>
      </c>
      <c r="M316" s="277">
        <v>2.1083699999999999</v>
      </c>
    </row>
    <row r="317" spans="1:13">
      <c r="A317" s="268">
        <v>307</v>
      </c>
      <c r="B317" s="277" t="s">
        <v>468</v>
      </c>
      <c r="C317" s="278">
        <v>1359</v>
      </c>
      <c r="D317" s="279">
        <v>1358.1000000000001</v>
      </c>
      <c r="E317" s="279">
        <v>1342.2000000000003</v>
      </c>
      <c r="F317" s="279">
        <v>1325.4</v>
      </c>
      <c r="G317" s="279">
        <v>1309.5000000000002</v>
      </c>
      <c r="H317" s="279">
        <v>1374.9000000000003</v>
      </c>
      <c r="I317" s="279">
        <v>1390.8000000000004</v>
      </c>
      <c r="J317" s="279">
        <v>1407.6000000000004</v>
      </c>
      <c r="K317" s="277">
        <v>1374</v>
      </c>
      <c r="L317" s="277">
        <v>1341.3</v>
      </c>
      <c r="M317" s="277">
        <v>1.66452</v>
      </c>
    </row>
    <row r="318" spans="1:13">
      <c r="A318" s="268">
        <v>308</v>
      </c>
      <c r="B318" s="277" t="s">
        <v>144</v>
      </c>
      <c r="C318" s="278">
        <v>545.45000000000005</v>
      </c>
      <c r="D318" s="279">
        <v>539.91666666666663</v>
      </c>
      <c r="E318" s="279">
        <v>530.5333333333333</v>
      </c>
      <c r="F318" s="279">
        <v>515.61666666666667</v>
      </c>
      <c r="G318" s="279">
        <v>506.23333333333335</v>
      </c>
      <c r="H318" s="279">
        <v>554.83333333333326</v>
      </c>
      <c r="I318" s="279">
        <v>564.2166666666667</v>
      </c>
      <c r="J318" s="279">
        <v>579.13333333333321</v>
      </c>
      <c r="K318" s="277">
        <v>549.29999999999995</v>
      </c>
      <c r="L318" s="277">
        <v>525</v>
      </c>
      <c r="M318" s="277">
        <v>8.2562999999999995</v>
      </c>
    </row>
    <row r="319" spans="1:13">
      <c r="A319" s="268">
        <v>309</v>
      </c>
      <c r="B319" s="277" t="s">
        <v>145</v>
      </c>
      <c r="C319" s="278">
        <v>1047.8</v>
      </c>
      <c r="D319" s="279">
        <v>1052.25</v>
      </c>
      <c r="E319" s="279">
        <v>1041.55</v>
      </c>
      <c r="F319" s="279">
        <v>1035.3</v>
      </c>
      <c r="G319" s="279">
        <v>1024.5999999999999</v>
      </c>
      <c r="H319" s="279">
        <v>1058.5</v>
      </c>
      <c r="I319" s="279">
        <v>1069.1999999999998</v>
      </c>
      <c r="J319" s="279">
        <v>1075.45</v>
      </c>
      <c r="K319" s="277">
        <v>1062.95</v>
      </c>
      <c r="L319" s="277">
        <v>1046</v>
      </c>
      <c r="M319" s="277">
        <v>5.4283799999999998</v>
      </c>
    </row>
    <row r="320" spans="1:13">
      <c r="A320" s="268">
        <v>310</v>
      </c>
      <c r="B320" s="277" t="s">
        <v>465</v>
      </c>
      <c r="C320" s="278">
        <v>176.9</v>
      </c>
      <c r="D320" s="279">
        <v>175.5</v>
      </c>
      <c r="E320" s="279">
        <v>172.4</v>
      </c>
      <c r="F320" s="279">
        <v>167.9</v>
      </c>
      <c r="G320" s="279">
        <v>164.8</v>
      </c>
      <c r="H320" s="279">
        <v>180</v>
      </c>
      <c r="I320" s="279">
        <v>183.10000000000002</v>
      </c>
      <c r="J320" s="279">
        <v>187.6</v>
      </c>
      <c r="K320" s="277">
        <v>178.6</v>
      </c>
      <c r="L320" s="277">
        <v>171</v>
      </c>
      <c r="M320" s="277">
        <v>0.35982999999999998</v>
      </c>
    </row>
    <row r="321" spans="1:13">
      <c r="A321" s="268">
        <v>311</v>
      </c>
      <c r="B321" s="277" t="s">
        <v>1976</v>
      </c>
      <c r="C321" s="278">
        <v>214.15</v>
      </c>
      <c r="D321" s="279">
        <v>212.43333333333331</v>
      </c>
      <c r="E321" s="279">
        <v>206.86666666666662</v>
      </c>
      <c r="F321" s="279">
        <v>199.58333333333331</v>
      </c>
      <c r="G321" s="279">
        <v>194.01666666666662</v>
      </c>
      <c r="H321" s="279">
        <v>219.71666666666661</v>
      </c>
      <c r="I321" s="279">
        <v>225.28333333333327</v>
      </c>
      <c r="J321" s="279">
        <v>232.56666666666661</v>
      </c>
      <c r="K321" s="277">
        <v>218</v>
      </c>
      <c r="L321" s="277">
        <v>205.15</v>
      </c>
      <c r="M321" s="277">
        <v>38.547849999999997</v>
      </c>
    </row>
    <row r="322" spans="1:13">
      <c r="A322" s="268">
        <v>312</v>
      </c>
      <c r="B322" s="277" t="s">
        <v>469</v>
      </c>
      <c r="C322" s="278">
        <v>74.05</v>
      </c>
      <c r="D322" s="279">
        <v>74.716666666666654</v>
      </c>
      <c r="E322" s="279">
        <v>72.833333333333314</v>
      </c>
      <c r="F322" s="279">
        <v>71.61666666666666</v>
      </c>
      <c r="G322" s="279">
        <v>69.73333333333332</v>
      </c>
      <c r="H322" s="279">
        <v>75.933333333333309</v>
      </c>
      <c r="I322" s="279">
        <v>77.816666666666663</v>
      </c>
      <c r="J322" s="279">
        <v>79.033333333333303</v>
      </c>
      <c r="K322" s="277">
        <v>76.599999999999994</v>
      </c>
      <c r="L322" s="277">
        <v>73.5</v>
      </c>
      <c r="M322" s="277">
        <v>11.7089</v>
      </c>
    </row>
    <row r="323" spans="1:13">
      <c r="A323" s="268">
        <v>313</v>
      </c>
      <c r="B323" s="277" t="s">
        <v>470</v>
      </c>
      <c r="C323" s="278">
        <v>269.89999999999998</v>
      </c>
      <c r="D323" s="279">
        <v>270.89999999999998</v>
      </c>
      <c r="E323" s="279">
        <v>267.09999999999997</v>
      </c>
      <c r="F323" s="279">
        <v>264.3</v>
      </c>
      <c r="G323" s="279">
        <v>260.5</v>
      </c>
      <c r="H323" s="279">
        <v>273.69999999999993</v>
      </c>
      <c r="I323" s="279">
        <v>277.49999999999989</v>
      </c>
      <c r="J323" s="279">
        <v>280.2999999999999</v>
      </c>
      <c r="K323" s="277">
        <v>274.7</v>
      </c>
      <c r="L323" s="277">
        <v>268.10000000000002</v>
      </c>
      <c r="M323" s="277">
        <v>1.5143800000000001</v>
      </c>
    </row>
    <row r="324" spans="1:13">
      <c r="A324" s="268">
        <v>314</v>
      </c>
      <c r="B324" s="277" t="s">
        <v>146</v>
      </c>
      <c r="C324" s="278">
        <v>937.4</v>
      </c>
      <c r="D324" s="279">
        <v>937.41666666666663</v>
      </c>
      <c r="E324" s="279">
        <v>925.0333333333333</v>
      </c>
      <c r="F324" s="279">
        <v>912.66666666666663</v>
      </c>
      <c r="G324" s="279">
        <v>900.2833333333333</v>
      </c>
      <c r="H324" s="279">
        <v>949.7833333333333</v>
      </c>
      <c r="I324" s="279">
        <v>962.16666666666674</v>
      </c>
      <c r="J324" s="279">
        <v>974.5333333333333</v>
      </c>
      <c r="K324" s="277">
        <v>949.8</v>
      </c>
      <c r="L324" s="277">
        <v>925.05</v>
      </c>
      <c r="M324" s="277">
        <v>6.4277300000000004</v>
      </c>
    </row>
    <row r="325" spans="1:13">
      <c r="A325" s="268">
        <v>315</v>
      </c>
      <c r="B325" s="277" t="s">
        <v>459</v>
      </c>
      <c r="C325" s="278">
        <v>17.149999999999999</v>
      </c>
      <c r="D325" s="279">
        <v>17.183333333333334</v>
      </c>
      <c r="E325" s="279">
        <v>16.966666666666669</v>
      </c>
      <c r="F325" s="279">
        <v>16.783333333333335</v>
      </c>
      <c r="G325" s="279">
        <v>16.56666666666667</v>
      </c>
      <c r="H325" s="279">
        <v>17.366666666666667</v>
      </c>
      <c r="I325" s="279">
        <v>17.583333333333329</v>
      </c>
      <c r="J325" s="279">
        <v>17.766666666666666</v>
      </c>
      <c r="K325" s="277">
        <v>17.399999999999999</v>
      </c>
      <c r="L325" s="277">
        <v>17</v>
      </c>
      <c r="M325" s="277">
        <v>12.70886</v>
      </c>
    </row>
    <row r="326" spans="1:13">
      <c r="A326" s="268">
        <v>316</v>
      </c>
      <c r="B326" s="277" t="s">
        <v>460</v>
      </c>
      <c r="C326" s="278">
        <v>153.6</v>
      </c>
      <c r="D326" s="279">
        <v>150.86666666666667</v>
      </c>
      <c r="E326" s="279">
        <v>144.73333333333335</v>
      </c>
      <c r="F326" s="279">
        <v>135.86666666666667</v>
      </c>
      <c r="G326" s="279">
        <v>129.73333333333335</v>
      </c>
      <c r="H326" s="279">
        <v>159.73333333333335</v>
      </c>
      <c r="I326" s="279">
        <v>165.86666666666667</v>
      </c>
      <c r="J326" s="279">
        <v>174.73333333333335</v>
      </c>
      <c r="K326" s="277">
        <v>157</v>
      </c>
      <c r="L326" s="277">
        <v>142</v>
      </c>
      <c r="M326" s="277">
        <v>11.704599999999999</v>
      </c>
    </row>
    <row r="327" spans="1:13">
      <c r="A327" s="268">
        <v>317</v>
      </c>
      <c r="B327" s="277" t="s">
        <v>147</v>
      </c>
      <c r="C327" s="278">
        <v>103.65</v>
      </c>
      <c r="D327" s="279">
        <v>101.86666666666667</v>
      </c>
      <c r="E327" s="279">
        <v>99.433333333333351</v>
      </c>
      <c r="F327" s="279">
        <v>95.216666666666683</v>
      </c>
      <c r="G327" s="279">
        <v>92.78333333333336</v>
      </c>
      <c r="H327" s="279">
        <v>106.08333333333334</v>
      </c>
      <c r="I327" s="279">
        <v>108.51666666666668</v>
      </c>
      <c r="J327" s="279">
        <v>112.73333333333333</v>
      </c>
      <c r="K327" s="277">
        <v>104.3</v>
      </c>
      <c r="L327" s="277">
        <v>97.65</v>
      </c>
      <c r="M327" s="277">
        <v>439.16644000000002</v>
      </c>
    </row>
    <row r="328" spans="1:13">
      <c r="A328" s="268">
        <v>318</v>
      </c>
      <c r="B328" s="277" t="s">
        <v>471</v>
      </c>
      <c r="C328" s="278">
        <v>599.9</v>
      </c>
      <c r="D328" s="279">
        <v>597.1</v>
      </c>
      <c r="E328" s="279">
        <v>590.30000000000007</v>
      </c>
      <c r="F328" s="279">
        <v>580.70000000000005</v>
      </c>
      <c r="G328" s="279">
        <v>573.90000000000009</v>
      </c>
      <c r="H328" s="279">
        <v>606.70000000000005</v>
      </c>
      <c r="I328" s="279">
        <v>613.5</v>
      </c>
      <c r="J328" s="279">
        <v>623.1</v>
      </c>
      <c r="K328" s="277">
        <v>603.9</v>
      </c>
      <c r="L328" s="277">
        <v>587.5</v>
      </c>
      <c r="M328" s="277">
        <v>0.63841000000000003</v>
      </c>
    </row>
    <row r="329" spans="1:13">
      <c r="A329" s="268">
        <v>319</v>
      </c>
      <c r="B329" s="277" t="s">
        <v>268</v>
      </c>
      <c r="C329" s="278">
        <v>870.1</v>
      </c>
      <c r="D329" s="279">
        <v>872.0333333333333</v>
      </c>
      <c r="E329" s="279">
        <v>853.06666666666661</v>
      </c>
      <c r="F329" s="279">
        <v>836.0333333333333</v>
      </c>
      <c r="G329" s="279">
        <v>817.06666666666661</v>
      </c>
      <c r="H329" s="279">
        <v>889.06666666666661</v>
      </c>
      <c r="I329" s="279">
        <v>908.0333333333333</v>
      </c>
      <c r="J329" s="279">
        <v>925.06666666666661</v>
      </c>
      <c r="K329" s="277">
        <v>891</v>
      </c>
      <c r="L329" s="277">
        <v>855</v>
      </c>
      <c r="M329" s="277">
        <v>2.2479200000000001</v>
      </c>
    </row>
    <row r="330" spans="1:13">
      <c r="A330" s="268">
        <v>320</v>
      </c>
      <c r="B330" s="277" t="s">
        <v>148</v>
      </c>
      <c r="C330" s="278">
        <v>66092.850000000006</v>
      </c>
      <c r="D330" s="279">
        <v>66230.95</v>
      </c>
      <c r="E330" s="279">
        <v>65661.899999999994</v>
      </c>
      <c r="F330" s="279">
        <v>65230.95</v>
      </c>
      <c r="G330" s="279">
        <v>64661.899999999994</v>
      </c>
      <c r="H330" s="279">
        <v>66661.899999999994</v>
      </c>
      <c r="I330" s="279">
        <v>67230.950000000012</v>
      </c>
      <c r="J330" s="279">
        <v>67661.899999999994</v>
      </c>
      <c r="K330" s="277">
        <v>66800</v>
      </c>
      <c r="L330" s="277">
        <v>65800</v>
      </c>
      <c r="M330" s="277">
        <v>9.5229999999999995E-2</v>
      </c>
    </row>
    <row r="331" spans="1:13">
      <c r="A331" s="268">
        <v>321</v>
      </c>
      <c r="B331" s="277" t="s">
        <v>267</v>
      </c>
      <c r="C331" s="278">
        <v>37.4</v>
      </c>
      <c r="D331" s="279">
        <v>37.616666666666667</v>
      </c>
      <c r="E331" s="279">
        <v>36.883333333333333</v>
      </c>
      <c r="F331" s="279">
        <v>36.366666666666667</v>
      </c>
      <c r="G331" s="279">
        <v>35.633333333333333</v>
      </c>
      <c r="H331" s="279">
        <v>38.133333333333333</v>
      </c>
      <c r="I331" s="279">
        <v>38.866666666666667</v>
      </c>
      <c r="J331" s="279">
        <v>39.383333333333333</v>
      </c>
      <c r="K331" s="277">
        <v>38.35</v>
      </c>
      <c r="L331" s="277">
        <v>37.1</v>
      </c>
      <c r="M331" s="277">
        <v>12.530099999999999</v>
      </c>
    </row>
    <row r="332" spans="1:13">
      <c r="A332" s="268">
        <v>322</v>
      </c>
      <c r="B332" s="277" t="s">
        <v>149</v>
      </c>
      <c r="C332" s="278">
        <v>1108.95</v>
      </c>
      <c r="D332" s="279">
        <v>1107.1166666666666</v>
      </c>
      <c r="E332" s="279">
        <v>1096.2333333333331</v>
      </c>
      <c r="F332" s="279">
        <v>1083.5166666666667</v>
      </c>
      <c r="G332" s="279">
        <v>1072.6333333333332</v>
      </c>
      <c r="H332" s="279">
        <v>1119.833333333333</v>
      </c>
      <c r="I332" s="279">
        <v>1130.7166666666667</v>
      </c>
      <c r="J332" s="279">
        <v>1143.4333333333329</v>
      </c>
      <c r="K332" s="277">
        <v>1118</v>
      </c>
      <c r="L332" s="277">
        <v>1094.4000000000001</v>
      </c>
      <c r="M332" s="277">
        <v>13.29386</v>
      </c>
    </row>
    <row r="333" spans="1:13">
      <c r="A333" s="268">
        <v>323</v>
      </c>
      <c r="B333" s="277" t="s">
        <v>3162</v>
      </c>
      <c r="C333" s="278">
        <v>317.2</v>
      </c>
      <c r="D333" s="279">
        <v>319.7833333333333</v>
      </c>
      <c r="E333" s="279">
        <v>312.86666666666662</v>
      </c>
      <c r="F333" s="279">
        <v>308.5333333333333</v>
      </c>
      <c r="G333" s="279">
        <v>301.61666666666662</v>
      </c>
      <c r="H333" s="279">
        <v>324.11666666666662</v>
      </c>
      <c r="I333" s="279">
        <v>331.03333333333336</v>
      </c>
      <c r="J333" s="279">
        <v>335.36666666666662</v>
      </c>
      <c r="K333" s="277">
        <v>326.7</v>
      </c>
      <c r="L333" s="277">
        <v>315.45</v>
      </c>
      <c r="M333" s="277">
        <v>17.63336</v>
      </c>
    </row>
    <row r="334" spans="1:13">
      <c r="A334" s="268">
        <v>324</v>
      </c>
      <c r="B334" s="277" t="s">
        <v>269</v>
      </c>
      <c r="C334" s="278">
        <v>640.04999999999995</v>
      </c>
      <c r="D334" s="279">
        <v>642.85</v>
      </c>
      <c r="E334" s="279">
        <v>631.70000000000005</v>
      </c>
      <c r="F334" s="279">
        <v>623.35</v>
      </c>
      <c r="G334" s="279">
        <v>612.20000000000005</v>
      </c>
      <c r="H334" s="279">
        <v>651.20000000000005</v>
      </c>
      <c r="I334" s="279">
        <v>662.34999999999991</v>
      </c>
      <c r="J334" s="279">
        <v>670.7</v>
      </c>
      <c r="K334" s="277">
        <v>654</v>
      </c>
      <c r="L334" s="277">
        <v>634.5</v>
      </c>
      <c r="M334" s="277">
        <v>3.0285500000000001</v>
      </c>
    </row>
    <row r="335" spans="1:13">
      <c r="A335" s="268">
        <v>325</v>
      </c>
      <c r="B335" s="277" t="s">
        <v>150</v>
      </c>
      <c r="C335" s="278">
        <v>32.700000000000003</v>
      </c>
      <c r="D335" s="279">
        <v>32.516666666666673</v>
      </c>
      <c r="E335" s="279">
        <v>31.783333333333346</v>
      </c>
      <c r="F335" s="279">
        <v>30.866666666666674</v>
      </c>
      <c r="G335" s="279">
        <v>30.133333333333347</v>
      </c>
      <c r="H335" s="279">
        <v>33.433333333333344</v>
      </c>
      <c r="I335" s="279">
        <v>34.166666666666679</v>
      </c>
      <c r="J335" s="279">
        <v>35.083333333333343</v>
      </c>
      <c r="K335" s="277">
        <v>33.25</v>
      </c>
      <c r="L335" s="277">
        <v>31.6</v>
      </c>
      <c r="M335" s="277">
        <v>130.47805</v>
      </c>
    </row>
    <row r="336" spans="1:13">
      <c r="A336" s="268">
        <v>326</v>
      </c>
      <c r="B336" s="277" t="s">
        <v>261</v>
      </c>
      <c r="C336" s="278">
        <v>2789.5</v>
      </c>
      <c r="D336" s="279">
        <v>2789.8333333333335</v>
      </c>
      <c r="E336" s="279">
        <v>2759.666666666667</v>
      </c>
      <c r="F336" s="279">
        <v>2729.8333333333335</v>
      </c>
      <c r="G336" s="279">
        <v>2699.666666666667</v>
      </c>
      <c r="H336" s="279">
        <v>2819.666666666667</v>
      </c>
      <c r="I336" s="279">
        <v>2849.8333333333339</v>
      </c>
      <c r="J336" s="279">
        <v>2879.666666666667</v>
      </c>
      <c r="K336" s="277">
        <v>2820</v>
      </c>
      <c r="L336" s="277">
        <v>2760</v>
      </c>
      <c r="M336" s="277">
        <v>2.5830600000000001</v>
      </c>
    </row>
    <row r="337" spans="1:13">
      <c r="A337" s="268">
        <v>327</v>
      </c>
      <c r="B337" s="277" t="s">
        <v>478</v>
      </c>
      <c r="C337" s="278">
        <v>1684.55</v>
      </c>
      <c r="D337" s="279">
        <v>1695.8</v>
      </c>
      <c r="E337" s="279">
        <v>1664</v>
      </c>
      <c r="F337" s="279">
        <v>1643.45</v>
      </c>
      <c r="G337" s="279">
        <v>1611.65</v>
      </c>
      <c r="H337" s="279">
        <v>1716.35</v>
      </c>
      <c r="I337" s="279">
        <v>1748.1499999999996</v>
      </c>
      <c r="J337" s="279">
        <v>1768.6999999999998</v>
      </c>
      <c r="K337" s="277">
        <v>1727.6</v>
      </c>
      <c r="L337" s="277">
        <v>1675.25</v>
      </c>
      <c r="M337" s="277">
        <v>1.6428700000000001</v>
      </c>
    </row>
    <row r="338" spans="1:13">
      <c r="A338" s="268">
        <v>328</v>
      </c>
      <c r="B338" s="277" t="s">
        <v>151</v>
      </c>
      <c r="C338" s="278">
        <v>24.75</v>
      </c>
      <c r="D338" s="279">
        <v>24.45</v>
      </c>
      <c r="E338" s="279">
        <v>23.75</v>
      </c>
      <c r="F338" s="279">
        <v>22.75</v>
      </c>
      <c r="G338" s="279">
        <v>22.05</v>
      </c>
      <c r="H338" s="279">
        <v>25.45</v>
      </c>
      <c r="I338" s="279">
        <v>26.149999999999995</v>
      </c>
      <c r="J338" s="279">
        <v>27.15</v>
      </c>
      <c r="K338" s="277">
        <v>25.15</v>
      </c>
      <c r="L338" s="277">
        <v>23.45</v>
      </c>
      <c r="M338" s="277">
        <v>178.37338</v>
      </c>
    </row>
    <row r="339" spans="1:13">
      <c r="A339" s="268">
        <v>329</v>
      </c>
      <c r="B339" s="277" t="s">
        <v>477</v>
      </c>
      <c r="C339" s="278">
        <v>53.95</v>
      </c>
      <c r="D339" s="279">
        <v>54.25</v>
      </c>
      <c r="E339" s="279">
        <v>52.8</v>
      </c>
      <c r="F339" s="279">
        <v>51.65</v>
      </c>
      <c r="G339" s="279">
        <v>50.199999999999996</v>
      </c>
      <c r="H339" s="279">
        <v>55.4</v>
      </c>
      <c r="I339" s="279">
        <v>56.85</v>
      </c>
      <c r="J339" s="279">
        <v>58</v>
      </c>
      <c r="K339" s="277">
        <v>55.7</v>
      </c>
      <c r="L339" s="277">
        <v>53.1</v>
      </c>
      <c r="M339" s="277">
        <v>5.1459000000000001</v>
      </c>
    </row>
    <row r="340" spans="1:13">
      <c r="A340" s="268">
        <v>330</v>
      </c>
      <c r="B340" s="277" t="s">
        <v>152</v>
      </c>
      <c r="C340" s="278">
        <v>30.7</v>
      </c>
      <c r="D340" s="279">
        <v>30.600000000000005</v>
      </c>
      <c r="E340" s="279">
        <v>29.95000000000001</v>
      </c>
      <c r="F340" s="279">
        <v>29.200000000000006</v>
      </c>
      <c r="G340" s="279">
        <v>28.550000000000011</v>
      </c>
      <c r="H340" s="279">
        <v>31.350000000000009</v>
      </c>
      <c r="I340" s="279">
        <v>32.000000000000007</v>
      </c>
      <c r="J340" s="279">
        <v>32.750000000000007</v>
      </c>
      <c r="K340" s="277">
        <v>31.25</v>
      </c>
      <c r="L340" s="277">
        <v>29.85</v>
      </c>
      <c r="M340" s="277">
        <v>177.47416999999999</v>
      </c>
    </row>
    <row r="341" spans="1:13">
      <c r="A341" s="268">
        <v>331</v>
      </c>
      <c r="B341" s="277" t="s">
        <v>473</v>
      </c>
      <c r="C341" s="278">
        <v>435.4</v>
      </c>
      <c r="D341" s="279">
        <v>436.4666666666667</v>
      </c>
      <c r="E341" s="279">
        <v>428.93333333333339</v>
      </c>
      <c r="F341" s="279">
        <v>422.4666666666667</v>
      </c>
      <c r="G341" s="279">
        <v>414.93333333333339</v>
      </c>
      <c r="H341" s="279">
        <v>442.93333333333339</v>
      </c>
      <c r="I341" s="279">
        <v>450.4666666666667</v>
      </c>
      <c r="J341" s="279">
        <v>456.93333333333339</v>
      </c>
      <c r="K341" s="277">
        <v>444</v>
      </c>
      <c r="L341" s="277">
        <v>430</v>
      </c>
      <c r="M341" s="277">
        <v>0.60035000000000005</v>
      </c>
    </row>
    <row r="342" spans="1:13">
      <c r="A342" s="268">
        <v>332</v>
      </c>
      <c r="B342" s="277" t="s">
        <v>153</v>
      </c>
      <c r="C342" s="278">
        <v>16789.349999999999</v>
      </c>
      <c r="D342" s="279">
        <v>16811.816666666666</v>
      </c>
      <c r="E342" s="279">
        <v>16638.633333333331</v>
      </c>
      <c r="F342" s="279">
        <v>16487.916666666664</v>
      </c>
      <c r="G342" s="279">
        <v>16314.73333333333</v>
      </c>
      <c r="H342" s="279">
        <v>16962.533333333333</v>
      </c>
      <c r="I342" s="279">
        <v>17135.716666666667</v>
      </c>
      <c r="J342" s="279">
        <v>17286.433333333334</v>
      </c>
      <c r="K342" s="277">
        <v>16985</v>
      </c>
      <c r="L342" s="277">
        <v>16661.099999999999</v>
      </c>
      <c r="M342" s="277">
        <v>1.4701</v>
      </c>
    </row>
    <row r="343" spans="1:13">
      <c r="A343" s="268">
        <v>333</v>
      </c>
      <c r="B343" s="277" t="s">
        <v>3182</v>
      </c>
      <c r="C343" s="278">
        <v>41.55</v>
      </c>
      <c r="D343" s="279">
        <v>42.25</v>
      </c>
      <c r="E343" s="279">
        <v>40.5</v>
      </c>
      <c r="F343" s="279">
        <v>39.450000000000003</v>
      </c>
      <c r="G343" s="279">
        <v>37.700000000000003</v>
      </c>
      <c r="H343" s="279">
        <v>43.3</v>
      </c>
      <c r="I343" s="279">
        <v>45.05</v>
      </c>
      <c r="J343" s="279">
        <v>46.099999999999994</v>
      </c>
      <c r="K343" s="277">
        <v>44</v>
      </c>
      <c r="L343" s="277">
        <v>41.2</v>
      </c>
      <c r="M343" s="277">
        <v>26.063030000000001</v>
      </c>
    </row>
    <row r="344" spans="1:13">
      <c r="A344" s="268">
        <v>334</v>
      </c>
      <c r="B344" s="277" t="s">
        <v>476</v>
      </c>
      <c r="C344" s="278">
        <v>31.6</v>
      </c>
      <c r="D344" s="279">
        <v>31.833333333333332</v>
      </c>
      <c r="E344" s="279">
        <v>31.266666666666666</v>
      </c>
      <c r="F344" s="279">
        <v>30.933333333333334</v>
      </c>
      <c r="G344" s="279">
        <v>30.366666666666667</v>
      </c>
      <c r="H344" s="279">
        <v>32.166666666666664</v>
      </c>
      <c r="I344" s="279">
        <v>32.733333333333334</v>
      </c>
      <c r="J344" s="279">
        <v>33.066666666666663</v>
      </c>
      <c r="K344" s="277">
        <v>32.4</v>
      </c>
      <c r="L344" s="277">
        <v>31.5</v>
      </c>
      <c r="M344" s="277">
        <v>8.1636699999999998</v>
      </c>
    </row>
    <row r="345" spans="1:13">
      <c r="A345" s="268">
        <v>335</v>
      </c>
      <c r="B345" s="277" t="s">
        <v>475</v>
      </c>
      <c r="C345" s="278">
        <v>268.39999999999998</v>
      </c>
      <c r="D345" s="279">
        <v>267.45</v>
      </c>
      <c r="E345" s="279">
        <v>265.95</v>
      </c>
      <c r="F345" s="279">
        <v>263.5</v>
      </c>
      <c r="G345" s="279">
        <v>262</v>
      </c>
      <c r="H345" s="279">
        <v>269.89999999999998</v>
      </c>
      <c r="I345" s="279">
        <v>271.39999999999998</v>
      </c>
      <c r="J345" s="279">
        <v>273.84999999999997</v>
      </c>
      <c r="K345" s="277">
        <v>268.95</v>
      </c>
      <c r="L345" s="277">
        <v>265</v>
      </c>
      <c r="M345" s="277">
        <v>0.57701000000000002</v>
      </c>
    </row>
    <row r="346" spans="1:13">
      <c r="A346" s="268">
        <v>336</v>
      </c>
      <c r="B346" s="277" t="s">
        <v>270</v>
      </c>
      <c r="C346" s="278">
        <v>20.3</v>
      </c>
      <c r="D346" s="279">
        <v>20.283333333333331</v>
      </c>
      <c r="E346" s="279">
        <v>20.066666666666663</v>
      </c>
      <c r="F346" s="279">
        <v>19.833333333333332</v>
      </c>
      <c r="G346" s="279">
        <v>19.616666666666664</v>
      </c>
      <c r="H346" s="279">
        <v>20.516666666666662</v>
      </c>
      <c r="I346" s="279">
        <v>20.733333333333331</v>
      </c>
      <c r="J346" s="279">
        <v>20.966666666666661</v>
      </c>
      <c r="K346" s="277">
        <v>20.5</v>
      </c>
      <c r="L346" s="277">
        <v>20.05</v>
      </c>
      <c r="M346" s="277">
        <v>179.39259999999999</v>
      </c>
    </row>
    <row r="347" spans="1:13">
      <c r="A347" s="268">
        <v>337</v>
      </c>
      <c r="B347" s="277" t="s">
        <v>283</v>
      </c>
      <c r="C347" s="278">
        <v>120.75</v>
      </c>
      <c r="D347" s="279">
        <v>120.61666666666667</v>
      </c>
      <c r="E347" s="279">
        <v>118.43333333333335</v>
      </c>
      <c r="F347" s="279">
        <v>116.11666666666667</v>
      </c>
      <c r="G347" s="279">
        <v>113.93333333333335</v>
      </c>
      <c r="H347" s="279">
        <v>122.93333333333335</v>
      </c>
      <c r="I347" s="279">
        <v>125.11666666666669</v>
      </c>
      <c r="J347" s="279">
        <v>127.43333333333335</v>
      </c>
      <c r="K347" s="277">
        <v>122.8</v>
      </c>
      <c r="L347" s="277">
        <v>118.3</v>
      </c>
      <c r="M347" s="277">
        <v>10.125959999999999</v>
      </c>
    </row>
    <row r="348" spans="1:13">
      <c r="A348" s="268">
        <v>338</v>
      </c>
      <c r="B348" s="277" t="s">
        <v>154</v>
      </c>
      <c r="C348" s="278">
        <v>1412.95</v>
      </c>
      <c r="D348" s="279">
        <v>1414.4666666666665</v>
      </c>
      <c r="E348" s="279">
        <v>1384.4833333333329</v>
      </c>
      <c r="F348" s="279">
        <v>1356.0166666666664</v>
      </c>
      <c r="G348" s="279">
        <v>1326.0333333333328</v>
      </c>
      <c r="H348" s="279">
        <v>1442.9333333333329</v>
      </c>
      <c r="I348" s="279">
        <v>1472.9166666666665</v>
      </c>
      <c r="J348" s="279">
        <v>1501.383333333333</v>
      </c>
      <c r="K348" s="277">
        <v>1444.45</v>
      </c>
      <c r="L348" s="277">
        <v>1386</v>
      </c>
      <c r="M348" s="277">
        <v>5.5530400000000002</v>
      </c>
    </row>
    <row r="349" spans="1:13">
      <c r="A349" s="268">
        <v>339</v>
      </c>
      <c r="B349" s="277" t="s">
        <v>479</v>
      </c>
      <c r="C349" s="278">
        <v>1136.05</v>
      </c>
      <c r="D349" s="279">
        <v>1135.6666666666667</v>
      </c>
      <c r="E349" s="279">
        <v>1126.3333333333335</v>
      </c>
      <c r="F349" s="279">
        <v>1116.6166666666668</v>
      </c>
      <c r="G349" s="279">
        <v>1107.2833333333335</v>
      </c>
      <c r="H349" s="279">
        <v>1145.3833333333334</v>
      </c>
      <c r="I349" s="279">
        <v>1154.7166666666669</v>
      </c>
      <c r="J349" s="279">
        <v>1164.4333333333334</v>
      </c>
      <c r="K349" s="277">
        <v>1145</v>
      </c>
      <c r="L349" s="277">
        <v>1125.95</v>
      </c>
      <c r="M349" s="277">
        <v>9.0319999999999998E-2</v>
      </c>
    </row>
    <row r="350" spans="1:13">
      <c r="A350" s="268">
        <v>340</v>
      </c>
      <c r="B350" s="277" t="s">
        <v>474</v>
      </c>
      <c r="C350" s="278">
        <v>45.4</v>
      </c>
      <c r="D350" s="279">
        <v>45.516666666666659</v>
      </c>
      <c r="E350" s="279">
        <v>44.98333333333332</v>
      </c>
      <c r="F350" s="279">
        <v>44.566666666666663</v>
      </c>
      <c r="G350" s="279">
        <v>44.033333333333324</v>
      </c>
      <c r="H350" s="279">
        <v>45.933333333333316</v>
      </c>
      <c r="I350" s="279">
        <v>46.466666666666661</v>
      </c>
      <c r="J350" s="279">
        <v>46.883333333333312</v>
      </c>
      <c r="K350" s="277">
        <v>46.05</v>
      </c>
      <c r="L350" s="277">
        <v>45.1</v>
      </c>
      <c r="M350" s="277">
        <v>10.957369999999999</v>
      </c>
    </row>
    <row r="351" spans="1:13">
      <c r="A351" s="268">
        <v>341</v>
      </c>
      <c r="B351" s="277" t="s">
        <v>155</v>
      </c>
      <c r="C351" s="278">
        <v>81.75</v>
      </c>
      <c r="D351" s="279">
        <v>81.86666666666666</v>
      </c>
      <c r="E351" s="279">
        <v>81.133333333333326</v>
      </c>
      <c r="F351" s="279">
        <v>80.516666666666666</v>
      </c>
      <c r="G351" s="279">
        <v>79.783333333333331</v>
      </c>
      <c r="H351" s="279">
        <v>82.48333333333332</v>
      </c>
      <c r="I351" s="279">
        <v>83.21666666666664</v>
      </c>
      <c r="J351" s="279">
        <v>83.833333333333314</v>
      </c>
      <c r="K351" s="277">
        <v>82.6</v>
      </c>
      <c r="L351" s="277">
        <v>81.25</v>
      </c>
      <c r="M351" s="277">
        <v>47.220509999999997</v>
      </c>
    </row>
    <row r="352" spans="1:13">
      <c r="A352" s="268">
        <v>342</v>
      </c>
      <c r="B352" s="277" t="s">
        <v>156</v>
      </c>
      <c r="C352" s="278">
        <v>93.4</v>
      </c>
      <c r="D352" s="279">
        <v>93.683333333333337</v>
      </c>
      <c r="E352" s="279">
        <v>92.866666666666674</v>
      </c>
      <c r="F352" s="279">
        <v>92.333333333333343</v>
      </c>
      <c r="G352" s="279">
        <v>91.51666666666668</v>
      </c>
      <c r="H352" s="279">
        <v>94.216666666666669</v>
      </c>
      <c r="I352" s="279">
        <v>95.033333333333331</v>
      </c>
      <c r="J352" s="279">
        <v>95.566666666666663</v>
      </c>
      <c r="K352" s="277">
        <v>94.5</v>
      </c>
      <c r="L352" s="277">
        <v>93.15</v>
      </c>
      <c r="M352" s="277">
        <v>143.33507</v>
      </c>
    </row>
    <row r="353" spans="1:13">
      <c r="A353" s="268">
        <v>343</v>
      </c>
      <c r="B353" s="277" t="s">
        <v>271</v>
      </c>
      <c r="C353" s="278">
        <v>360</v>
      </c>
      <c r="D353" s="279">
        <v>361.13333333333338</v>
      </c>
      <c r="E353" s="279">
        <v>356.96666666666675</v>
      </c>
      <c r="F353" s="279">
        <v>353.93333333333339</v>
      </c>
      <c r="G353" s="279">
        <v>349.76666666666677</v>
      </c>
      <c r="H353" s="279">
        <v>364.16666666666674</v>
      </c>
      <c r="I353" s="279">
        <v>368.33333333333337</v>
      </c>
      <c r="J353" s="279">
        <v>371.36666666666673</v>
      </c>
      <c r="K353" s="277">
        <v>365.3</v>
      </c>
      <c r="L353" s="277">
        <v>358.1</v>
      </c>
      <c r="M353" s="277">
        <v>1.2422</v>
      </c>
    </row>
    <row r="354" spans="1:13">
      <c r="A354" s="268">
        <v>344</v>
      </c>
      <c r="B354" s="277" t="s">
        <v>272</v>
      </c>
      <c r="C354" s="278">
        <v>2865.75</v>
      </c>
      <c r="D354" s="279">
        <v>2859.3333333333335</v>
      </c>
      <c r="E354" s="279">
        <v>2833.4666666666672</v>
      </c>
      <c r="F354" s="279">
        <v>2801.1833333333338</v>
      </c>
      <c r="G354" s="279">
        <v>2775.3166666666675</v>
      </c>
      <c r="H354" s="279">
        <v>2891.6166666666668</v>
      </c>
      <c r="I354" s="279">
        <v>2917.4833333333327</v>
      </c>
      <c r="J354" s="279">
        <v>2949.7666666666664</v>
      </c>
      <c r="K354" s="277">
        <v>2885.2</v>
      </c>
      <c r="L354" s="277">
        <v>2827.05</v>
      </c>
      <c r="M354" s="277">
        <v>0.89337999999999995</v>
      </c>
    </row>
    <row r="355" spans="1:13">
      <c r="A355" s="268">
        <v>345</v>
      </c>
      <c r="B355" s="277" t="s">
        <v>157</v>
      </c>
      <c r="C355" s="278">
        <v>95.2</v>
      </c>
      <c r="D355" s="279">
        <v>95.7</v>
      </c>
      <c r="E355" s="279">
        <v>94.4</v>
      </c>
      <c r="F355" s="279">
        <v>93.600000000000009</v>
      </c>
      <c r="G355" s="279">
        <v>92.300000000000011</v>
      </c>
      <c r="H355" s="279">
        <v>96.5</v>
      </c>
      <c r="I355" s="279">
        <v>97.799999999999983</v>
      </c>
      <c r="J355" s="279">
        <v>98.6</v>
      </c>
      <c r="K355" s="277">
        <v>97</v>
      </c>
      <c r="L355" s="277">
        <v>94.9</v>
      </c>
      <c r="M355" s="277">
        <v>11.797230000000001</v>
      </c>
    </row>
    <row r="356" spans="1:13">
      <c r="A356" s="268">
        <v>346</v>
      </c>
      <c r="B356" s="277" t="s">
        <v>480</v>
      </c>
      <c r="C356" s="278">
        <v>114.35</v>
      </c>
      <c r="D356" s="279">
        <v>114.34999999999998</v>
      </c>
      <c r="E356" s="279">
        <v>114.34999999999997</v>
      </c>
      <c r="F356" s="279">
        <v>114.34999999999998</v>
      </c>
      <c r="G356" s="279">
        <v>114.34999999999997</v>
      </c>
      <c r="H356" s="279">
        <v>114.34999999999997</v>
      </c>
      <c r="I356" s="279">
        <v>114.35</v>
      </c>
      <c r="J356" s="279">
        <v>114.34999999999997</v>
      </c>
      <c r="K356" s="277">
        <v>114.35</v>
      </c>
      <c r="L356" s="277">
        <v>114.35</v>
      </c>
      <c r="M356" s="277">
        <v>0.44384000000000001</v>
      </c>
    </row>
    <row r="357" spans="1:13">
      <c r="A357" s="268">
        <v>347</v>
      </c>
      <c r="B357" s="277" t="s">
        <v>158</v>
      </c>
      <c r="C357" s="278">
        <v>81.849999999999994</v>
      </c>
      <c r="D357" s="279">
        <v>82.36666666666666</v>
      </c>
      <c r="E357" s="279">
        <v>80.583333333333314</v>
      </c>
      <c r="F357" s="279">
        <v>79.316666666666649</v>
      </c>
      <c r="G357" s="279">
        <v>77.533333333333303</v>
      </c>
      <c r="H357" s="279">
        <v>83.633333333333326</v>
      </c>
      <c r="I357" s="279">
        <v>85.416666666666657</v>
      </c>
      <c r="J357" s="279">
        <v>86.683333333333337</v>
      </c>
      <c r="K357" s="277">
        <v>84.15</v>
      </c>
      <c r="L357" s="277">
        <v>81.099999999999994</v>
      </c>
      <c r="M357" s="277">
        <v>351.54232999999999</v>
      </c>
    </row>
    <row r="358" spans="1:13">
      <c r="A358" s="268">
        <v>348</v>
      </c>
      <c r="B358" s="277" t="s">
        <v>481</v>
      </c>
      <c r="C358" s="278">
        <v>70.8</v>
      </c>
      <c r="D358" s="279">
        <v>71.3</v>
      </c>
      <c r="E358" s="279">
        <v>69.899999999999991</v>
      </c>
      <c r="F358" s="279">
        <v>69</v>
      </c>
      <c r="G358" s="279">
        <v>67.599999999999994</v>
      </c>
      <c r="H358" s="279">
        <v>72.199999999999989</v>
      </c>
      <c r="I358" s="279">
        <v>73.599999999999994</v>
      </c>
      <c r="J358" s="279">
        <v>74.499999999999986</v>
      </c>
      <c r="K358" s="277">
        <v>72.7</v>
      </c>
      <c r="L358" s="277">
        <v>70.400000000000006</v>
      </c>
      <c r="M358" s="277">
        <v>1.7915399999999999</v>
      </c>
    </row>
    <row r="359" spans="1:13">
      <c r="A359" s="268">
        <v>349</v>
      </c>
      <c r="B359" s="277" t="s">
        <v>482</v>
      </c>
      <c r="C359" s="278">
        <v>197.45</v>
      </c>
      <c r="D359" s="279">
        <v>198.6</v>
      </c>
      <c r="E359" s="279">
        <v>194.39999999999998</v>
      </c>
      <c r="F359" s="279">
        <v>191.35</v>
      </c>
      <c r="G359" s="279">
        <v>187.14999999999998</v>
      </c>
      <c r="H359" s="279">
        <v>201.64999999999998</v>
      </c>
      <c r="I359" s="279">
        <v>205.84999999999997</v>
      </c>
      <c r="J359" s="279">
        <v>208.89999999999998</v>
      </c>
      <c r="K359" s="277">
        <v>202.8</v>
      </c>
      <c r="L359" s="277">
        <v>195.55</v>
      </c>
      <c r="M359" s="277">
        <v>3.76464</v>
      </c>
    </row>
    <row r="360" spans="1:13">
      <c r="A360" s="268">
        <v>350</v>
      </c>
      <c r="B360" s="277" t="s">
        <v>483</v>
      </c>
      <c r="C360" s="278">
        <v>176.2</v>
      </c>
      <c r="D360" s="279">
        <v>174.73333333333335</v>
      </c>
      <c r="E360" s="279">
        <v>170.4666666666667</v>
      </c>
      <c r="F360" s="279">
        <v>164.73333333333335</v>
      </c>
      <c r="G360" s="279">
        <v>160.4666666666667</v>
      </c>
      <c r="H360" s="279">
        <v>180.4666666666667</v>
      </c>
      <c r="I360" s="279">
        <v>184.73333333333335</v>
      </c>
      <c r="J360" s="279">
        <v>190.4666666666667</v>
      </c>
      <c r="K360" s="277">
        <v>179</v>
      </c>
      <c r="L360" s="277">
        <v>169</v>
      </c>
      <c r="M360" s="277">
        <v>0.40625</v>
      </c>
    </row>
    <row r="361" spans="1:13">
      <c r="A361" s="268">
        <v>351</v>
      </c>
      <c r="B361" s="277" t="s">
        <v>159</v>
      </c>
      <c r="C361" s="278">
        <v>20263.099999999999</v>
      </c>
      <c r="D361" s="279">
        <v>20264.416666666668</v>
      </c>
      <c r="E361" s="279">
        <v>20095.833333333336</v>
      </c>
      <c r="F361" s="279">
        <v>19928.566666666669</v>
      </c>
      <c r="G361" s="279">
        <v>19759.983333333337</v>
      </c>
      <c r="H361" s="279">
        <v>20431.683333333334</v>
      </c>
      <c r="I361" s="279">
        <v>20600.26666666667</v>
      </c>
      <c r="J361" s="279">
        <v>20767.533333333333</v>
      </c>
      <c r="K361" s="277">
        <v>20433</v>
      </c>
      <c r="L361" s="277">
        <v>20097.150000000001</v>
      </c>
      <c r="M361" s="277">
        <v>0.20655999999999999</v>
      </c>
    </row>
    <row r="362" spans="1:13">
      <c r="A362" s="268">
        <v>352</v>
      </c>
      <c r="B362" s="277" t="s">
        <v>487</v>
      </c>
      <c r="C362" s="278">
        <v>96.85</v>
      </c>
      <c r="D362" s="279">
        <v>96.95</v>
      </c>
      <c r="E362" s="279">
        <v>92.95</v>
      </c>
      <c r="F362" s="279">
        <v>89.05</v>
      </c>
      <c r="G362" s="279">
        <v>85.05</v>
      </c>
      <c r="H362" s="279">
        <v>100.85000000000001</v>
      </c>
      <c r="I362" s="279">
        <v>104.85000000000001</v>
      </c>
      <c r="J362" s="279">
        <v>108.75000000000001</v>
      </c>
      <c r="K362" s="277">
        <v>100.95</v>
      </c>
      <c r="L362" s="277">
        <v>93.05</v>
      </c>
      <c r="M362" s="277">
        <v>12.412890000000001</v>
      </c>
    </row>
    <row r="363" spans="1:13">
      <c r="A363" s="268">
        <v>353</v>
      </c>
      <c r="B363" s="277" t="s">
        <v>484</v>
      </c>
      <c r="C363" s="278">
        <v>17.05</v>
      </c>
      <c r="D363" s="279">
        <v>16.733333333333334</v>
      </c>
      <c r="E363" s="279">
        <v>16.416666666666668</v>
      </c>
      <c r="F363" s="279">
        <v>15.783333333333335</v>
      </c>
      <c r="G363" s="279">
        <v>15.466666666666669</v>
      </c>
      <c r="H363" s="279">
        <v>17.366666666666667</v>
      </c>
      <c r="I363" s="279">
        <v>17.68333333333333</v>
      </c>
      <c r="J363" s="279">
        <v>18.316666666666666</v>
      </c>
      <c r="K363" s="277">
        <v>17.05</v>
      </c>
      <c r="L363" s="277">
        <v>16.100000000000001</v>
      </c>
      <c r="M363" s="277">
        <v>41.572850000000003</v>
      </c>
    </row>
    <row r="364" spans="1:13">
      <c r="A364" s="268">
        <v>354</v>
      </c>
      <c r="B364" s="277" t="s">
        <v>160</v>
      </c>
      <c r="C364" s="278">
        <v>1390.05</v>
      </c>
      <c r="D364" s="279">
        <v>1394.0166666666667</v>
      </c>
      <c r="E364" s="279">
        <v>1367.0833333333333</v>
      </c>
      <c r="F364" s="279">
        <v>1344.1166666666666</v>
      </c>
      <c r="G364" s="279">
        <v>1317.1833333333332</v>
      </c>
      <c r="H364" s="279">
        <v>1416.9833333333333</v>
      </c>
      <c r="I364" s="279">
        <v>1443.9166666666667</v>
      </c>
      <c r="J364" s="279">
        <v>1466.8833333333334</v>
      </c>
      <c r="K364" s="277">
        <v>1420.95</v>
      </c>
      <c r="L364" s="277">
        <v>1371.05</v>
      </c>
      <c r="M364" s="277">
        <v>17.988810000000001</v>
      </c>
    </row>
    <row r="365" spans="1:13">
      <c r="A365" s="268">
        <v>355</v>
      </c>
      <c r="B365" s="277" t="s">
        <v>488</v>
      </c>
      <c r="C365" s="278">
        <v>642.4</v>
      </c>
      <c r="D365" s="279">
        <v>641.13333333333333</v>
      </c>
      <c r="E365" s="279">
        <v>633.26666666666665</v>
      </c>
      <c r="F365" s="279">
        <v>624.13333333333333</v>
      </c>
      <c r="G365" s="279">
        <v>616.26666666666665</v>
      </c>
      <c r="H365" s="279">
        <v>650.26666666666665</v>
      </c>
      <c r="I365" s="279">
        <v>658.13333333333321</v>
      </c>
      <c r="J365" s="279">
        <v>667.26666666666665</v>
      </c>
      <c r="K365" s="277">
        <v>649</v>
      </c>
      <c r="L365" s="277">
        <v>632</v>
      </c>
      <c r="M365" s="277">
        <v>1.07629</v>
      </c>
    </row>
    <row r="366" spans="1:13">
      <c r="A366" s="268">
        <v>356</v>
      </c>
      <c r="B366" s="277" t="s">
        <v>161</v>
      </c>
      <c r="C366" s="278">
        <v>261.3</v>
      </c>
      <c r="D366" s="279">
        <v>259.73333333333329</v>
      </c>
      <c r="E366" s="279">
        <v>256.96666666666658</v>
      </c>
      <c r="F366" s="279">
        <v>252.6333333333333</v>
      </c>
      <c r="G366" s="279">
        <v>249.86666666666659</v>
      </c>
      <c r="H366" s="279">
        <v>264.06666666666661</v>
      </c>
      <c r="I366" s="279">
        <v>266.83333333333337</v>
      </c>
      <c r="J366" s="279">
        <v>271.16666666666657</v>
      </c>
      <c r="K366" s="277">
        <v>262.5</v>
      </c>
      <c r="L366" s="277">
        <v>255.4</v>
      </c>
      <c r="M366" s="277">
        <v>35.503369999999997</v>
      </c>
    </row>
    <row r="367" spans="1:13">
      <c r="A367" s="268">
        <v>357</v>
      </c>
      <c r="B367" s="277" t="s">
        <v>162</v>
      </c>
      <c r="C367" s="278">
        <v>85</v>
      </c>
      <c r="D367" s="279">
        <v>85.083333333333329</v>
      </c>
      <c r="E367" s="279">
        <v>84.266666666666652</v>
      </c>
      <c r="F367" s="279">
        <v>83.533333333333317</v>
      </c>
      <c r="G367" s="279">
        <v>82.71666666666664</v>
      </c>
      <c r="H367" s="279">
        <v>85.816666666666663</v>
      </c>
      <c r="I367" s="279">
        <v>86.633333333333354</v>
      </c>
      <c r="J367" s="279">
        <v>87.366666666666674</v>
      </c>
      <c r="K367" s="277">
        <v>85.9</v>
      </c>
      <c r="L367" s="277">
        <v>84.35</v>
      </c>
      <c r="M367" s="277">
        <v>40.471229999999998</v>
      </c>
    </row>
    <row r="368" spans="1:13">
      <c r="A368" s="268">
        <v>358</v>
      </c>
      <c r="B368" s="277" t="s">
        <v>275</v>
      </c>
      <c r="C368" s="278">
        <v>4181.8</v>
      </c>
      <c r="D368" s="279">
        <v>4193.9666666666662</v>
      </c>
      <c r="E368" s="279">
        <v>4112.9333333333325</v>
      </c>
      <c r="F368" s="279">
        <v>4044.0666666666666</v>
      </c>
      <c r="G368" s="279">
        <v>3963.0333333333328</v>
      </c>
      <c r="H368" s="279">
        <v>4262.8333333333321</v>
      </c>
      <c r="I368" s="279">
        <v>4343.8666666666668</v>
      </c>
      <c r="J368" s="279">
        <v>4412.7333333333318</v>
      </c>
      <c r="K368" s="277">
        <v>4275</v>
      </c>
      <c r="L368" s="277">
        <v>4125.1000000000004</v>
      </c>
      <c r="M368" s="277">
        <v>2.8893800000000001</v>
      </c>
    </row>
    <row r="369" spans="1:13">
      <c r="A369" s="268">
        <v>359</v>
      </c>
      <c r="B369" s="277" t="s">
        <v>277</v>
      </c>
      <c r="C369" s="278">
        <v>10238</v>
      </c>
      <c r="D369" s="279">
        <v>10247.666666666666</v>
      </c>
      <c r="E369" s="279">
        <v>10110.333333333332</v>
      </c>
      <c r="F369" s="279">
        <v>9982.6666666666661</v>
      </c>
      <c r="G369" s="279">
        <v>9845.3333333333321</v>
      </c>
      <c r="H369" s="279">
        <v>10375.333333333332</v>
      </c>
      <c r="I369" s="279">
        <v>10512.666666666664</v>
      </c>
      <c r="J369" s="279">
        <v>10640.333333333332</v>
      </c>
      <c r="K369" s="277">
        <v>10385</v>
      </c>
      <c r="L369" s="277">
        <v>10120</v>
      </c>
      <c r="M369" s="277">
        <v>4.4650000000000002E-2</v>
      </c>
    </row>
    <row r="370" spans="1:13">
      <c r="A370" s="268">
        <v>360</v>
      </c>
      <c r="B370" s="277" t="s">
        <v>494</v>
      </c>
      <c r="C370" s="278">
        <v>4064.25</v>
      </c>
      <c r="D370" s="279">
        <v>4063.6333333333332</v>
      </c>
      <c r="E370" s="279">
        <v>4028.2666666666664</v>
      </c>
      <c r="F370" s="279">
        <v>3992.2833333333333</v>
      </c>
      <c r="G370" s="279">
        <v>3956.9166666666665</v>
      </c>
      <c r="H370" s="279">
        <v>4099.6166666666668</v>
      </c>
      <c r="I370" s="279">
        <v>4134.9833333333336</v>
      </c>
      <c r="J370" s="279">
        <v>4170.9666666666662</v>
      </c>
      <c r="K370" s="277">
        <v>4099</v>
      </c>
      <c r="L370" s="277">
        <v>4027.65</v>
      </c>
      <c r="M370" s="277">
        <v>0.21687000000000001</v>
      </c>
    </row>
    <row r="371" spans="1:13">
      <c r="A371" s="268">
        <v>361</v>
      </c>
      <c r="B371" s="277" t="s">
        <v>489</v>
      </c>
      <c r="C371" s="278">
        <v>100.3</v>
      </c>
      <c r="D371" s="279">
        <v>97.05</v>
      </c>
      <c r="E371" s="279">
        <v>92.85</v>
      </c>
      <c r="F371" s="279">
        <v>85.399999999999991</v>
      </c>
      <c r="G371" s="279">
        <v>81.199999999999989</v>
      </c>
      <c r="H371" s="279">
        <v>104.5</v>
      </c>
      <c r="I371" s="279">
        <v>108.70000000000002</v>
      </c>
      <c r="J371" s="279">
        <v>116.15</v>
      </c>
      <c r="K371" s="277">
        <v>101.25</v>
      </c>
      <c r="L371" s="277">
        <v>89.6</v>
      </c>
      <c r="M371" s="277">
        <v>52.738199999999999</v>
      </c>
    </row>
    <row r="372" spans="1:13">
      <c r="A372" s="268">
        <v>362</v>
      </c>
      <c r="B372" s="277" t="s">
        <v>490</v>
      </c>
      <c r="C372" s="278">
        <v>550.04999999999995</v>
      </c>
      <c r="D372" s="279">
        <v>556.4</v>
      </c>
      <c r="E372" s="279">
        <v>538.94999999999993</v>
      </c>
      <c r="F372" s="279">
        <v>527.84999999999991</v>
      </c>
      <c r="G372" s="279">
        <v>510.39999999999986</v>
      </c>
      <c r="H372" s="279">
        <v>567.5</v>
      </c>
      <c r="I372" s="279">
        <v>584.95000000000005</v>
      </c>
      <c r="J372" s="279">
        <v>596.05000000000007</v>
      </c>
      <c r="K372" s="277">
        <v>573.85</v>
      </c>
      <c r="L372" s="277">
        <v>545.29999999999995</v>
      </c>
      <c r="M372" s="277">
        <v>4.0513700000000004</v>
      </c>
    </row>
    <row r="373" spans="1:13">
      <c r="A373" s="268">
        <v>363</v>
      </c>
      <c r="B373" s="277" t="s">
        <v>163</v>
      </c>
      <c r="C373" s="278">
        <v>1388.55</v>
      </c>
      <c r="D373" s="279">
        <v>1381.9000000000003</v>
      </c>
      <c r="E373" s="279">
        <v>1371.8000000000006</v>
      </c>
      <c r="F373" s="279">
        <v>1355.0500000000004</v>
      </c>
      <c r="G373" s="279">
        <v>1344.9500000000007</v>
      </c>
      <c r="H373" s="279">
        <v>1398.6500000000005</v>
      </c>
      <c r="I373" s="279">
        <v>1408.7500000000005</v>
      </c>
      <c r="J373" s="279">
        <v>1425.5000000000005</v>
      </c>
      <c r="K373" s="277">
        <v>1392</v>
      </c>
      <c r="L373" s="277">
        <v>1365.15</v>
      </c>
      <c r="M373" s="277">
        <v>6.3020699999999996</v>
      </c>
    </row>
    <row r="374" spans="1:13">
      <c r="A374" s="268">
        <v>364</v>
      </c>
      <c r="B374" s="277" t="s">
        <v>273</v>
      </c>
      <c r="C374" s="278">
        <v>1561.95</v>
      </c>
      <c r="D374" s="279">
        <v>1566.4833333333333</v>
      </c>
      <c r="E374" s="279">
        <v>1535.9666666666667</v>
      </c>
      <c r="F374" s="279">
        <v>1509.9833333333333</v>
      </c>
      <c r="G374" s="279">
        <v>1479.4666666666667</v>
      </c>
      <c r="H374" s="279">
        <v>1592.4666666666667</v>
      </c>
      <c r="I374" s="279">
        <v>1622.9833333333336</v>
      </c>
      <c r="J374" s="279">
        <v>1648.9666666666667</v>
      </c>
      <c r="K374" s="277">
        <v>1597</v>
      </c>
      <c r="L374" s="277">
        <v>1540.5</v>
      </c>
      <c r="M374" s="277">
        <v>2.6005500000000001</v>
      </c>
    </row>
    <row r="375" spans="1:13">
      <c r="A375" s="268">
        <v>365</v>
      </c>
      <c r="B375" s="277" t="s">
        <v>164</v>
      </c>
      <c r="C375" s="278">
        <v>36.25</v>
      </c>
      <c r="D375" s="279">
        <v>36.466666666666669</v>
      </c>
      <c r="E375" s="279">
        <v>35.88333333333334</v>
      </c>
      <c r="F375" s="279">
        <v>35.516666666666673</v>
      </c>
      <c r="G375" s="279">
        <v>34.933333333333344</v>
      </c>
      <c r="H375" s="279">
        <v>36.833333333333336</v>
      </c>
      <c r="I375" s="279">
        <v>37.416666666666664</v>
      </c>
      <c r="J375" s="279">
        <v>37.783333333333331</v>
      </c>
      <c r="K375" s="277">
        <v>37.049999999999997</v>
      </c>
      <c r="L375" s="277">
        <v>36.1</v>
      </c>
      <c r="M375" s="277">
        <v>269.84206999999998</v>
      </c>
    </row>
    <row r="376" spans="1:13">
      <c r="A376" s="268">
        <v>366</v>
      </c>
      <c r="B376" s="277" t="s">
        <v>274</v>
      </c>
      <c r="C376" s="278">
        <v>212.7</v>
      </c>
      <c r="D376" s="279">
        <v>215.9</v>
      </c>
      <c r="E376" s="279">
        <v>208.8</v>
      </c>
      <c r="F376" s="279">
        <v>204.9</v>
      </c>
      <c r="G376" s="279">
        <v>197.8</v>
      </c>
      <c r="H376" s="279">
        <v>219.8</v>
      </c>
      <c r="I376" s="279">
        <v>226.89999999999998</v>
      </c>
      <c r="J376" s="279">
        <v>230.8</v>
      </c>
      <c r="K376" s="277">
        <v>223</v>
      </c>
      <c r="L376" s="277">
        <v>212</v>
      </c>
      <c r="M376" s="277">
        <v>7.6120700000000001</v>
      </c>
    </row>
    <row r="377" spans="1:13">
      <c r="A377" s="268">
        <v>367</v>
      </c>
      <c r="B377" s="277" t="s">
        <v>485</v>
      </c>
      <c r="C377" s="278">
        <v>149.15</v>
      </c>
      <c r="D377" s="279">
        <v>148.25</v>
      </c>
      <c r="E377" s="279">
        <v>144.1</v>
      </c>
      <c r="F377" s="279">
        <v>139.04999999999998</v>
      </c>
      <c r="G377" s="279">
        <v>134.89999999999998</v>
      </c>
      <c r="H377" s="279">
        <v>153.30000000000001</v>
      </c>
      <c r="I377" s="279">
        <v>157.44999999999999</v>
      </c>
      <c r="J377" s="279">
        <v>162.50000000000003</v>
      </c>
      <c r="K377" s="277">
        <v>152.4</v>
      </c>
      <c r="L377" s="277">
        <v>143.19999999999999</v>
      </c>
      <c r="M377" s="277">
        <v>7.1404800000000002</v>
      </c>
    </row>
    <row r="378" spans="1:13">
      <c r="A378" s="268">
        <v>368</v>
      </c>
      <c r="B378" s="277" t="s">
        <v>491</v>
      </c>
      <c r="C378" s="278">
        <v>841.25</v>
      </c>
      <c r="D378" s="279">
        <v>837.21666666666658</v>
      </c>
      <c r="E378" s="279">
        <v>805.83333333333314</v>
      </c>
      <c r="F378" s="279">
        <v>770.41666666666652</v>
      </c>
      <c r="G378" s="279">
        <v>739.03333333333308</v>
      </c>
      <c r="H378" s="279">
        <v>872.63333333333321</v>
      </c>
      <c r="I378" s="279">
        <v>904.01666666666665</v>
      </c>
      <c r="J378" s="279">
        <v>939.43333333333328</v>
      </c>
      <c r="K378" s="277">
        <v>868.6</v>
      </c>
      <c r="L378" s="277">
        <v>801.8</v>
      </c>
      <c r="M378" s="277">
        <v>17.471879999999999</v>
      </c>
    </row>
    <row r="379" spans="1:13">
      <c r="A379" s="268">
        <v>369</v>
      </c>
      <c r="B379" s="277" t="s">
        <v>165</v>
      </c>
      <c r="C379" s="278">
        <v>175.1</v>
      </c>
      <c r="D379" s="279">
        <v>174.83333333333334</v>
      </c>
      <c r="E379" s="279">
        <v>172.86666666666667</v>
      </c>
      <c r="F379" s="279">
        <v>170.63333333333333</v>
      </c>
      <c r="G379" s="279">
        <v>168.66666666666666</v>
      </c>
      <c r="H379" s="279">
        <v>177.06666666666669</v>
      </c>
      <c r="I379" s="279">
        <v>179.03333333333333</v>
      </c>
      <c r="J379" s="279">
        <v>181.26666666666671</v>
      </c>
      <c r="K379" s="277">
        <v>176.8</v>
      </c>
      <c r="L379" s="277">
        <v>172.6</v>
      </c>
      <c r="M379" s="277">
        <v>87.081209999999999</v>
      </c>
    </row>
    <row r="380" spans="1:13">
      <c r="A380" s="268">
        <v>370</v>
      </c>
      <c r="B380" s="277" t="s">
        <v>492</v>
      </c>
      <c r="C380" s="278">
        <v>64.849999999999994</v>
      </c>
      <c r="D380" s="279">
        <v>64.699999999999989</v>
      </c>
      <c r="E380" s="279">
        <v>63.84999999999998</v>
      </c>
      <c r="F380" s="279">
        <v>62.849999999999994</v>
      </c>
      <c r="G380" s="279">
        <v>61.999999999999986</v>
      </c>
      <c r="H380" s="279">
        <v>65.699999999999974</v>
      </c>
      <c r="I380" s="279">
        <v>66.55</v>
      </c>
      <c r="J380" s="279">
        <v>67.549999999999969</v>
      </c>
      <c r="K380" s="277">
        <v>65.55</v>
      </c>
      <c r="L380" s="277">
        <v>63.7</v>
      </c>
      <c r="M380" s="277">
        <v>14.84308</v>
      </c>
    </row>
    <row r="381" spans="1:13">
      <c r="A381" s="268">
        <v>371</v>
      </c>
      <c r="B381" s="277" t="s">
        <v>276</v>
      </c>
      <c r="C381" s="278">
        <v>201.1</v>
      </c>
      <c r="D381" s="279">
        <v>203</v>
      </c>
      <c r="E381" s="279">
        <v>197.1</v>
      </c>
      <c r="F381" s="279">
        <v>193.1</v>
      </c>
      <c r="G381" s="279">
        <v>187.2</v>
      </c>
      <c r="H381" s="279">
        <v>207</v>
      </c>
      <c r="I381" s="279">
        <v>212.89999999999998</v>
      </c>
      <c r="J381" s="279">
        <v>216.9</v>
      </c>
      <c r="K381" s="277">
        <v>208.9</v>
      </c>
      <c r="L381" s="277">
        <v>199</v>
      </c>
      <c r="M381" s="277">
        <v>3.4441299999999999</v>
      </c>
    </row>
    <row r="382" spans="1:13">
      <c r="A382" s="268">
        <v>372</v>
      </c>
      <c r="B382" s="277" t="s">
        <v>493</v>
      </c>
      <c r="C382" s="278">
        <v>45.85</v>
      </c>
      <c r="D382" s="279">
        <v>46.283333333333331</v>
      </c>
      <c r="E382" s="279">
        <v>45.066666666666663</v>
      </c>
      <c r="F382" s="279">
        <v>44.283333333333331</v>
      </c>
      <c r="G382" s="279">
        <v>43.066666666666663</v>
      </c>
      <c r="H382" s="279">
        <v>47.066666666666663</v>
      </c>
      <c r="I382" s="279">
        <v>48.283333333333331</v>
      </c>
      <c r="J382" s="279">
        <v>49.066666666666663</v>
      </c>
      <c r="K382" s="277">
        <v>47.5</v>
      </c>
      <c r="L382" s="277">
        <v>45.5</v>
      </c>
      <c r="M382" s="277">
        <v>1.32176</v>
      </c>
    </row>
    <row r="383" spans="1:13">
      <c r="A383" s="268">
        <v>373</v>
      </c>
      <c r="B383" s="277" t="s">
        <v>486</v>
      </c>
      <c r="C383" s="278">
        <v>49.15</v>
      </c>
      <c r="D383" s="279">
        <v>49.416666666666664</v>
      </c>
      <c r="E383" s="279">
        <v>48.583333333333329</v>
      </c>
      <c r="F383" s="279">
        <v>48.016666666666666</v>
      </c>
      <c r="G383" s="279">
        <v>47.18333333333333</v>
      </c>
      <c r="H383" s="279">
        <v>49.983333333333327</v>
      </c>
      <c r="I383" s="279">
        <v>50.816666666666656</v>
      </c>
      <c r="J383" s="279">
        <v>51.383333333333326</v>
      </c>
      <c r="K383" s="277">
        <v>50.25</v>
      </c>
      <c r="L383" s="277">
        <v>48.85</v>
      </c>
      <c r="M383" s="277">
        <v>40.642740000000003</v>
      </c>
    </row>
    <row r="384" spans="1:13">
      <c r="A384" s="268">
        <v>374</v>
      </c>
      <c r="B384" s="277" t="s">
        <v>166</v>
      </c>
      <c r="C384" s="278">
        <v>1015.25</v>
      </c>
      <c r="D384" s="279">
        <v>1015.5833333333334</v>
      </c>
      <c r="E384" s="279">
        <v>1003.7166666666667</v>
      </c>
      <c r="F384" s="279">
        <v>992.18333333333328</v>
      </c>
      <c r="G384" s="279">
        <v>980.31666666666661</v>
      </c>
      <c r="H384" s="279">
        <v>1027.1166666666668</v>
      </c>
      <c r="I384" s="279">
        <v>1038.9833333333333</v>
      </c>
      <c r="J384" s="279">
        <v>1050.5166666666669</v>
      </c>
      <c r="K384" s="277">
        <v>1027.45</v>
      </c>
      <c r="L384" s="277">
        <v>1004.05</v>
      </c>
      <c r="M384" s="277">
        <v>9.2970100000000002</v>
      </c>
    </row>
    <row r="385" spans="1:13">
      <c r="A385" s="268">
        <v>375</v>
      </c>
      <c r="B385" s="277" t="s">
        <v>278</v>
      </c>
      <c r="C385" s="278">
        <v>361.75</v>
      </c>
      <c r="D385" s="279">
        <v>354.7</v>
      </c>
      <c r="E385" s="279">
        <v>342.04999999999995</v>
      </c>
      <c r="F385" s="279">
        <v>322.34999999999997</v>
      </c>
      <c r="G385" s="279">
        <v>309.69999999999993</v>
      </c>
      <c r="H385" s="279">
        <v>374.4</v>
      </c>
      <c r="I385" s="279">
        <v>387.04999999999995</v>
      </c>
      <c r="J385" s="279">
        <v>406.75</v>
      </c>
      <c r="K385" s="277">
        <v>367.35</v>
      </c>
      <c r="L385" s="277">
        <v>335</v>
      </c>
      <c r="M385" s="277">
        <v>4.9348099999999997</v>
      </c>
    </row>
    <row r="386" spans="1:13">
      <c r="A386" s="268">
        <v>376</v>
      </c>
      <c r="B386" s="277" t="s">
        <v>496</v>
      </c>
      <c r="C386" s="278">
        <v>372.7</v>
      </c>
      <c r="D386" s="279">
        <v>373.79999999999995</v>
      </c>
      <c r="E386" s="279">
        <v>369.69999999999993</v>
      </c>
      <c r="F386" s="279">
        <v>366.7</v>
      </c>
      <c r="G386" s="279">
        <v>362.59999999999997</v>
      </c>
      <c r="H386" s="279">
        <v>376.7999999999999</v>
      </c>
      <c r="I386" s="279">
        <v>380.89999999999992</v>
      </c>
      <c r="J386" s="279">
        <v>383.89999999999986</v>
      </c>
      <c r="K386" s="277">
        <v>377.9</v>
      </c>
      <c r="L386" s="277">
        <v>370.8</v>
      </c>
      <c r="M386" s="277">
        <v>2.0902599999999998</v>
      </c>
    </row>
    <row r="387" spans="1:13">
      <c r="A387" s="268">
        <v>377</v>
      </c>
      <c r="B387" s="277" t="s">
        <v>498</v>
      </c>
      <c r="C387" s="278">
        <v>79.349999999999994</v>
      </c>
      <c r="D387" s="279">
        <v>79.283333333333331</v>
      </c>
      <c r="E387" s="279">
        <v>77.566666666666663</v>
      </c>
      <c r="F387" s="279">
        <v>75.783333333333331</v>
      </c>
      <c r="G387" s="279">
        <v>74.066666666666663</v>
      </c>
      <c r="H387" s="279">
        <v>81.066666666666663</v>
      </c>
      <c r="I387" s="279">
        <v>82.783333333333331</v>
      </c>
      <c r="J387" s="279">
        <v>84.566666666666663</v>
      </c>
      <c r="K387" s="277">
        <v>81</v>
      </c>
      <c r="L387" s="277">
        <v>77.5</v>
      </c>
      <c r="M387" s="277">
        <v>16.327780000000001</v>
      </c>
    </row>
    <row r="388" spans="1:13">
      <c r="A388" s="268">
        <v>378</v>
      </c>
      <c r="B388" s="277" t="s">
        <v>279</v>
      </c>
      <c r="C388" s="278">
        <v>469.3</v>
      </c>
      <c r="D388" s="279">
        <v>470.11666666666662</v>
      </c>
      <c r="E388" s="279">
        <v>467.23333333333323</v>
      </c>
      <c r="F388" s="279">
        <v>465.16666666666663</v>
      </c>
      <c r="G388" s="279">
        <v>462.28333333333325</v>
      </c>
      <c r="H388" s="279">
        <v>472.18333333333322</v>
      </c>
      <c r="I388" s="279">
        <v>475.06666666666655</v>
      </c>
      <c r="J388" s="279">
        <v>477.13333333333321</v>
      </c>
      <c r="K388" s="277">
        <v>473</v>
      </c>
      <c r="L388" s="277">
        <v>468.05</v>
      </c>
      <c r="M388" s="277">
        <v>0.58850999999999998</v>
      </c>
    </row>
    <row r="389" spans="1:13">
      <c r="A389" s="268">
        <v>379</v>
      </c>
      <c r="B389" s="277" t="s">
        <v>499</v>
      </c>
      <c r="C389" s="278">
        <v>271.85000000000002</v>
      </c>
      <c r="D389" s="279">
        <v>273.34999999999997</v>
      </c>
      <c r="E389" s="279">
        <v>267.99999999999994</v>
      </c>
      <c r="F389" s="279">
        <v>264.14999999999998</v>
      </c>
      <c r="G389" s="279">
        <v>258.79999999999995</v>
      </c>
      <c r="H389" s="279">
        <v>277.19999999999993</v>
      </c>
      <c r="I389" s="279">
        <v>282.54999999999995</v>
      </c>
      <c r="J389" s="279">
        <v>286.39999999999992</v>
      </c>
      <c r="K389" s="277">
        <v>278.7</v>
      </c>
      <c r="L389" s="277">
        <v>269.5</v>
      </c>
      <c r="M389" s="277">
        <v>10.03825</v>
      </c>
    </row>
    <row r="390" spans="1:13">
      <c r="A390" s="268">
        <v>380</v>
      </c>
      <c r="B390" s="277" t="s">
        <v>167</v>
      </c>
      <c r="C390" s="278">
        <v>649.45000000000005</v>
      </c>
      <c r="D390" s="279">
        <v>654.15</v>
      </c>
      <c r="E390" s="279">
        <v>640.29999999999995</v>
      </c>
      <c r="F390" s="279">
        <v>631.15</v>
      </c>
      <c r="G390" s="279">
        <v>617.29999999999995</v>
      </c>
      <c r="H390" s="279">
        <v>663.3</v>
      </c>
      <c r="I390" s="279">
        <v>677.15000000000009</v>
      </c>
      <c r="J390" s="279">
        <v>686.3</v>
      </c>
      <c r="K390" s="277">
        <v>668</v>
      </c>
      <c r="L390" s="277">
        <v>645</v>
      </c>
      <c r="M390" s="277">
        <v>7.9489400000000003</v>
      </c>
    </row>
    <row r="391" spans="1:13">
      <c r="A391" s="268">
        <v>381</v>
      </c>
      <c r="B391" s="277" t="s">
        <v>501</v>
      </c>
      <c r="C391" s="278">
        <v>1050.1500000000001</v>
      </c>
      <c r="D391" s="279">
        <v>1051.3333333333333</v>
      </c>
      <c r="E391" s="279">
        <v>1042.6666666666665</v>
      </c>
      <c r="F391" s="279">
        <v>1035.1833333333332</v>
      </c>
      <c r="G391" s="279">
        <v>1026.5166666666664</v>
      </c>
      <c r="H391" s="279">
        <v>1058.8166666666666</v>
      </c>
      <c r="I391" s="279">
        <v>1067.4833333333331</v>
      </c>
      <c r="J391" s="279">
        <v>1074.9666666666667</v>
      </c>
      <c r="K391" s="277">
        <v>1060</v>
      </c>
      <c r="L391" s="277">
        <v>1043.8499999999999</v>
      </c>
      <c r="M391" s="277">
        <v>6.4240000000000005E-2</v>
      </c>
    </row>
    <row r="392" spans="1:13">
      <c r="A392" s="268">
        <v>382</v>
      </c>
      <c r="B392" s="277" t="s">
        <v>502</v>
      </c>
      <c r="C392" s="278">
        <v>276.45</v>
      </c>
      <c r="D392" s="279">
        <v>278.21666666666664</v>
      </c>
      <c r="E392" s="279">
        <v>273.0333333333333</v>
      </c>
      <c r="F392" s="279">
        <v>269.61666666666667</v>
      </c>
      <c r="G392" s="279">
        <v>264.43333333333334</v>
      </c>
      <c r="H392" s="279">
        <v>281.63333333333327</v>
      </c>
      <c r="I392" s="279">
        <v>286.81666666666655</v>
      </c>
      <c r="J392" s="279">
        <v>290.23333333333323</v>
      </c>
      <c r="K392" s="277">
        <v>283.39999999999998</v>
      </c>
      <c r="L392" s="277">
        <v>274.8</v>
      </c>
      <c r="M392" s="277">
        <v>6.5849500000000001</v>
      </c>
    </row>
    <row r="393" spans="1:13">
      <c r="A393" s="268">
        <v>383</v>
      </c>
      <c r="B393" s="277" t="s">
        <v>168</v>
      </c>
      <c r="C393" s="278">
        <v>177.65</v>
      </c>
      <c r="D393" s="279">
        <v>177.96666666666667</v>
      </c>
      <c r="E393" s="279">
        <v>174.58333333333334</v>
      </c>
      <c r="F393" s="279">
        <v>171.51666666666668</v>
      </c>
      <c r="G393" s="279">
        <v>168.13333333333335</v>
      </c>
      <c r="H393" s="279">
        <v>181.03333333333333</v>
      </c>
      <c r="I393" s="279">
        <v>184.41666666666666</v>
      </c>
      <c r="J393" s="279">
        <v>187.48333333333332</v>
      </c>
      <c r="K393" s="277">
        <v>181.35</v>
      </c>
      <c r="L393" s="277">
        <v>174.9</v>
      </c>
      <c r="M393" s="277">
        <v>369.49392999999998</v>
      </c>
    </row>
    <row r="394" spans="1:13">
      <c r="A394" s="268">
        <v>384</v>
      </c>
      <c r="B394" s="277" t="s">
        <v>500</v>
      </c>
      <c r="C394" s="278">
        <v>46.7</v>
      </c>
      <c r="D394" s="279">
        <v>46.95000000000001</v>
      </c>
      <c r="E394" s="279">
        <v>46.300000000000018</v>
      </c>
      <c r="F394" s="279">
        <v>45.900000000000006</v>
      </c>
      <c r="G394" s="279">
        <v>45.250000000000014</v>
      </c>
      <c r="H394" s="279">
        <v>47.350000000000023</v>
      </c>
      <c r="I394" s="279">
        <v>48.000000000000014</v>
      </c>
      <c r="J394" s="279">
        <v>48.400000000000027</v>
      </c>
      <c r="K394" s="277">
        <v>47.6</v>
      </c>
      <c r="L394" s="277">
        <v>46.55</v>
      </c>
      <c r="M394" s="277">
        <v>13.96895</v>
      </c>
    </row>
    <row r="395" spans="1:13">
      <c r="A395" s="268">
        <v>385</v>
      </c>
      <c r="B395" s="277" t="s">
        <v>169</v>
      </c>
      <c r="C395" s="278">
        <v>108.55</v>
      </c>
      <c r="D395" s="279">
        <v>108.73333333333333</v>
      </c>
      <c r="E395" s="279">
        <v>107.51666666666667</v>
      </c>
      <c r="F395" s="279">
        <v>106.48333333333333</v>
      </c>
      <c r="G395" s="279">
        <v>105.26666666666667</v>
      </c>
      <c r="H395" s="279">
        <v>109.76666666666667</v>
      </c>
      <c r="I395" s="279">
        <v>110.98333333333333</v>
      </c>
      <c r="J395" s="279">
        <v>112.01666666666667</v>
      </c>
      <c r="K395" s="277">
        <v>109.95</v>
      </c>
      <c r="L395" s="277">
        <v>107.7</v>
      </c>
      <c r="M395" s="277">
        <v>55.295969999999997</v>
      </c>
    </row>
    <row r="396" spans="1:13">
      <c r="A396" s="268">
        <v>386</v>
      </c>
      <c r="B396" s="277" t="s">
        <v>503</v>
      </c>
      <c r="C396" s="278">
        <v>90.15</v>
      </c>
      <c r="D396" s="279">
        <v>90.149999999999991</v>
      </c>
      <c r="E396" s="279">
        <v>88.799999999999983</v>
      </c>
      <c r="F396" s="279">
        <v>87.449999999999989</v>
      </c>
      <c r="G396" s="279">
        <v>86.09999999999998</v>
      </c>
      <c r="H396" s="279">
        <v>91.499999999999986</v>
      </c>
      <c r="I396" s="279">
        <v>92.84999999999998</v>
      </c>
      <c r="J396" s="279">
        <v>94.199999999999989</v>
      </c>
      <c r="K396" s="277">
        <v>91.5</v>
      </c>
      <c r="L396" s="277">
        <v>88.8</v>
      </c>
      <c r="M396" s="277">
        <v>7.2532500000000004</v>
      </c>
    </row>
    <row r="397" spans="1:13">
      <c r="A397" s="268">
        <v>387</v>
      </c>
      <c r="B397" s="277" t="s">
        <v>504</v>
      </c>
      <c r="C397" s="278">
        <v>630.9</v>
      </c>
      <c r="D397" s="279">
        <v>631.56666666666661</v>
      </c>
      <c r="E397" s="279">
        <v>628.33333333333326</v>
      </c>
      <c r="F397" s="279">
        <v>625.76666666666665</v>
      </c>
      <c r="G397" s="279">
        <v>622.5333333333333</v>
      </c>
      <c r="H397" s="279">
        <v>634.13333333333321</v>
      </c>
      <c r="I397" s="279">
        <v>637.36666666666656</v>
      </c>
      <c r="J397" s="279">
        <v>639.93333333333317</v>
      </c>
      <c r="K397" s="277">
        <v>634.79999999999995</v>
      </c>
      <c r="L397" s="277">
        <v>629</v>
      </c>
      <c r="M397" s="277">
        <v>1.93987</v>
      </c>
    </row>
    <row r="398" spans="1:13">
      <c r="A398" s="268">
        <v>388</v>
      </c>
      <c r="B398" s="277" t="s">
        <v>505</v>
      </c>
      <c r="C398" s="278">
        <v>13.7</v>
      </c>
      <c r="D398" s="279">
        <v>13.699999999999998</v>
      </c>
      <c r="E398" s="279">
        <v>13.699999999999996</v>
      </c>
      <c r="F398" s="279">
        <v>13.699999999999998</v>
      </c>
      <c r="G398" s="279">
        <v>13.699999999999996</v>
      </c>
      <c r="H398" s="279">
        <v>13.699999999999996</v>
      </c>
      <c r="I398" s="279">
        <v>13.7</v>
      </c>
      <c r="J398" s="279">
        <v>13.699999999999996</v>
      </c>
      <c r="K398" s="277">
        <v>13.7</v>
      </c>
      <c r="L398" s="277">
        <v>13.7</v>
      </c>
      <c r="M398" s="277">
        <v>4.7810800000000002</v>
      </c>
    </row>
    <row r="399" spans="1:13">
      <c r="A399" s="268">
        <v>389</v>
      </c>
      <c r="B399" s="277" t="s">
        <v>170</v>
      </c>
      <c r="C399" s="278">
        <v>1760.35</v>
      </c>
      <c r="D399" s="279">
        <v>1754.3333333333333</v>
      </c>
      <c r="E399" s="279">
        <v>1741.0666666666666</v>
      </c>
      <c r="F399" s="279">
        <v>1721.7833333333333</v>
      </c>
      <c r="G399" s="279">
        <v>1708.5166666666667</v>
      </c>
      <c r="H399" s="279">
        <v>1773.6166666666666</v>
      </c>
      <c r="I399" s="279">
        <v>1786.8833333333334</v>
      </c>
      <c r="J399" s="279">
        <v>1806.1666666666665</v>
      </c>
      <c r="K399" s="277">
        <v>1767.6</v>
      </c>
      <c r="L399" s="277">
        <v>1735.05</v>
      </c>
      <c r="M399" s="277">
        <v>132.86760000000001</v>
      </c>
    </row>
    <row r="400" spans="1:13">
      <c r="A400" s="268">
        <v>390</v>
      </c>
      <c r="B400" s="277" t="s">
        <v>506</v>
      </c>
      <c r="C400" s="278">
        <v>42.6</v>
      </c>
      <c r="D400" s="279">
        <v>41.616666666666667</v>
      </c>
      <c r="E400" s="279">
        <v>40.633333333333333</v>
      </c>
      <c r="F400" s="279">
        <v>38.666666666666664</v>
      </c>
      <c r="G400" s="279">
        <v>37.68333333333333</v>
      </c>
      <c r="H400" s="279">
        <v>43.583333333333336</v>
      </c>
      <c r="I400" s="279">
        <v>44.56666666666667</v>
      </c>
      <c r="J400" s="279">
        <v>46.533333333333339</v>
      </c>
      <c r="K400" s="277">
        <v>42.6</v>
      </c>
      <c r="L400" s="277">
        <v>39.65</v>
      </c>
      <c r="M400" s="277">
        <v>90.860889999999998</v>
      </c>
    </row>
    <row r="401" spans="1:13">
      <c r="A401" s="268">
        <v>391</v>
      </c>
      <c r="B401" s="277" t="s">
        <v>519</v>
      </c>
      <c r="C401" s="278">
        <v>11.15</v>
      </c>
      <c r="D401" s="279">
        <v>11.516666666666666</v>
      </c>
      <c r="E401" s="279">
        <v>10.783333333333331</v>
      </c>
      <c r="F401" s="279">
        <v>10.416666666666666</v>
      </c>
      <c r="G401" s="279">
        <v>9.6833333333333318</v>
      </c>
      <c r="H401" s="279">
        <v>11.883333333333331</v>
      </c>
      <c r="I401" s="279">
        <v>12.616666666666665</v>
      </c>
      <c r="J401" s="279">
        <v>12.983333333333331</v>
      </c>
      <c r="K401" s="277">
        <v>12.25</v>
      </c>
      <c r="L401" s="277">
        <v>11.15</v>
      </c>
      <c r="M401" s="277">
        <v>96.238460000000003</v>
      </c>
    </row>
    <row r="402" spans="1:13">
      <c r="A402" s="268">
        <v>392</v>
      </c>
      <c r="B402" s="277" t="s">
        <v>508</v>
      </c>
      <c r="C402" s="278">
        <v>125.45</v>
      </c>
      <c r="D402" s="279">
        <v>126.25</v>
      </c>
      <c r="E402" s="279">
        <v>123.75</v>
      </c>
      <c r="F402" s="279">
        <v>122.05</v>
      </c>
      <c r="G402" s="279">
        <v>119.55</v>
      </c>
      <c r="H402" s="279">
        <v>127.95</v>
      </c>
      <c r="I402" s="279">
        <v>130.44999999999999</v>
      </c>
      <c r="J402" s="279">
        <v>132.15</v>
      </c>
      <c r="K402" s="277">
        <v>128.75</v>
      </c>
      <c r="L402" s="277">
        <v>124.55</v>
      </c>
      <c r="M402" s="277">
        <v>3.4799199999999999</v>
      </c>
    </row>
    <row r="403" spans="1:13">
      <c r="A403" s="268">
        <v>393</v>
      </c>
      <c r="B403" s="277" t="s">
        <v>2316</v>
      </c>
      <c r="C403" s="278">
        <v>81</v>
      </c>
      <c r="D403" s="279">
        <v>82</v>
      </c>
      <c r="E403" s="279">
        <v>78</v>
      </c>
      <c r="F403" s="279">
        <v>75</v>
      </c>
      <c r="G403" s="279">
        <v>71</v>
      </c>
      <c r="H403" s="279">
        <v>85</v>
      </c>
      <c r="I403" s="279">
        <v>89</v>
      </c>
      <c r="J403" s="279">
        <v>92</v>
      </c>
      <c r="K403" s="277">
        <v>86</v>
      </c>
      <c r="L403" s="277">
        <v>79</v>
      </c>
      <c r="M403" s="277">
        <v>1.36537</v>
      </c>
    </row>
    <row r="404" spans="1:13">
      <c r="A404" s="268">
        <v>394</v>
      </c>
      <c r="B404" s="277" t="s">
        <v>495</v>
      </c>
      <c r="C404" s="278">
        <v>268.25</v>
      </c>
      <c r="D404" s="279">
        <v>275.08333333333331</v>
      </c>
      <c r="E404" s="279">
        <v>258.16666666666663</v>
      </c>
      <c r="F404" s="279">
        <v>248.08333333333331</v>
      </c>
      <c r="G404" s="279">
        <v>231.16666666666663</v>
      </c>
      <c r="H404" s="279">
        <v>285.16666666666663</v>
      </c>
      <c r="I404" s="279">
        <v>302.08333333333326</v>
      </c>
      <c r="J404" s="279">
        <v>312.16666666666663</v>
      </c>
      <c r="K404" s="277">
        <v>292</v>
      </c>
      <c r="L404" s="277">
        <v>265</v>
      </c>
      <c r="M404" s="277">
        <v>81.260080000000002</v>
      </c>
    </row>
    <row r="405" spans="1:13">
      <c r="A405" s="268">
        <v>395</v>
      </c>
      <c r="B405" s="277" t="s">
        <v>507</v>
      </c>
      <c r="C405" s="278">
        <v>4.6500000000000004</v>
      </c>
      <c r="D405" s="279">
        <v>4.6500000000000004</v>
      </c>
      <c r="E405" s="279">
        <v>4.6500000000000004</v>
      </c>
      <c r="F405" s="279">
        <v>4.6500000000000004</v>
      </c>
      <c r="G405" s="279">
        <v>4.6500000000000004</v>
      </c>
      <c r="H405" s="279">
        <v>4.6500000000000004</v>
      </c>
      <c r="I405" s="279">
        <v>4.6500000000000004</v>
      </c>
      <c r="J405" s="279">
        <v>4.6500000000000004</v>
      </c>
      <c r="K405" s="277">
        <v>4.6500000000000004</v>
      </c>
      <c r="L405" s="277">
        <v>4.6500000000000004</v>
      </c>
      <c r="M405" s="277">
        <v>16.328320000000001</v>
      </c>
    </row>
    <row r="406" spans="1:13">
      <c r="A406" s="268">
        <v>396</v>
      </c>
      <c r="B406" s="277" t="s">
        <v>497</v>
      </c>
      <c r="C406" s="278">
        <v>20.3</v>
      </c>
      <c r="D406" s="279">
        <v>20.6</v>
      </c>
      <c r="E406" s="279">
        <v>19.800000000000004</v>
      </c>
      <c r="F406" s="279">
        <v>19.300000000000004</v>
      </c>
      <c r="G406" s="279">
        <v>18.500000000000007</v>
      </c>
      <c r="H406" s="279">
        <v>21.1</v>
      </c>
      <c r="I406" s="279">
        <v>21.9</v>
      </c>
      <c r="J406" s="279">
        <v>22.4</v>
      </c>
      <c r="K406" s="277">
        <v>21.4</v>
      </c>
      <c r="L406" s="277">
        <v>20.100000000000001</v>
      </c>
      <c r="M406" s="277">
        <v>195.83113</v>
      </c>
    </row>
    <row r="407" spans="1:13">
      <c r="A407" s="268">
        <v>397</v>
      </c>
      <c r="B407" s="277" t="s">
        <v>512</v>
      </c>
      <c r="C407" s="278">
        <v>46.1</v>
      </c>
      <c r="D407" s="279">
        <v>45.633333333333333</v>
      </c>
      <c r="E407" s="279">
        <v>44.866666666666667</v>
      </c>
      <c r="F407" s="279">
        <v>43.633333333333333</v>
      </c>
      <c r="G407" s="279">
        <v>42.866666666666667</v>
      </c>
      <c r="H407" s="279">
        <v>46.866666666666667</v>
      </c>
      <c r="I407" s="279">
        <v>47.633333333333333</v>
      </c>
      <c r="J407" s="279">
        <v>48.866666666666667</v>
      </c>
      <c r="K407" s="277">
        <v>46.4</v>
      </c>
      <c r="L407" s="277">
        <v>44.4</v>
      </c>
      <c r="M407" s="277">
        <v>2.4203000000000001</v>
      </c>
    </row>
    <row r="408" spans="1:13">
      <c r="A408" s="268">
        <v>398</v>
      </c>
      <c r="B408" s="277" t="s">
        <v>171</v>
      </c>
      <c r="C408" s="278">
        <v>31.2</v>
      </c>
      <c r="D408" s="279">
        <v>31.016666666666666</v>
      </c>
      <c r="E408" s="279">
        <v>30.43333333333333</v>
      </c>
      <c r="F408" s="279">
        <v>29.666666666666664</v>
      </c>
      <c r="G408" s="279">
        <v>29.083333333333329</v>
      </c>
      <c r="H408" s="279">
        <v>31.783333333333331</v>
      </c>
      <c r="I408" s="279">
        <v>32.366666666666667</v>
      </c>
      <c r="J408" s="279">
        <v>33.133333333333333</v>
      </c>
      <c r="K408" s="277">
        <v>31.6</v>
      </c>
      <c r="L408" s="277">
        <v>30.25</v>
      </c>
      <c r="M408" s="277">
        <v>340.03449000000001</v>
      </c>
    </row>
    <row r="409" spans="1:13">
      <c r="A409" s="268">
        <v>399</v>
      </c>
      <c r="B409" s="277" t="s">
        <v>513</v>
      </c>
      <c r="C409" s="278">
        <v>7866.7</v>
      </c>
      <c r="D409" s="279">
        <v>7882.2333333333336</v>
      </c>
      <c r="E409" s="279">
        <v>7834.4666666666672</v>
      </c>
      <c r="F409" s="279">
        <v>7802.2333333333336</v>
      </c>
      <c r="G409" s="279">
        <v>7754.4666666666672</v>
      </c>
      <c r="H409" s="279">
        <v>7914.4666666666672</v>
      </c>
      <c r="I409" s="279">
        <v>7962.2333333333336</v>
      </c>
      <c r="J409" s="279">
        <v>7994.4666666666672</v>
      </c>
      <c r="K409" s="277">
        <v>7930</v>
      </c>
      <c r="L409" s="277">
        <v>7850</v>
      </c>
      <c r="M409" s="277">
        <v>0.22278000000000001</v>
      </c>
    </row>
    <row r="410" spans="1:13">
      <c r="A410" s="268">
        <v>400</v>
      </c>
      <c r="B410" s="277" t="s">
        <v>280</v>
      </c>
      <c r="C410" s="278">
        <v>814.05</v>
      </c>
      <c r="D410" s="279">
        <v>811.85</v>
      </c>
      <c r="E410" s="279">
        <v>804.35</v>
      </c>
      <c r="F410" s="279">
        <v>794.65</v>
      </c>
      <c r="G410" s="279">
        <v>787.15</v>
      </c>
      <c r="H410" s="279">
        <v>821.55000000000007</v>
      </c>
      <c r="I410" s="279">
        <v>829.05000000000007</v>
      </c>
      <c r="J410" s="279">
        <v>838.75000000000011</v>
      </c>
      <c r="K410" s="277">
        <v>819.35</v>
      </c>
      <c r="L410" s="277">
        <v>802.15</v>
      </c>
      <c r="M410" s="277">
        <v>10.75581</v>
      </c>
    </row>
    <row r="411" spans="1:13">
      <c r="A411" s="268">
        <v>401</v>
      </c>
      <c r="B411" s="277" t="s">
        <v>172</v>
      </c>
      <c r="C411" s="278">
        <v>185.45</v>
      </c>
      <c r="D411" s="279">
        <v>185.81666666666669</v>
      </c>
      <c r="E411" s="279">
        <v>183.63333333333338</v>
      </c>
      <c r="F411" s="279">
        <v>181.81666666666669</v>
      </c>
      <c r="G411" s="279">
        <v>179.63333333333338</v>
      </c>
      <c r="H411" s="279">
        <v>187.63333333333338</v>
      </c>
      <c r="I411" s="279">
        <v>189.81666666666672</v>
      </c>
      <c r="J411" s="279">
        <v>191.63333333333338</v>
      </c>
      <c r="K411" s="277">
        <v>188</v>
      </c>
      <c r="L411" s="277">
        <v>184</v>
      </c>
      <c r="M411" s="277">
        <v>521.27612999999997</v>
      </c>
    </row>
    <row r="412" spans="1:13">
      <c r="A412" s="268">
        <v>402</v>
      </c>
      <c r="B412" s="277" t="s">
        <v>514</v>
      </c>
      <c r="C412" s="278">
        <v>3536.65</v>
      </c>
      <c r="D412" s="279">
        <v>3548.25</v>
      </c>
      <c r="E412" s="279">
        <v>3498.5</v>
      </c>
      <c r="F412" s="279">
        <v>3460.35</v>
      </c>
      <c r="G412" s="279">
        <v>3410.6</v>
      </c>
      <c r="H412" s="279">
        <v>3586.4</v>
      </c>
      <c r="I412" s="279">
        <v>3636.15</v>
      </c>
      <c r="J412" s="279">
        <v>3674.3</v>
      </c>
      <c r="K412" s="277">
        <v>3598</v>
      </c>
      <c r="L412" s="277">
        <v>3510.1</v>
      </c>
      <c r="M412" s="277">
        <v>5.713E-2</v>
      </c>
    </row>
    <row r="413" spans="1:13">
      <c r="A413" s="268">
        <v>403</v>
      </c>
      <c r="B413" s="277" t="s">
        <v>516</v>
      </c>
      <c r="C413" s="278">
        <v>1448.25</v>
      </c>
      <c r="D413" s="279">
        <v>1451.25</v>
      </c>
      <c r="E413" s="279">
        <v>1423.75</v>
      </c>
      <c r="F413" s="279">
        <v>1399.25</v>
      </c>
      <c r="G413" s="279">
        <v>1371.75</v>
      </c>
      <c r="H413" s="279">
        <v>1475.75</v>
      </c>
      <c r="I413" s="279">
        <v>1503.25</v>
      </c>
      <c r="J413" s="279">
        <v>1527.75</v>
      </c>
      <c r="K413" s="277">
        <v>1478.75</v>
      </c>
      <c r="L413" s="277">
        <v>1426.75</v>
      </c>
      <c r="M413" s="277">
        <v>0.22423999999999999</v>
      </c>
    </row>
    <row r="414" spans="1:13">
      <c r="A414" s="268">
        <v>404</v>
      </c>
      <c r="B414" s="277" t="s">
        <v>517</v>
      </c>
      <c r="C414" s="278">
        <v>464.6</v>
      </c>
      <c r="D414" s="279">
        <v>466.36666666666662</v>
      </c>
      <c r="E414" s="279">
        <v>458.23333333333323</v>
      </c>
      <c r="F414" s="279">
        <v>451.86666666666662</v>
      </c>
      <c r="G414" s="279">
        <v>443.73333333333323</v>
      </c>
      <c r="H414" s="279">
        <v>472.73333333333323</v>
      </c>
      <c r="I414" s="279">
        <v>480.86666666666656</v>
      </c>
      <c r="J414" s="279">
        <v>487.23333333333323</v>
      </c>
      <c r="K414" s="277">
        <v>474.5</v>
      </c>
      <c r="L414" s="277">
        <v>460</v>
      </c>
      <c r="M414" s="277">
        <v>0.59064000000000005</v>
      </c>
    </row>
    <row r="415" spans="1:13">
      <c r="A415" s="268">
        <v>405</v>
      </c>
      <c r="B415" s="277" t="s">
        <v>509</v>
      </c>
      <c r="C415" s="278">
        <v>68</v>
      </c>
      <c r="D415" s="279">
        <v>67.533333333333331</v>
      </c>
      <c r="E415" s="279">
        <v>66.316666666666663</v>
      </c>
      <c r="F415" s="279">
        <v>64.633333333333326</v>
      </c>
      <c r="G415" s="279">
        <v>63.416666666666657</v>
      </c>
      <c r="H415" s="279">
        <v>69.216666666666669</v>
      </c>
      <c r="I415" s="279">
        <v>70.433333333333337</v>
      </c>
      <c r="J415" s="279">
        <v>72.116666666666674</v>
      </c>
      <c r="K415" s="277">
        <v>68.75</v>
      </c>
      <c r="L415" s="277">
        <v>65.849999999999994</v>
      </c>
      <c r="M415" s="277">
        <v>11.769</v>
      </c>
    </row>
    <row r="416" spans="1:13">
      <c r="A416" s="268">
        <v>406</v>
      </c>
      <c r="B416" s="277" t="s">
        <v>518</v>
      </c>
      <c r="C416" s="278">
        <v>167.9</v>
      </c>
      <c r="D416" s="279">
        <v>169.65</v>
      </c>
      <c r="E416" s="279">
        <v>165.5</v>
      </c>
      <c r="F416" s="279">
        <v>163.1</v>
      </c>
      <c r="G416" s="279">
        <v>158.94999999999999</v>
      </c>
      <c r="H416" s="279">
        <v>172.05</v>
      </c>
      <c r="I416" s="279">
        <v>176.20000000000005</v>
      </c>
      <c r="J416" s="279">
        <v>178.60000000000002</v>
      </c>
      <c r="K416" s="277">
        <v>173.8</v>
      </c>
      <c r="L416" s="277">
        <v>167.25</v>
      </c>
      <c r="M416" s="277">
        <v>1.0562199999999999</v>
      </c>
    </row>
    <row r="417" spans="1:13">
      <c r="A417" s="268">
        <v>407</v>
      </c>
      <c r="B417" s="277" t="s">
        <v>173</v>
      </c>
      <c r="C417" s="278">
        <v>22762.85</v>
      </c>
      <c r="D417" s="279">
        <v>22741.283333333336</v>
      </c>
      <c r="E417" s="279">
        <v>22532.566666666673</v>
      </c>
      <c r="F417" s="279">
        <v>22302.283333333336</v>
      </c>
      <c r="G417" s="279">
        <v>22093.566666666673</v>
      </c>
      <c r="H417" s="279">
        <v>22971.566666666673</v>
      </c>
      <c r="I417" s="279">
        <v>23180.28333333334</v>
      </c>
      <c r="J417" s="279">
        <v>23410.566666666673</v>
      </c>
      <c r="K417" s="277">
        <v>22950</v>
      </c>
      <c r="L417" s="277">
        <v>22511</v>
      </c>
      <c r="M417" s="277">
        <v>0.42083999999999999</v>
      </c>
    </row>
    <row r="418" spans="1:13">
      <c r="A418" s="268">
        <v>408</v>
      </c>
      <c r="B418" s="277" t="s">
        <v>520</v>
      </c>
      <c r="C418" s="278">
        <v>685.05</v>
      </c>
      <c r="D418" s="279">
        <v>682.75</v>
      </c>
      <c r="E418" s="279">
        <v>674.5</v>
      </c>
      <c r="F418" s="279">
        <v>663.95</v>
      </c>
      <c r="G418" s="279">
        <v>655.7</v>
      </c>
      <c r="H418" s="279">
        <v>693.3</v>
      </c>
      <c r="I418" s="279">
        <v>701.55</v>
      </c>
      <c r="J418" s="279">
        <v>712.09999999999991</v>
      </c>
      <c r="K418" s="277">
        <v>691</v>
      </c>
      <c r="L418" s="277">
        <v>672.2</v>
      </c>
      <c r="M418" s="277">
        <v>0.57408000000000003</v>
      </c>
    </row>
    <row r="419" spans="1:13">
      <c r="A419" s="268">
        <v>409</v>
      </c>
      <c r="B419" s="277" t="s">
        <v>174</v>
      </c>
      <c r="C419" s="278">
        <v>1094.55</v>
      </c>
      <c r="D419" s="279">
        <v>1098.5666666666668</v>
      </c>
      <c r="E419" s="279">
        <v>1082.6333333333337</v>
      </c>
      <c r="F419" s="279">
        <v>1070.7166666666669</v>
      </c>
      <c r="G419" s="279">
        <v>1054.7833333333338</v>
      </c>
      <c r="H419" s="279">
        <v>1110.4833333333336</v>
      </c>
      <c r="I419" s="279">
        <v>1126.4166666666665</v>
      </c>
      <c r="J419" s="279">
        <v>1138.3333333333335</v>
      </c>
      <c r="K419" s="277">
        <v>1114.5</v>
      </c>
      <c r="L419" s="277">
        <v>1086.6500000000001</v>
      </c>
      <c r="M419" s="277">
        <v>5.0720200000000002</v>
      </c>
    </row>
    <row r="420" spans="1:13">
      <c r="A420" s="268">
        <v>410</v>
      </c>
      <c r="B420" s="277" t="s">
        <v>515</v>
      </c>
      <c r="C420" s="278">
        <v>383.05</v>
      </c>
      <c r="D420" s="279">
        <v>383.90000000000003</v>
      </c>
      <c r="E420" s="279">
        <v>378.10000000000008</v>
      </c>
      <c r="F420" s="279">
        <v>373.15000000000003</v>
      </c>
      <c r="G420" s="279">
        <v>367.35000000000008</v>
      </c>
      <c r="H420" s="279">
        <v>388.85000000000008</v>
      </c>
      <c r="I420" s="279">
        <v>394.65000000000003</v>
      </c>
      <c r="J420" s="279">
        <v>399.60000000000008</v>
      </c>
      <c r="K420" s="277">
        <v>389.7</v>
      </c>
      <c r="L420" s="277">
        <v>378.95</v>
      </c>
      <c r="M420" s="277">
        <v>0.28658</v>
      </c>
    </row>
    <row r="421" spans="1:13">
      <c r="A421" s="268">
        <v>411</v>
      </c>
      <c r="B421" s="277" t="s">
        <v>510</v>
      </c>
      <c r="C421" s="278">
        <v>21.75</v>
      </c>
      <c r="D421" s="279">
        <v>21.783333333333331</v>
      </c>
      <c r="E421" s="279">
        <v>21.616666666666664</v>
      </c>
      <c r="F421" s="279">
        <v>21.483333333333331</v>
      </c>
      <c r="G421" s="279">
        <v>21.316666666666663</v>
      </c>
      <c r="H421" s="279">
        <v>21.916666666666664</v>
      </c>
      <c r="I421" s="279">
        <v>22.083333333333336</v>
      </c>
      <c r="J421" s="279">
        <v>22.216666666666665</v>
      </c>
      <c r="K421" s="277">
        <v>21.95</v>
      </c>
      <c r="L421" s="277">
        <v>21.65</v>
      </c>
      <c r="M421" s="277">
        <v>63.287689999999998</v>
      </c>
    </row>
    <row r="422" spans="1:13">
      <c r="A422" s="268">
        <v>412</v>
      </c>
      <c r="B422" s="277" t="s">
        <v>511</v>
      </c>
      <c r="C422" s="278">
        <v>1666.7</v>
      </c>
      <c r="D422" s="279">
        <v>1670.8833333333332</v>
      </c>
      <c r="E422" s="279">
        <v>1654.3166666666664</v>
      </c>
      <c r="F422" s="279">
        <v>1641.9333333333332</v>
      </c>
      <c r="G422" s="279">
        <v>1625.3666666666663</v>
      </c>
      <c r="H422" s="279">
        <v>1683.2666666666664</v>
      </c>
      <c r="I422" s="279">
        <v>1699.833333333333</v>
      </c>
      <c r="J422" s="279">
        <v>1712.2166666666665</v>
      </c>
      <c r="K422" s="277">
        <v>1687.45</v>
      </c>
      <c r="L422" s="277">
        <v>1658.5</v>
      </c>
      <c r="M422" s="277">
        <v>0.71716000000000002</v>
      </c>
    </row>
    <row r="423" spans="1:13">
      <c r="A423" s="268">
        <v>413</v>
      </c>
      <c r="B423" s="277" t="s">
        <v>521</v>
      </c>
      <c r="C423" s="278">
        <v>222.75</v>
      </c>
      <c r="D423" s="279">
        <v>224</v>
      </c>
      <c r="E423" s="279">
        <v>220</v>
      </c>
      <c r="F423" s="279">
        <v>217.25</v>
      </c>
      <c r="G423" s="279">
        <v>213.25</v>
      </c>
      <c r="H423" s="279">
        <v>226.75</v>
      </c>
      <c r="I423" s="279">
        <v>230.75</v>
      </c>
      <c r="J423" s="279">
        <v>233.5</v>
      </c>
      <c r="K423" s="277">
        <v>228</v>
      </c>
      <c r="L423" s="277">
        <v>221.25</v>
      </c>
      <c r="M423" s="277">
        <v>1.5996300000000001</v>
      </c>
    </row>
    <row r="424" spans="1:13">
      <c r="A424" s="268">
        <v>414</v>
      </c>
      <c r="B424" s="277" t="s">
        <v>522</v>
      </c>
      <c r="C424" s="278">
        <v>990.95</v>
      </c>
      <c r="D424" s="279">
        <v>994.65</v>
      </c>
      <c r="E424" s="279">
        <v>980.3</v>
      </c>
      <c r="F424" s="279">
        <v>969.65</v>
      </c>
      <c r="G424" s="279">
        <v>955.3</v>
      </c>
      <c r="H424" s="279">
        <v>1005.3</v>
      </c>
      <c r="I424" s="279">
        <v>1019.6500000000001</v>
      </c>
      <c r="J424" s="279">
        <v>1030.3</v>
      </c>
      <c r="K424" s="277">
        <v>1009</v>
      </c>
      <c r="L424" s="277">
        <v>984</v>
      </c>
      <c r="M424" s="277">
        <v>0.10253</v>
      </c>
    </row>
    <row r="425" spans="1:13">
      <c r="A425" s="268">
        <v>415</v>
      </c>
      <c r="B425" s="277" t="s">
        <v>523</v>
      </c>
      <c r="C425" s="278">
        <v>236.8</v>
      </c>
      <c r="D425" s="279">
        <v>239.94999999999996</v>
      </c>
      <c r="E425" s="279">
        <v>231.54999999999993</v>
      </c>
      <c r="F425" s="279">
        <v>226.29999999999995</v>
      </c>
      <c r="G425" s="279">
        <v>217.89999999999992</v>
      </c>
      <c r="H425" s="279">
        <v>245.19999999999993</v>
      </c>
      <c r="I425" s="279">
        <v>253.59999999999997</v>
      </c>
      <c r="J425" s="279">
        <v>258.84999999999991</v>
      </c>
      <c r="K425" s="277">
        <v>248.35</v>
      </c>
      <c r="L425" s="277">
        <v>234.7</v>
      </c>
      <c r="M425" s="277">
        <v>7.1109</v>
      </c>
    </row>
    <row r="426" spans="1:13">
      <c r="A426" s="268">
        <v>416</v>
      </c>
      <c r="B426" s="277" t="s">
        <v>524</v>
      </c>
      <c r="C426" s="278">
        <v>8.0500000000000007</v>
      </c>
      <c r="D426" s="279">
        <v>7.9833333333333343</v>
      </c>
      <c r="E426" s="279">
        <v>7.9166666666666679</v>
      </c>
      <c r="F426" s="279">
        <v>7.7833333333333332</v>
      </c>
      <c r="G426" s="279">
        <v>7.7166666666666668</v>
      </c>
      <c r="H426" s="279">
        <v>8.1166666666666689</v>
      </c>
      <c r="I426" s="279">
        <v>8.1833333333333353</v>
      </c>
      <c r="J426" s="279">
        <v>8.31666666666667</v>
      </c>
      <c r="K426" s="277">
        <v>8.0500000000000007</v>
      </c>
      <c r="L426" s="277">
        <v>7.85</v>
      </c>
      <c r="M426" s="277">
        <v>305.65884</v>
      </c>
    </row>
    <row r="427" spans="1:13">
      <c r="A427" s="268">
        <v>417</v>
      </c>
      <c r="B427" s="277" t="s">
        <v>2517</v>
      </c>
      <c r="C427" s="278">
        <v>552.95000000000005</v>
      </c>
      <c r="D427" s="279">
        <v>552.31666666666672</v>
      </c>
      <c r="E427" s="279">
        <v>544.58333333333348</v>
      </c>
      <c r="F427" s="279">
        <v>536.21666666666681</v>
      </c>
      <c r="G427" s="279">
        <v>528.48333333333358</v>
      </c>
      <c r="H427" s="279">
        <v>560.68333333333339</v>
      </c>
      <c r="I427" s="279">
        <v>568.41666666666674</v>
      </c>
      <c r="J427" s="279">
        <v>576.7833333333333</v>
      </c>
      <c r="K427" s="277">
        <v>560.04999999999995</v>
      </c>
      <c r="L427" s="277">
        <v>543.95000000000005</v>
      </c>
      <c r="M427" s="277">
        <v>0.20888000000000001</v>
      </c>
    </row>
    <row r="428" spans="1:13">
      <c r="A428" s="268">
        <v>418</v>
      </c>
      <c r="B428" s="277" t="s">
        <v>527</v>
      </c>
      <c r="C428" s="278">
        <v>159.1</v>
      </c>
      <c r="D428" s="279">
        <v>160.11666666666667</v>
      </c>
      <c r="E428" s="279">
        <v>157.38333333333335</v>
      </c>
      <c r="F428" s="279">
        <v>155.66666666666669</v>
      </c>
      <c r="G428" s="279">
        <v>152.93333333333337</v>
      </c>
      <c r="H428" s="279">
        <v>161.83333333333334</v>
      </c>
      <c r="I428" s="279">
        <v>164.56666666666669</v>
      </c>
      <c r="J428" s="279">
        <v>166.28333333333333</v>
      </c>
      <c r="K428" s="277">
        <v>162.85</v>
      </c>
      <c r="L428" s="277">
        <v>158.4</v>
      </c>
      <c r="M428" s="277">
        <v>6.69937</v>
      </c>
    </row>
    <row r="429" spans="1:13">
      <c r="A429" s="268">
        <v>419</v>
      </c>
      <c r="B429" s="277" t="s">
        <v>2526</v>
      </c>
      <c r="C429" s="278">
        <v>50.25</v>
      </c>
      <c r="D429" s="279">
        <v>50.550000000000004</v>
      </c>
      <c r="E429" s="279">
        <v>49.45000000000001</v>
      </c>
      <c r="F429" s="279">
        <v>48.650000000000006</v>
      </c>
      <c r="G429" s="279">
        <v>47.550000000000011</v>
      </c>
      <c r="H429" s="279">
        <v>51.350000000000009</v>
      </c>
      <c r="I429" s="279">
        <v>52.45</v>
      </c>
      <c r="J429" s="279">
        <v>53.250000000000007</v>
      </c>
      <c r="K429" s="277">
        <v>51.65</v>
      </c>
      <c r="L429" s="277">
        <v>49.75</v>
      </c>
      <c r="M429" s="277">
        <v>21.85247</v>
      </c>
    </row>
    <row r="430" spans="1:13">
      <c r="A430" s="268">
        <v>420</v>
      </c>
      <c r="B430" s="277" t="s">
        <v>175</v>
      </c>
      <c r="C430" s="278">
        <v>3654.2</v>
      </c>
      <c r="D430" s="279">
        <v>3657.7333333333336</v>
      </c>
      <c r="E430" s="279">
        <v>3605.4666666666672</v>
      </c>
      <c r="F430" s="279">
        <v>3556.7333333333336</v>
      </c>
      <c r="G430" s="279">
        <v>3504.4666666666672</v>
      </c>
      <c r="H430" s="279">
        <v>3706.4666666666672</v>
      </c>
      <c r="I430" s="279">
        <v>3758.7333333333336</v>
      </c>
      <c r="J430" s="279">
        <v>3807.4666666666672</v>
      </c>
      <c r="K430" s="277">
        <v>3710</v>
      </c>
      <c r="L430" s="277">
        <v>3609</v>
      </c>
      <c r="M430" s="277">
        <v>3.5201199999999999</v>
      </c>
    </row>
    <row r="431" spans="1:13">
      <c r="A431" s="268">
        <v>421</v>
      </c>
      <c r="B431" s="277" t="s">
        <v>176</v>
      </c>
      <c r="C431" s="278">
        <v>697.95</v>
      </c>
      <c r="D431" s="279">
        <v>700.9</v>
      </c>
      <c r="E431" s="279">
        <v>688.3</v>
      </c>
      <c r="F431" s="279">
        <v>678.65</v>
      </c>
      <c r="G431" s="279">
        <v>666.05</v>
      </c>
      <c r="H431" s="279">
        <v>710.55</v>
      </c>
      <c r="I431" s="279">
        <v>723.15000000000009</v>
      </c>
      <c r="J431" s="279">
        <v>732.8</v>
      </c>
      <c r="K431" s="277">
        <v>713.5</v>
      </c>
      <c r="L431" s="277">
        <v>691.25</v>
      </c>
      <c r="M431" s="277">
        <v>25.835159999999998</v>
      </c>
    </row>
    <row r="432" spans="1:13">
      <c r="A432" s="268">
        <v>422</v>
      </c>
      <c r="B432" s="277" t="s">
        <v>177</v>
      </c>
      <c r="C432" s="286">
        <v>412.9</v>
      </c>
      <c r="D432" s="287">
        <v>412.0333333333333</v>
      </c>
      <c r="E432" s="287">
        <v>408.06666666666661</v>
      </c>
      <c r="F432" s="287">
        <v>403.23333333333329</v>
      </c>
      <c r="G432" s="287">
        <v>399.26666666666659</v>
      </c>
      <c r="H432" s="287">
        <v>416.86666666666662</v>
      </c>
      <c r="I432" s="287">
        <v>420.83333333333331</v>
      </c>
      <c r="J432" s="287">
        <v>425.66666666666663</v>
      </c>
      <c r="K432" s="288">
        <v>416</v>
      </c>
      <c r="L432" s="288">
        <v>407.2</v>
      </c>
      <c r="M432" s="288">
        <v>4.7397900000000002</v>
      </c>
    </row>
    <row r="433" spans="1:13">
      <c r="A433" s="268">
        <v>423</v>
      </c>
      <c r="B433" s="277" t="s">
        <v>525</v>
      </c>
      <c r="C433" s="277">
        <v>87.95</v>
      </c>
      <c r="D433" s="279">
        <v>88.416666666666671</v>
      </c>
      <c r="E433" s="279">
        <v>86.983333333333348</v>
      </c>
      <c r="F433" s="279">
        <v>86.01666666666668</v>
      </c>
      <c r="G433" s="279">
        <v>84.583333333333357</v>
      </c>
      <c r="H433" s="279">
        <v>89.38333333333334</v>
      </c>
      <c r="I433" s="279">
        <v>90.816666666666649</v>
      </c>
      <c r="J433" s="279">
        <v>91.783333333333331</v>
      </c>
      <c r="K433" s="277">
        <v>89.85</v>
      </c>
      <c r="L433" s="277">
        <v>87.45</v>
      </c>
      <c r="M433" s="277">
        <v>1.53017</v>
      </c>
    </row>
    <row r="434" spans="1:13">
      <c r="A434" s="268">
        <v>424</v>
      </c>
      <c r="B434" s="277" t="s">
        <v>281</v>
      </c>
      <c r="C434" s="277">
        <v>126.85</v>
      </c>
      <c r="D434" s="279">
        <v>124.25</v>
      </c>
      <c r="E434" s="279">
        <v>118.6</v>
      </c>
      <c r="F434" s="279">
        <v>110.35</v>
      </c>
      <c r="G434" s="279">
        <v>104.69999999999999</v>
      </c>
      <c r="H434" s="279">
        <v>132.5</v>
      </c>
      <c r="I434" s="279">
        <v>138.15</v>
      </c>
      <c r="J434" s="279">
        <v>146.4</v>
      </c>
      <c r="K434" s="277">
        <v>129.9</v>
      </c>
      <c r="L434" s="277">
        <v>116</v>
      </c>
      <c r="M434" s="277">
        <v>66.515799999999999</v>
      </c>
    </row>
    <row r="435" spans="1:13">
      <c r="A435" s="268">
        <v>425</v>
      </c>
      <c r="B435" s="277" t="s">
        <v>526</v>
      </c>
      <c r="C435" s="277">
        <v>390.45</v>
      </c>
      <c r="D435" s="279">
        <v>390.73333333333335</v>
      </c>
      <c r="E435" s="279">
        <v>387.7166666666667</v>
      </c>
      <c r="F435" s="279">
        <v>384.98333333333335</v>
      </c>
      <c r="G435" s="279">
        <v>381.9666666666667</v>
      </c>
      <c r="H435" s="279">
        <v>393.4666666666667</v>
      </c>
      <c r="I435" s="279">
        <v>396.48333333333335</v>
      </c>
      <c r="J435" s="279">
        <v>399.2166666666667</v>
      </c>
      <c r="K435" s="277">
        <v>393.75</v>
      </c>
      <c r="L435" s="277">
        <v>388</v>
      </c>
      <c r="M435" s="277">
        <v>0.85807999999999995</v>
      </c>
    </row>
    <row r="436" spans="1:13">
      <c r="A436" s="268">
        <v>426</v>
      </c>
      <c r="B436" s="277" t="s">
        <v>528</v>
      </c>
      <c r="C436" s="277">
        <v>1698.25</v>
      </c>
      <c r="D436" s="279">
        <v>1687.5666666666666</v>
      </c>
      <c r="E436" s="279">
        <v>1663.2833333333333</v>
      </c>
      <c r="F436" s="279">
        <v>1628.3166666666666</v>
      </c>
      <c r="G436" s="279">
        <v>1604.0333333333333</v>
      </c>
      <c r="H436" s="279">
        <v>1722.5333333333333</v>
      </c>
      <c r="I436" s="279">
        <v>1746.8166666666666</v>
      </c>
      <c r="J436" s="279">
        <v>1781.7833333333333</v>
      </c>
      <c r="K436" s="277">
        <v>1711.85</v>
      </c>
      <c r="L436" s="277">
        <v>1652.6</v>
      </c>
      <c r="M436" s="277">
        <v>2.265E-2</v>
      </c>
    </row>
    <row r="437" spans="1:13">
      <c r="A437" s="268">
        <v>427</v>
      </c>
      <c r="B437" s="277" t="s">
        <v>529</v>
      </c>
      <c r="C437" s="277">
        <v>1416.35</v>
      </c>
      <c r="D437" s="279">
        <v>1429.4833333333333</v>
      </c>
      <c r="E437" s="279">
        <v>1391.8666666666668</v>
      </c>
      <c r="F437" s="279">
        <v>1367.3833333333334</v>
      </c>
      <c r="G437" s="279">
        <v>1329.7666666666669</v>
      </c>
      <c r="H437" s="279">
        <v>1453.9666666666667</v>
      </c>
      <c r="I437" s="279">
        <v>1491.583333333333</v>
      </c>
      <c r="J437" s="279">
        <v>1516.0666666666666</v>
      </c>
      <c r="K437" s="277">
        <v>1467.1</v>
      </c>
      <c r="L437" s="277">
        <v>1405</v>
      </c>
      <c r="M437" s="277">
        <v>0.19813</v>
      </c>
    </row>
    <row r="438" spans="1:13">
      <c r="A438" s="268">
        <v>428</v>
      </c>
      <c r="B438" s="277" t="s">
        <v>530</v>
      </c>
      <c r="C438" s="277">
        <v>381.2</v>
      </c>
      <c r="D438" s="279">
        <v>380.95</v>
      </c>
      <c r="E438" s="279">
        <v>374.25</v>
      </c>
      <c r="F438" s="279">
        <v>367.3</v>
      </c>
      <c r="G438" s="279">
        <v>360.6</v>
      </c>
      <c r="H438" s="279">
        <v>387.9</v>
      </c>
      <c r="I438" s="279">
        <v>394.59999999999991</v>
      </c>
      <c r="J438" s="279">
        <v>401.54999999999995</v>
      </c>
      <c r="K438" s="277">
        <v>387.65</v>
      </c>
      <c r="L438" s="277">
        <v>374</v>
      </c>
      <c r="M438" s="277">
        <v>0.37391000000000002</v>
      </c>
    </row>
    <row r="439" spans="1:13">
      <c r="A439" s="268">
        <v>429</v>
      </c>
      <c r="B439" s="277" t="s">
        <v>178</v>
      </c>
      <c r="C439" s="277">
        <v>473</v>
      </c>
      <c r="D439" s="279">
        <v>471.9666666666667</v>
      </c>
      <c r="E439" s="279">
        <v>468.98333333333341</v>
      </c>
      <c r="F439" s="279">
        <v>464.9666666666667</v>
      </c>
      <c r="G439" s="279">
        <v>461.98333333333341</v>
      </c>
      <c r="H439" s="279">
        <v>475.98333333333341</v>
      </c>
      <c r="I439" s="279">
        <v>478.96666666666675</v>
      </c>
      <c r="J439" s="279">
        <v>482.98333333333341</v>
      </c>
      <c r="K439" s="277">
        <v>474.95</v>
      </c>
      <c r="L439" s="277">
        <v>467.95</v>
      </c>
      <c r="M439" s="277">
        <v>37.32197</v>
      </c>
    </row>
    <row r="440" spans="1:13">
      <c r="A440" s="268">
        <v>430</v>
      </c>
      <c r="B440" s="277" t="s">
        <v>531</v>
      </c>
      <c r="C440" s="277">
        <v>176.8</v>
      </c>
      <c r="D440" s="279">
        <v>178.93333333333331</v>
      </c>
      <c r="E440" s="279">
        <v>173.86666666666662</v>
      </c>
      <c r="F440" s="279">
        <v>170.93333333333331</v>
      </c>
      <c r="G440" s="279">
        <v>165.86666666666662</v>
      </c>
      <c r="H440" s="279">
        <v>181.86666666666662</v>
      </c>
      <c r="I440" s="279">
        <v>186.93333333333328</v>
      </c>
      <c r="J440" s="279">
        <v>189.86666666666662</v>
      </c>
      <c r="K440" s="277">
        <v>184</v>
      </c>
      <c r="L440" s="277">
        <v>176</v>
      </c>
      <c r="M440" s="277">
        <v>6.6643699999999999</v>
      </c>
    </row>
    <row r="441" spans="1:13">
      <c r="A441" s="268">
        <v>431</v>
      </c>
      <c r="B441" s="277" t="s">
        <v>179</v>
      </c>
      <c r="C441" s="277">
        <v>401.1</v>
      </c>
      <c r="D441" s="279">
        <v>403.23333333333335</v>
      </c>
      <c r="E441" s="279">
        <v>397.4666666666667</v>
      </c>
      <c r="F441" s="279">
        <v>393.83333333333337</v>
      </c>
      <c r="G441" s="279">
        <v>388.06666666666672</v>
      </c>
      <c r="H441" s="279">
        <v>406.86666666666667</v>
      </c>
      <c r="I441" s="279">
        <v>412.63333333333333</v>
      </c>
      <c r="J441" s="279">
        <v>416.26666666666665</v>
      </c>
      <c r="K441" s="277">
        <v>409</v>
      </c>
      <c r="L441" s="277">
        <v>399.6</v>
      </c>
      <c r="M441" s="277">
        <v>16.387080000000001</v>
      </c>
    </row>
    <row r="442" spans="1:13">
      <c r="A442" s="268">
        <v>432</v>
      </c>
      <c r="B442" s="277" t="s">
        <v>532</v>
      </c>
      <c r="C442" s="277">
        <v>148.85</v>
      </c>
      <c r="D442" s="279">
        <v>149.83333333333331</v>
      </c>
      <c r="E442" s="279">
        <v>146.21666666666664</v>
      </c>
      <c r="F442" s="279">
        <v>143.58333333333331</v>
      </c>
      <c r="G442" s="279">
        <v>139.96666666666664</v>
      </c>
      <c r="H442" s="279">
        <v>152.46666666666664</v>
      </c>
      <c r="I442" s="279">
        <v>156.08333333333331</v>
      </c>
      <c r="J442" s="279">
        <v>158.71666666666664</v>
      </c>
      <c r="K442" s="277">
        <v>153.44999999999999</v>
      </c>
      <c r="L442" s="277">
        <v>147.19999999999999</v>
      </c>
      <c r="M442" s="277">
        <v>2.20059</v>
      </c>
    </row>
    <row r="443" spans="1:13">
      <c r="A443" s="268">
        <v>433</v>
      </c>
      <c r="B443" s="277" t="s">
        <v>533</v>
      </c>
      <c r="C443" s="277">
        <v>1134.6500000000001</v>
      </c>
      <c r="D443" s="279">
        <v>1134.2166666666667</v>
      </c>
      <c r="E443" s="279">
        <v>1123.4333333333334</v>
      </c>
      <c r="F443" s="279">
        <v>1112.2166666666667</v>
      </c>
      <c r="G443" s="279">
        <v>1101.4333333333334</v>
      </c>
      <c r="H443" s="279">
        <v>1145.4333333333334</v>
      </c>
      <c r="I443" s="279">
        <v>1156.2166666666667</v>
      </c>
      <c r="J443" s="279">
        <v>1167.4333333333334</v>
      </c>
      <c r="K443" s="277">
        <v>1145</v>
      </c>
      <c r="L443" s="277">
        <v>1123</v>
      </c>
      <c r="M443" s="277">
        <v>0.21459</v>
      </c>
    </row>
    <row r="444" spans="1:13">
      <c r="A444" s="268">
        <v>434</v>
      </c>
      <c r="B444" s="277" t="s">
        <v>534</v>
      </c>
      <c r="C444" s="277">
        <v>5.55</v>
      </c>
      <c r="D444" s="279">
        <v>5.55</v>
      </c>
      <c r="E444" s="279">
        <v>5.55</v>
      </c>
      <c r="F444" s="279">
        <v>5.55</v>
      </c>
      <c r="G444" s="279">
        <v>5.55</v>
      </c>
      <c r="H444" s="279">
        <v>5.55</v>
      </c>
      <c r="I444" s="279">
        <v>5.55</v>
      </c>
      <c r="J444" s="279">
        <v>5.55</v>
      </c>
      <c r="K444" s="277">
        <v>5.55</v>
      </c>
      <c r="L444" s="277">
        <v>5.55</v>
      </c>
      <c r="M444" s="277">
        <v>22.972169999999998</v>
      </c>
    </row>
    <row r="445" spans="1:13">
      <c r="A445" s="268">
        <v>435</v>
      </c>
      <c r="B445" s="277" t="s">
        <v>535</v>
      </c>
      <c r="C445" s="277">
        <v>140.55000000000001</v>
      </c>
      <c r="D445" s="279">
        <v>141.56666666666666</v>
      </c>
      <c r="E445" s="279">
        <v>138.18333333333334</v>
      </c>
      <c r="F445" s="279">
        <v>135.81666666666666</v>
      </c>
      <c r="G445" s="279">
        <v>132.43333333333334</v>
      </c>
      <c r="H445" s="279">
        <v>143.93333333333334</v>
      </c>
      <c r="I445" s="279">
        <v>147.31666666666666</v>
      </c>
      <c r="J445" s="279">
        <v>149.68333333333334</v>
      </c>
      <c r="K445" s="277">
        <v>144.94999999999999</v>
      </c>
      <c r="L445" s="277">
        <v>139.19999999999999</v>
      </c>
      <c r="M445" s="277">
        <v>1.1419999999999999</v>
      </c>
    </row>
    <row r="446" spans="1:13">
      <c r="A446" s="268">
        <v>436</v>
      </c>
      <c r="B446" s="277" t="s">
        <v>536</v>
      </c>
      <c r="C446" s="277">
        <v>910.05</v>
      </c>
      <c r="D446" s="279">
        <v>899.7833333333333</v>
      </c>
      <c r="E446" s="279">
        <v>885.56666666666661</v>
      </c>
      <c r="F446" s="279">
        <v>861.08333333333326</v>
      </c>
      <c r="G446" s="279">
        <v>846.86666666666656</v>
      </c>
      <c r="H446" s="279">
        <v>924.26666666666665</v>
      </c>
      <c r="I446" s="279">
        <v>938.48333333333335</v>
      </c>
      <c r="J446" s="279">
        <v>962.9666666666667</v>
      </c>
      <c r="K446" s="277">
        <v>914</v>
      </c>
      <c r="L446" s="277">
        <v>875.3</v>
      </c>
      <c r="M446" s="277">
        <v>1.01102</v>
      </c>
    </row>
    <row r="447" spans="1:13">
      <c r="A447" s="268">
        <v>437</v>
      </c>
      <c r="B447" s="277" t="s">
        <v>282</v>
      </c>
      <c r="C447" s="277">
        <v>405.35</v>
      </c>
      <c r="D447" s="279">
        <v>406.58333333333331</v>
      </c>
      <c r="E447" s="279">
        <v>400.76666666666665</v>
      </c>
      <c r="F447" s="279">
        <v>396.18333333333334</v>
      </c>
      <c r="G447" s="279">
        <v>390.36666666666667</v>
      </c>
      <c r="H447" s="279">
        <v>411.16666666666663</v>
      </c>
      <c r="I447" s="279">
        <v>416.98333333333335</v>
      </c>
      <c r="J447" s="279">
        <v>421.56666666666661</v>
      </c>
      <c r="K447" s="277">
        <v>412.4</v>
      </c>
      <c r="L447" s="277">
        <v>402</v>
      </c>
      <c r="M447" s="277">
        <v>10.86858</v>
      </c>
    </row>
    <row r="448" spans="1:13">
      <c r="A448" s="268">
        <v>438</v>
      </c>
      <c r="B448" s="277" t="s">
        <v>542</v>
      </c>
      <c r="C448" s="277">
        <v>49.2</v>
      </c>
      <c r="D448" s="279">
        <v>49.716666666666669</v>
      </c>
      <c r="E448" s="279">
        <v>48.183333333333337</v>
      </c>
      <c r="F448" s="279">
        <v>47.166666666666671</v>
      </c>
      <c r="G448" s="279">
        <v>45.63333333333334</v>
      </c>
      <c r="H448" s="279">
        <v>50.733333333333334</v>
      </c>
      <c r="I448" s="279">
        <v>52.266666666666666</v>
      </c>
      <c r="J448" s="279">
        <v>53.283333333333331</v>
      </c>
      <c r="K448" s="277">
        <v>51.25</v>
      </c>
      <c r="L448" s="277">
        <v>48.7</v>
      </c>
      <c r="M448" s="277">
        <v>1.83575</v>
      </c>
    </row>
    <row r="449" spans="1:13">
      <c r="A449" s="268">
        <v>439</v>
      </c>
      <c r="B449" s="277" t="s">
        <v>2609</v>
      </c>
      <c r="C449" s="277">
        <v>12871</v>
      </c>
      <c r="D449" s="279">
        <v>12818.316666666666</v>
      </c>
      <c r="E449" s="279">
        <v>12417.633333333331</v>
      </c>
      <c r="F449" s="279">
        <v>11964.266666666666</v>
      </c>
      <c r="G449" s="279">
        <v>11563.583333333332</v>
      </c>
      <c r="H449" s="279">
        <v>13271.683333333331</v>
      </c>
      <c r="I449" s="279">
        <v>13672.366666666665</v>
      </c>
      <c r="J449" s="279">
        <v>14125.73333333333</v>
      </c>
      <c r="K449" s="277">
        <v>13219</v>
      </c>
      <c r="L449" s="277">
        <v>12364.95</v>
      </c>
      <c r="M449" s="277">
        <v>2.341E-2</v>
      </c>
    </row>
    <row r="450" spans="1:13">
      <c r="A450" s="268">
        <v>440</v>
      </c>
      <c r="B450" s="277" t="s">
        <v>182</v>
      </c>
      <c r="C450" s="277">
        <v>911.05</v>
      </c>
      <c r="D450" s="279">
        <v>913.4666666666667</v>
      </c>
      <c r="E450" s="279">
        <v>900.93333333333339</v>
      </c>
      <c r="F450" s="279">
        <v>890.81666666666672</v>
      </c>
      <c r="G450" s="279">
        <v>878.28333333333342</v>
      </c>
      <c r="H450" s="279">
        <v>923.58333333333337</v>
      </c>
      <c r="I450" s="279">
        <v>936.11666666666667</v>
      </c>
      <c r="J450" s="279">
        <v>946.23333333333335</v>
      </c>
      <c r="K450" s="277">
        <v>926</v>
      </c>
      <c r="L450" s="277">
        <v>903.35</v>
      </c>
      <c r="M450" s="277">
        <v>8.2717600000000004</v>
      </c>
    </row>
    <row r="451" spans="1:13">
      <c r="A451" s="268">
        <v>441</v>
      </c>
      <c r="B451" s="277" t="s">
        <v>3465</v>
      </c>
      <c r="C451" s="277">
        <v>390.8</v>
      </c>
      <c r="D451" s="279">
        <v>390.11666666666662</v>
      </c>
      <c r="E451" s="279">
        <v>385.23333333333323</v>
      </c>
      <c r="F451" s="279">
        <v>379.66666666666663</v>
      </c>
      <c r="G451" s="279">
        <v>374.78333333333325</v>
      </c>
      <c r="H451" s="279">
        <v>395.68333333333322</v>
      </c>
      <c r="I451" s="279">
        <v>400.56666666666655</v>
      </c>
      <c r="J451" s="279">
        <v>406.13333333333321</v>
      </c>
      <c r="K451" s="277">
        <v>395</v>
      </c>
      <c r="L451" s="277">
        <v>384.55</v>
      </c>
      <c r="M451" s="277">
        <v>26.07208</v>
      </c>
    </row>
    <row r="452" spans="1:13">
      <c r="A452" s="268">
        <v>442</v>
      </c>
      <c r="B452" s="277" t="s">
        <v>543</v>
      </c>
      <c r="C452" s="277">
        <v>755.65</v>
      </c>
      <c r="D452" s="279">
        <v>758.56666666666661</v>
      </c>
      <c r="E452" s="279">
        <v>747.23333333333323</v>
      </c>
      <c r="F452" s="279">
        <v>738.81666666666661</v>
      </c>
      <c r="G452" s="279">
        <v>727.48333333333323</v>
      </c>
      <c r="H452" s="279">
        <v>766.98333333333323</v>
      </c>
      <c r="I452" s="279">
        <v>778.31666666666672</v>
      </c>
      <c r="J452" s="279">
        <v>786.73333333333323</v>
      </c>
      <c r="K452" s="277">
        <v>769.9</v>
      </c>
      <c r="L452" s="277">
        <v>750.15</v>
      </c>
      <c r="M452" s="277">
        <v>0.13336999999999999</v>
      </c>
    </row>
    <row r="453" spans="1:13">
      <c r="A453" s="268">
        <v>443</v>
      </c>
      <c r="B453" s="277" t="s">
        <v>183</v>
      </c>
      <c r="C453" s="277">
        <v>101.55</v>
      </c>
      <c r="D453" s="279">
        <v>101.63333333333333</v>
      </c>
      <c r="E453" s="279">
        <v>100.31666666666665</v>
      </c>
      <c r="F453" s="279">
        <v>99.083333333333329</v>
      </c>
      <c r="G453" s="279">
        <v>97.766666666666652</v>
      </c>
      <c r="H453" s="279">
        <v>102.86666666666665</v>
      </c>
      <c r="I453" s="279">
        <v>104.18333333333331</v>
      </c>
      <c r="J453" s="279">
        <v>105.41666666666664</v>
      </c>
      <c r="K453" s="277">
        <v>102.95</v>
      </c>
      <c r="L453" s="277">
        <v>100.4</v>
      </c>
      <c r="M453" s="277">
        <v>480.86112000000003</v>
      </c>
    </row>
    <row r="454" spans="1:13">
      <c r="A454" s="268">
        <v>444</v>
      </c>
      <c r="B454" s="277" t="s">
        <v>184</v>
      </c>
      <c r="C454" s="277">
        <v>41</v>
      </c>
      <c r="D454" s="279">
        <v>41.1</v>
      </c>
      <c r="E454" s="279">
        <v>40.5</v>
      </c>
      <c r="F454" s="279">
        <v>40</v>
      </c>
      <c r="G454" s="279">
        <v>39.4</v>
      </c>
      <c r="H454" s="279">
        <v>41.6</v>
      </c>
      <c r="I454" s="279">
        <v>42.20000000000001</v>
      </c>
      <c r="J454" s="279">
        <v>42.7</v>
      </c>
      <c r="K454" s="277">
        <v>41.7</v>
      </c>
      <c r="L454" s="277">
        <v>40.6</v>
      </c>
      <c r="M454" s="277">
        <v>28.821549999999998</v>
      </c>
    </row>
    <row r="455" spans="1:13">
      <c r="A455" s="268">
        <v>445</v>
      </c>
      <c r="B455" s="277" t="s">
        <v>185</v>
      </c>
      <c r="C455" s="277">
        <v>49.8</v>
      </c>
      <c r="D455" s="279">
        <v>48.75</v>
      </c>
      <c r="E455" s="279">
        <v>46.8</v>
      </c>
      <c r="F455" s="279">
        <v>43.8</v>
      </c>
      <c r="G455" s="279">
        <v>41.849999999999994</v>
      </c>
      <c r="H455" s="279">
        <v>51.75</v>
      </c>
      <c r="I455" s="279">
        <v>53.7</v>
      </c>
      <c r="J455" s="279">
        <v>56.7</v>
      </c>
      <c r="K455" s="277">
        <v>50.7</v>
      </c>
      <c r="L455" s="277">
        <v>45.75</v>
      </c>
      <c r="M455" s="277">
        <v>1122.0800400000001</v>
      </c>
    </row>
    <row r="456" spans="1:13">
      <c r="A456" s="268">
        <v>446</v>
      </c>
      <c r="B456" s="277" t="s">
        <v>186</v>
      </c>
      <c r="C456" s="277">
        <v>334.9</v>
      </c>
      <c r="D456" s="279">
        <v>332.31666666666666</v>
      </c>
      <c r="E456" s="279">
        <v>327.13333333333333</v>
      </c>
      <c r="F456" s="279">
        <v>319.36666666666667</v>
      </c>
      <c r="G456" s="279">
        <v>314.18333333333334</v>
      </c>
      <c r="H456" s="279">
        <v>340.08333333333331</v>
      </c>
      <c r="I456" s="279">
        <v>345.26666666666659</v>
      </c>
      <c r="J456" s="279">
        <v>353.0333333333333</v>
      </c>
      <c r="K456" s="277">
        <v>337.5</v>
      </c>
      <c r="L456" s="277">
        <v>324.55</v>
      </c>
      <c r="M456" s="277">
        <v>119.71928</v>
      </c>
    </row>
    <row r="457" spans="1:13">
      <c r="A457" s="268">
        <v>447</v>
      </c>
      <c r="B457" s="277" t="s">
        <v>2625</v>
      </c>
      <c r="C457" s="277">
        <v>20.7</v>
      </c>
      <c r="D457" s="279">
        <v>20.616666666666664</v>
      </c>
      <c r="E457" s="279">
        <v>20.333333333333329</v>
      </c>
      <c r="F457" s="279">
        <v>19.966666666666665</v>
      </c>
      <c r="G457" s="279">
        <v>19.68333333333333</v>
      </c>
      <c r="H457" s="279">
        <v>20.983333333333327</v>
      </c>
      <c r="I457" s="279">
        <v>21.266666666666666</v>
      </c>
      <c r="J457" s="279">
        <v>21.633333333333326</v>
      </c>
      <c r="K457" s="277">
        <v>20.9</v>
      </c>
      <c r="L457" s="277">
        <v>20.25</v>
      </c>
      <c r="M457" s="277">
        <v>22.80538</v>
      </c>
    </row>
    <row r="458" spans="1:13">
      <c r="A458" s="268">
        <v>448</v>
      </c>
      <c r="B458" s="277" t="s">
        <v>537</v>
      </c>
      <c r="C458" s="277">
        <v>658.75</v>
      </c>
      <c r="D458" s="279">
        <v>664.81666666666672</v>
      </c>
      <c r="E458" s="279">
        <v>647.93333333333339</v>
      </c>
      <c r="F458" s="279">
        <v>637.11666666666667</v>
      </c>
      <c r="G458" s="279">
        <v>620.23333333333335</v>
      </c>
      <c r="H458" s="279">
        <v>675.63333333333344</v>
      </c>
      <c r="I458" s="279">
        <v>692.51666666666688</v>
      </c>
      <c r="J458" s="279">
        <v>703.33333333333348</v>
      </c>
      <c r="K458" s="277">
        <v>681.7</v>
      </c>
      <c r="L458" s="277">
        <v>654</v>
      </c>
      <c r="M458" s="277">
        <v>0.45366000000000001</v>
      </c>
    </row>
    <row r="459" spans="1:13">
      <c r="A459" s="268">
        <v>449</v>
      </c>
      <c r="B459" s="277" t="s">
        <v>538</v>
      </c>
      <c r="C459" s="277">
        <v>355.85</v>
      </c>
      <c r="D459" s="279">
        <v>351.95000000000005</v>
      </c>
      <c r="E459" s="279">
        <v>347.60000000000008</v>
      </c>
      <c r="F459" s="279">
        <v>339.35</v>
      </c>
      <c r="G459" s="279">
        <v>335.00000000000006</v>
      </c>
      <c r="H459" s="279">
        <v>360.2000000000001</v>
      </c>
      <c r="I459" s="279">
        <v>364.55</v>
      </c>
      <c r="J459" s="279">
        <v>372.80000000000013</v>
      </c>
      <c r="K459" s="277">
        <v>356.3</v>
      </c>
      <c r="L459" s="277">
        <v>343.7</v>
      </c>
      <c r="M459" s="277">
        <v>0.20019999999999999</v>
      </c>
    </row>
    <row r="460" spans="1:13">
      <c r="A460" s="268">
        <v>450</v>
      </c>
      <c r="B460" s="277" t="s">
        <v>187</v>
      </c>
      <c r="C460" s="277">
        <v>2157.15</v>
      </c>
      <c r="D460" s="279">
        <v>2140.0499999999997</v>
      </c>
      <c r="E460" s="279">
        <v>2115.0999999999995</v>
      </c>
      <c r="F460" s="279">
        <v>2073.0499999999997</v>
      </c>
      <c r="G460" s="279">
        <v>2048.0999999999995</v>
      </c>
      <c r="H460" s="279">
        <v>2182.0999999999995</v>
      </c>
      <c r="I460" s="279">
        <v>2207.0499999999993</v>
      </c>
      <c r="J460" s="279">
        <v>2249.0999999999995</v>
      </c>
      <c r="K460" s="277">
        <v>2165</v>
      </c>
      <c r="L460" s="277">
        <v>2098</v>
      </c>
      <c r="M460" s="277">
        <v>37.587090000000003</v>
      </c>
    </row>
    <row r="461" spans="1:13">
      <c r="A461" s="268">
        <v>451</v>
      </c>
      <c r="B461" s="277" t="s">
        <v>544</v>
      </c>
      <c r="C461" s="277">
        <v>1659.7</v>
      </c>
      <c r="D461" s="279">
        <v>1656.75</v>
      </c>
      <c r="E461" s="279">
        <v>1632.95</v>
      </c>
      <c r="F461" s="279">
        <v>1606.2</v>
      </c>
      <c r="G461" s="279">
        <v>1582.4</v>
      </c>
      <c r="H461" s="279">
        <v>1683.5</v>
      </c>
      <c r="I461" s="279">
        <v>1707.3000000000002</v>
      </c>
      <c r="J461" s="279">
        <v>1734.05</v>
      </c>
      <c r="K461" s="277">
        <v>1680.55</v>
      </c>
      <c r="L461" s="277">
        <v>1630</v>
      </c>
      <c r="M461" s="277">
        <v>0.20967</v>
      </c>
    </row>
    <row r="462" spans="1:13">
      <c r="A462" s="268">
        <v>452</v>
      </c>
      <c r="B462" s="277" t="s">
        <v>188</v>
      </c>
      <c r="C462" s="277">
        <v>560.85</v>
      </c>
      <c r="D462" s="279">
        <v>555.2833333333333</v>
      </c>
      <c r="E462" s="279">
        <v>548.06666666666661</v>
      </c>
      <c r="F462" s="279">
        <v>535.2833333333333</v>
      </c>
      <c r="G462" s="279">
        <v>528.06666666666661</v>
      </c>
      <c r="H462" s="279">
        <v>568.06666666666661</v>
      </c>
      <c r="I462" s="279">
        <v>575.2833333333333</v>
      </c>
      <c r="J462" s="279">
        <v>588.06666666666661</v>
      </c>
      <c r="K462" s="277">
        <v>562.5</v>
      </c>
      <c r="L462" s="277">
        <v>542.5</v>
      </c>
      <c r="M462" s="277">
        <v>59.667580000000001</v>
      </c>
    </row>
    <row r="463" spans="1:13">
      <c r="A463" s="268">
        <v>453</v>
      </c>
      <c r="B463" s="277" t="s">
        <v>545</v>
      </c>
      <c r="C463" s="277">
        <v>186.2</v>
      </c>
      <c r="D463" s="279">
        <v>189.35</v>
      </c>
      <c r="E463" s="279">
        <v>180.95</v>
      </c>
      <c r="F463" s="279">
        <v>175.7</v>
      </c>
      <c r="G463" s="279">
        <v>167.29999999999998</v>
      </c>
      <c r="H463" s="279">
        <v>194.6</v>
      </c>
      <c r="I463" s="279">
        <v>203.00000000000003</v>
      </c>
      <c r="J463" s="279">
        <v>208.25</v>
      </c>
      <c r="K463" s="277">
        <v>197.75</v>
      </c>
      <c r="L463" s="277">
        <v>184.1</v>
      </c>
      <c r="M463" s="277">
        <v>0.12361</v>
      </c>
    </row>
    <row r="464" spans="1:13">
      <c r="A464" s="268">
        <v>454</v>
      </c>
      <c r="B464" s="277" t="s">
        <v>546</v>
      </c>
      <c r="C464" s="277">
        <v>755</v>
      </c>
      <c r="D464" s="279">
        <v>752.35</v>
      </c>
      <c r="E464" s="279">
        <v>744.7</v>
      </c>
      <c r="F464" s="279">
        <v>734.4</v>
      </c>
      <c r="G464" s="279">
        <v>726.75</v>
      </c>
      <c r="H464" s="279">
        <v>762.65000000000009</v>
      </c>
      <c r="I464" s="279">
        <v>770.3</v>
      </c>
      <c r="J464" s="279">
        <v>780.60000000000014</v>
      </c>
      <c r="K464" s="277">
        <v>760</v>
      </c>
      <c r="L464" s="277">
        <v>742.05</v>
      </c>
      <c r="M464" s="277">
        <v>0.47985</v>
      </c>
    </row>
    <row r="465" spans="1:13">
      <c r="A465" s="268">
        <v>455</v>
      </c>
      <c r="B465" s="277" t="s">
        <v>547</v>
      </c>
      <c r="C465" s="277">
        <v>511</v>
      </c>
      <c r="D465" s="279">
        <v>512.75</v>
      </c>
      <c r="E465" s="279">
        <v>503.5</v>
      </c>
      <c r="F465" s="279">
        <v>496</v>
      </c>
      <c r="G465" s="279">
        <v>486.75</v>
      </c>
      <c r="H465" s="279">
        <v>520.25</v>
      </c>
      <c r="I465" s="279">
        <v>529.5</v>
      </c>
      <c r="J465" s="279">
        <v>537</v>
      </c>
      <c r="K465" s="277">
        <v>522</v>
      </c>
      <c r="L465" s="277">
        <v>505.25</v>
      </c>
      <c r="M465" s="277">
        <v>0.76232999999999995</v>
      </c>
    </row>
    <row r="466" spans="1:13">
      <c r="A466" s="268">
        <v>456</v>
      </c>
      <c r="B466" s="277" t="s">
        <v>552</v>
      </c>
      <c r="C466" s="277">
        <v>444.6</v>
      </c>
      <c r="D466" s="279">
        <v>446.23333333333335</v>
      </c>
      <c r="E466" s="279">
        <v>441.4666666666667</v>
      </c>
      <c r="F466" s="279">
        <v>438.33333333333337</v>
      </c>
      <c r="G466" s="279">
        <v>433.56666666666672</v>
      </c>
      <c r="H466" s="279">
        <v>449.36666666666667</v>
      </c>
      <c r="I466" s="279">
        <v>454.13333333333333</v>
      </c>
      <c r="J466" s="279">
        <v>457.26666666666665</v>
      </c>
      <c r="K466" s="277">
        <v>451</v>
      </c>
      <c r="L466" s="277">
        <v>443.1</v>
      </c>
      <c r="M466" s="277">
        <v>0.20225000000000001</v>
      </c>
    </row>
    <row r="467" spans="1:13">
      <c r="A467" s="268">
        <v>457</v>
      </c>
      <c r="B467" s="277" t="s">
        <v>548</v>
      </c>
      <c r="C467" s="277">
        <v>37.35</v>
      </c>
      <c r="D467" s="279">
        <v>37.750000000000007</v>
      </c>
      <c r="E467" s="279">
        <v>36.800000000000011</v>
      </c>
      <c r="F467" s="279">
        <v>36.250000000000007</v>
      </c>
      <c r="G467" s="279">
        <v>35.300000000000011</v>
      </c>
      <c r="H467" s="279">
        <v>38.300000000000011</v>
      </c>
      <c r="I467" s="279">
        <v>39.250000000000014</v>
      </c>
      <c r="J467" s="279">
        <v>39.800000000000011</v>
      </c>
      <c r="K467" s="277">
        <v>38.700000000000003</v>
      </c>
      <c r="L467" s="277">
        <v>37.200000000000003</v>
      </c>
      <c r="M467" s="277">
        <v>2.4905200000000001</v>
      </c>
    </row>
    <row r="468" spans="1:13">
      <c r="A468" s="268">
        <v>458</v>
      </c>
      <c r="B468" s="277" t="s">
        <v>549</v>
      </c>
      <c r="C468" s="277">
        <v>1011.1</v>
      </c>
      <c r="D468" s="279">
        <v>1021.3166666666666</v>
      </c>
      <c r="E468" s="279">
        <v>958.13333333333321</v>
      </c>
      <c r="F468" s="279">
        <v>905.16666666666663</v>
      </c>
      <c r="G468" s="279">
        <v>841.98333333333323</v>
      </c>
      <c r="H468" s="279">
        <v>1074.2833333333333</v>
      </c>
      <c r="I468" s="279">
        <v>1137.4666666666667</v>
      </c>
      <c r="J468" s="279">
        <v>1190.4333333333332</v>
      </c>
      <c r="K468" s="277">
        <v>1084.5</v>
      </c>
      <c r="L468" s="277">
        <v>968.35</v>
      </c>
      <c r="M468" s="277">
        <v>3.5097900000000002</v>
      </c>
    </row>
    <row r="469" spans="1:13">
      <c r="A469" s="268">
        <v>459</v>
      </c>
      <c r="B469" s="277" t="s">
        <v>189</v>
      </c>
      <c r="C469" s="277">
        <v>986.4</v>
      </c>
      <c r="D469" s="279">
        <v>977.83333333333337</v>
      </c>
      <c r="E469" s="279">
        <v>961.66666666666674</v>
      </c>
      <c r="F469" s="279">
        <v>936.93333333333339</v>
      </c>
      <c r="G469" s="279">
        <v>920.76666666666677</v>
      </c>
      <c r="H469" s="279">
        <v>1002.5666666666667</v>
      </c>
      <c r="I469" s="279">
        <v>1018.7333333333335</v>
      </c>
      <c r="J469" s="279">
        <v>1043.4666666666667</v>
      </c>
      <c r="K469" s="277">
        <v>994</v>
      </c>
      <c r="L469" s="277">
        <v>953.1</v>
      </c>
      <c r="M469" s="277">
        <v>38.451999999999998</v>
      </c>
    </row>
    <row r="470" spans="1:13">
      <c r="A470" s="268">
        <v>460</v>
      </c>
      <c r="B470" s="277" t="s">
        <v>190</v>
      </c>
      <c r="C470" s="277">
        <v>2350.9499999999998</v>
      </c>
      <c r="D470" s="279">
        <v>2351.85</v>
      </c>
      <c r="E470" s="279">
        <v>2328.1999999999998</v>
      </c>
      <c r="F470" s="279">
        <v>2305.4499999999998</v>
      </c>
      <c r="G470" s="279">
        <v>2281.7999999999997</v>
      </c>
      <c r="H470" s="279">
        <v>2374.6</v>
      </c>
      <c r="I470" s="279">
        <v>2398.2500000000005</v>
      </c>
      <c r="J470" s="279">
        <v>2421</v>
      </c>
      <c r="K470" s="277">
        <v>2375.5</v>
      </c>
      <c r="L470" s="277">
        <v>2329.1</v>
      </c>
      <c r="M470" s="277">
        <v>3.6974900000000002</v>
      </c>
    </row>
    <row r="471" spans="1:13">
      <c r="A471" s="268">
        <v>461</v>
      </c>
      <c r="B471" s="277" t="s">
        <v>191</v>
      </c>
      <c r="C471" s="277">
        <v>324.25</v>
      </c>
      <c r="D471" s="279">
        <v>324.38333333333338</v>
      </c>
      <c r="E471" s="279">
        <v>321.41666666666674</v>
      </c>
      <c r="F471" s="279">
        <v>318.58333333333337</v>
      </c>
      <c r="G471" s="279">
        <v>315.61666666666673</v>
      </c>
      <c r="H471" s="279">
        <v>327.21666666666675</v>
      </c>
      <c r="I471" s="279">
        <v>330.18333333333334</v>
      </c>
      <c r="J471" s="279">
        <v>333.01666666666677</v>
      </c>
      <c r="K471" s="277">
        <v>327.35000000000002</v>
      </c>
      <c r="L471" s="277">
        <v>321.55</v>
      </c>
      <c r="M471" s="277">
        <v>9.2955799999999993</v>
      </c>
    </row>
    <row r="472" spans="1:13">
      <c r="A472" s="268">
        <v>462</v>
      </c>
      <c r="B472" s="277" t="s">
        <v>550</v>
      </c>
      <c r="C472" s="277">
        <v>610.45000000000005</v>
      </c>
      <c r="D472" s="279">
        <v>615.76666666666677</v>
      </c>
      <c r="E472" s="279">
        <v>601.53333333333353</v>
      </c>
      <c r="F472" s="279">
        <v>592.61666666666679</v>
      </c>
      <c r="G472" s="279">
        <v>578.38333333333355</v>
      </c>
      <c r="H472" s="279">
        <v>624.68333333333351</v>
      </c>
      <c r="I472" s="279">
        <v>638.91666666666686</v>
      </c>
      <c r="J472" s="279">
        <v>647.83333333333348</v>
      </c>
      <c r="K472" s="277">
        <v>630</v>
      </c>
      <c r="L472" s="277">
        <v>606.85</v>
      </c>
      <c r="M472" s="277">
        <v>1.64055</v>
      </c>
    </row>
    <row r="473" spans="1:13">
      <c r="A473" s="268">
        <v>463</v>
      </c>
      <c r="B473" s="277" t="s">
        <v>551</v>
      </c>
      <c r="C473" s="277">
        <v>6.85</v>
      </c>
      <c r="D473" s="279">
        <v>6.8999999999999995</v>
      </c>
      <c r="E473" s="279">
        <v>6.7999999999999989</v>
      </c>
      <c r="F473" s="279">
        <v>6.7499999999999991</v>
      </c>
      <c r="G473" s="279">
        <v>6.6499999999999986</v>
      </c>
      <c r="H473" s="279">
        <v>6.9499999999999993</v>
      </c>
      <c r="I473" s="279">
        <v>7.0499999999999989</v>
      </c>
      <c r="J473" s="279">
        <v>7.1</v>
      </c>
      <c r="K473" s="277">
        <v>7</v>
      </c>
      <c r="L473" s="277">
        <v>6.85</v>
      </c>
      <c r="M473" s="277">
        <v>62.286679999999997</v>
      </c>
    </row>
    <row r="474" spans="1:13">
      <c r="A474" s="268">
        <v>464</v>
      </c>
      <c r="B474" s="277" t="s">
        <v>704</v>
      </c>
      <c r="C474" s="277">
        <v>70.05</v>
      </c>
      <c r="D474" s="279">
        <v>69.983333333333334</v>
      </c>
      <c r="E474" s="279">
        <v>69.066666666666663</v>
      </c>
      <c r="F474" s="279">
        <v>68.083333333333329</v>
      </c>
      <c r="G474" s="279">
        <v>67.166666666666657</v>
      </c>
      <c r="H474" s="279">
        <v>70.966666666666669</v>
      </c>
      <c r="I474" s="279">
        <v>71.883333333333326</v>
      </c>
      <c r="J474" s="279">
        <v>72.866666666666674</v>
      </c>
      <c r="K474" s="277">
        <v>70.900000000000006</v>
      </c>
      <c r="L474" s="277">
        <v>69</v>
      </c>
      <c r="M474" s="277">
        <v>0.23724999999999999</v>
      </c>
    </row>
    <row r="475" spans="1:13">
      <c r="A475" s="268">
        <v>465</v>
      </c>
      <c r="B475" s="277" t="s">
        <v>539</v>
      </c>
      <c r="C475" s="277">
        <v>5521.95</v>
      </c>
      <c r="D475" s="279">
        <v>5497.3166666666666</v>
      </c>
      <c r="E475" s="279">
        <v>5434.6333333333332</v>
      </c>
      <c r="F475" s="279">
        <v>5347.3166666666666</v>
      </c>
      <c r="G475" s="279">
        <v>5284.6333333333332</v>
      </c>
      <c r="H475" s="279">
        <v>5584.6333333333332</v>
      </c>
      <c r="I475" s="279">
        <v>5647.3166666666657</v>
      </c>
      <c r="J475" s="279">
        <v>5734.6333333333332</v>
      </c>
      <c r="K475" s="277">
        <v>5560</v>
      </c>
      <c r="L475" s="277">
        <v>5410</v>
      </c>
      <c r="M475" s="277">
        <v>6.4149999999999999E-2</v>
      </c>
    </row>
    <row r="476" spans="1:13">
      <c r="A476" s="268">
        <v>466</v>
      </c>
      <c r="B476" s="245" t="s">
        <v>541</v>
      </c>
      <c r="C476" s="277">
        <v>35.15</v>
      </c>
      <c r="D476" s="279">
        <v>35.483333333333327</v>
      </c>
      <c r="E476" s="279">
        <v>34.566666666666656</v>
      </c>
      <c r="F476" s="279">
        <v>33.983333333333327</v>
      </c>
      <c r="G476" s="279">
        <v>33.066666666666656</v>
      </c>
      <c r="H476" s="279">
        <v>36.066666666666656</v>
      </c>
      <c r="I476" s="279">
        <v>36.983333333333327</v>
      </c>
      <c r="J476" s="279">
        <v>37.566666666666656</v>
      </c>
      <c r="K476" s="277">
        <v>36.4</v>
      </c>
      <c r="L476" s="277">
        <v>34.9</v>
      </c>
      <c r="M476" s="277">
        <v>43.101770000000002</v>
      </c>
    </row>
    <row r="477" spans="1:13">
      <c r="A477" s="268">
        <v>467</v>
      </c>
      <c r="B477" s="245" t="s">
        <v>192</v>
      </c>
      <c r="C477" s="277">
        <v>385.5</v>
      </c>
      <c r="D477" s="279">
        <v>385.55</v>
      </c>
      <c r="E477" s="279">
        <v>381.15000000000003</v>
      </c>
      <c r="F477" s="279">
        <v>376.8</v>
      </c>
      <c r="G477" s="279">
        <v>372.40000000000003</v>
      </c>
      <c r="H477" s="279">
        <v>389.90000000000003</v>
      </c>
      <c r="I477" s="279">
        <v>394.3</v>
      </c>
      <c r="J477" s="279">
        <v>398.65000000000003</v>
      </c>
      <c r="K477" s="277">
        <v>389.95</v>
      </c>
      <c r="L477" s="277">
        <v>381.2</v>
      </c>
      <c r="M477" s="277">
        <v>23.43732</v>
      </c>
    </row>
    <row r="478" spans="1:13">
      <c r="A478" s="268">
        <v>468</v>
      </c>
      <c r="B478" s="245" t="s">
        <v>540</v>
      </c>
      <c r="C478" s="277">
        <v>189.75</v>
      </c>
      <c r="D478" s="279">
        <v>189.91666666666666</v>
      </c>
      <c r="E478" s="279">
        <v>185.83333333333331</v>
      </c>
      <c r="F478" s="279">
        <v>181.91666666666666</v>
      </c>
      <c r="G478" s="279">
        <v>177.83333333333331</v>
      </c>
      <c r="H478" s="279">
        <v>193.83333333333331</v>
      </c>
      <c r="I478" s="279">
        <v>197.91666666666663</v>
      </c>
      <c r="J478" s="279">
        <v>201.83333333333331</v>
      </c>
      <c r="K478" s="277">
        <v>194</v>
      </c>
      <c r="L478" s="277">
        <v>186</v>
      </c>
      <c r="M478" s="277">
        <v>0.69572000000000001</v>
      </c>
    </row>
    <row r="479" spans="1:13">
      <c r="A479" s="268">
        <v>469</v>
      </c>
      <c r="B479" s="245" t="s">
        <v>193</v>
      </c>
      <c r="C479" s="277">
        <v>1055.7</v>
      </c>
      <c r="D479" s="279">
        <v>1048.5833333333333</v>
      </c>
      <c r="E479" s="279">
        <v>1036.2166666666665</v>
      </c>
      <c r="F479" s="279">
        <v>1016.7333333333331</v>
      </c>
      <c r="G479" s="279">
        <v>1004.3666666666663</v>
      </c>
      <c r="H479" s="279">
        <v>1068.0666666666666</v>
      </c>
      <c r="I479" s="279">
        <v>1080.4333333333334</v>
      </c>
      <c r="J479" s="279">
        <v>1099.9166666666667</v>
      </c>
      <c r="K479" s="277">
        <v>1060.95</v>
      </c>
      <c r="L479" s="277">
        <v>1029.0999999999999</v>
      </c>
      <c r="M479" s="277">
        <v>6.2568900000000003</v>
      </c>
    </row>
    <row r="480" spans="1:13">
      <c r="A480" s="268">
        <v>470</v>
      </c>
      <c r="B480" s="245" t="s">
        <v>553</v>
      </c>
      <c r="C480" s="277">
        <v>14.65</v>
      </c>
      <c r="D480" s="279">
        <v>14.65</v>
      </c>
      <c r="E480" s="279">
        <v>14.15</v>
      </c>
      <c r="F480" s="279">
        <v>13.65</v>
      </c>
      <c r="G480" s="279">
        <v>13.15</v>
      </c>
      <c r="H480" s="279">
        <v>15.15</v>
      </c>
      <c r="I480" s="279">
        <v>15.65</v>
      </c>
      <c r="J480" s="279">
        <v>16.149999999999999</v>
      </c>
      <c r="K480" s="277">
        <v>15.15</v>
      </c>
      <c r="L480" s="277">
        <v>14.15</v>
      </c>
      <c r="M480" s="277">
        <v>35.447519999999997</v>
      </c>
    </row>
    <row r="481" spans="1:13">
      <c r="A481" s="268">
        <v>471</v>
      </c>
      <c r="B481" s="245" t="s">
        <v>554</v>
      </c>
      <c r="C481" s="277">
        <v>213.9</v>
      </c>
      <c r="D481" s="279">
        <v>214.91666666666666</v>
      </c>
      <c r="E481" s="279">
        <v>210.98333333333332</v>
      </c>
      <c r="F481" s="279">
        <v>208.06666666666666</v>
      </c>
      <c r="G481" s="279">
        <v>204.13333333333333</v>
      </c>
      <c r="H481" s="279">
        <v>217.83333333333331</v>
      </c>
      <c r="I481" s="279">
        <v>221.76666666666665</v>
      </c>
      <c r="J481" s="279">
        <v>224.68333333333331</v>
      </c>
      <c r="K481" s="277">
        <v>218.85</v>
      </c>
      <c r="L481" s="277">
        <v>212</v>
      </c>
      <c r="M481" s="277">
        <v>2.0914199999999998</v>
      </c>
    </row>
    <row r="482" spans="1:13">
      <c r="A482" s="268">
        <v>472</v>
      </c>
      <c r="B482" s="245" t="s">
        <v>194</v>
      </c>
      <c r="C482" s="277">
        <v>238.95</v>
      </c>
      <c r="D482" s="279">
        <v>236.58333333333334</v>
      </c>
      <c r="E482" s="279">
        <v>231.86666666666667</v>
      </c>
      <c r="F482" s="277">
        <v>224.78333333333333</v>
      </c>
      <c r="G482" s="279">
        <v>220.06666666666666</v>
      </c>
      <c r="H482" s="279">
        <v>243.66666666666669</v>
      </c>
      <c r="I482" s="277">
        <v>248.38333333333333</v>
      </c>
      <c r="J482" s="279">
        <v>255.4666666666667</v>
      </c>
      <c r="K482" s="279">
        <v>241.3</v>
      </c>
      <c r="L482" s="277">
        <v>229.5</v>
      </c>
      <c r="M482" s="279">
        <v>60.994680000000002</v>
      </c>
    </row>
    <row r="483" spans="1:13">
      <c r="A483" s="268">
        <v>473</v>
      </c>
      <c r="B483" s="245" t="s">
        <v>195</v>
      </c>
      <c r="C483" s="277">
        <v>3914.95</v>
      </c>
      <c r="D483" s="279">
        <v>3914.65</v>
      </c>
      <c r="E483" s="279">
        <v>3882.3</v>
      </c>
      <c r="F483" s="277">
        <v>3849.65</v>
      </c>
      <c r="G483" s="279">
        <v>3817.3</v>
      </c>
      <c r="H483" s="279">
        <v>3947.3</v>
      </c>
      <c r="I483" s="277">
        <v>3979.6499999999996</v>
      </c>
      <c r="J483" s="279">
        <v>4012.3</v>
      </c>
      <c r="K483" s="279">
        <v>3947</v>
      </c>
      <c r="L483" s="277">
        <v>3882</v>
      </c>
      <c r="M483" s="279">
        <v>2.9432900000000002</v>
      </c>
    </row>
    <row r="484" spans="1:13">
      <c r="A484" s="268">
        <v>474</v>
      </c>
      <c r="B484" s="245" t="s">
        <v>196</v>
      </c>
      <c r="C484" s="245">
        <v>32.4</v>
      </c>
      <c r="D484" s="289">
        <v>32.483333333333327</v>
      </c>
      <c r="E484" s="289">
        <v>32.016666666666652</v>
      </c>
      <c r="F484" s="289">
        <v>31.633333333333326</v>
      </c>
      <c r="G484" s="289">
        <v>31.16666666666665</v>
      </c>
      <c r="H484" s="289">
        <v>32.866666666666653</v>
      </c>
      <c r="I484" s="289">
        <v>33.333333333333336</v>
      </c>
      <c r="J484" s="289">
        <v>33.716666666666654</v>
      </c>
      <c r="K484" s="289">
        <v>32.950000000000003</v>
      </c>
      <c r="L484" s="289">
        <v>32.1</v>
      </c>
      <c r="M484" s="289">
        <v>35.268300000000004</v>
      </c>
    </row>
    <row r="485" spans="1:13">
      <c r="A485" s="268">
        <v>475</v>
      </c>
      <c r="B485" s="245" t="s">
        <v>197</v>
      </c>
      <c r="C485" s="245">
        <v>442.45</v>
      </c>
      <c r="D485" s="289">
        <v>445.51666666666671</v>
      </c>
      <c r="E485" s="289">
        <v>437.28333333333342</v>
      </c>
      <c r="F485" s="289">
        <v>432.11666666666673</v>
      </c>
      <c r="G485" s="289">
        <v>423.88333333333344</v>
      </c>
      <c r="H485" s="289">
        <v>450.68333333333339</v>
      </c>
      <c r="I485" s="289">
        <v>458.91666666666663</v>
      </c>
      <c r="J485" s="289">
        <v>464.08333333333337</v>
      </c>
      <c r="K485" s="289">
        <v>453.75</v>
      </c>
      <c r="L485" s="289">
        <v>440.35</v>
      </c>
      <c r="M485" s="289">
        <v>38.078150000000001</v>
      </c>
    </row>
    <row r="486" spans="1:13">
      <c r="A486" s="268">
        <v>476</v>
      </c>
      <c r="B486" s="245" t="s">
        <v>560</v>
      </c>
      <c r="C486" s="289">
        <v>1275.3</v>
      </c>
      <c r="D486" s="289">
        <v>1283.4333333333334</v>
      </c>
      <c r="E486" s="289">
        <v>1261.8666666666668</v>
      </c>
      <c r="F486" s="289">
        <v>1248.4333333333334</v>
      </c>
      <c r="G486" s="289">
        <v>1226.8666666666668</v>
      </c>
      <c r="H486" s="289">
        <v>1296.8666666666668</v>
      </c>
      <c r="I486" s="289">
        <v>1318.4333333333334</v>
      </c>
      <c r="J486" s="289">
        <v>1331.8666666666668</v>
      </c>
      <c r="K486" s="289">
        <v>1305</v>
      </c>
      <c r="L486" s="289">
        <v>1270</v>
      </c>
      <c r="M486" s="289">
        <v>0.51919000000000004</v>
      </c>
    </row>
    <row r="487" spans="1:13">
      <c r="A487" s="268">
        <v>477</v>
      </c>
      <c r="B487" s="245" t="s">
        <v>561</v>
      </c>
      <c r="C487" s="289">
        <v>35.5</v>
      </c>
      <c r="D487" s="289">
        <v>35.516666666666666</v>
      </c>
      <c r="E487" s="289">
        <v>35.033333333333331</v>
      </c>
      <c r="F487" s="289">
        <v>34.566666666666663</v>
      </c>
      <c r="G487" s="289">
        <v>34.083333333333329</v>
      </c>
      <c r="H487" s="289">
        <v>35.983333333333334</v>
      </c>
      <c r="I487" s="289">
        <v>36.466666666666669</v>
      </c>
      <c r="J487" s="289">
        <v>36.933333333333337</v>
      </c>
      <c r="K487" s="289">
        <v>36</v>
      </c>
      <c r="L487" s="289">
        <v>35.049999999999997</v>
      </c>
      <c r="M487" s="289">
        <v>23.084399999999999</v>
      </c>
    </row>
    <row r="488" spans="1:13">
      <c r="A488" s="268">
        <v>478</v>
      </c>
      <c r="B488" s="245" t="s">
        <v>285</v>
      </c>
      <c r="C488" s="289">
        <v>183.5</v>
      </c>
      <c r="D488" s="289">
        <v>183.81666666666669</v>
      </c>
      <c r="E488" s="289">
        <v>181.68333333333339</v>
      </c>
      <c r="F488" s="289">
        <v>179.8666666666667</v>
      </c>
      <c r="G488" s="289">
        <v>177.73333333333341</v>
      </c>
      <c r="H488" s="289">
        <v>185.63333333333338</v>
      </c>
      <c r="I488" s="289">
        <v>187.76666666666665</v>
      </c>
      <c r="J488" s="289">
        <v>189.58333333333337</v>
      </c>
      <c r="K488" s="289">
        <v>185.95</v>
      </c>
      <c r="L488" s="289">
        <v>182</v>
      </c>
      <c r="M488" s="289">
        <v>1.12388</v>
      </c>
    </row>
    <row r="489" spans="1:13">
      <c r="A489" s="268">
        <v>479</v>
      </c>
      <c r="B489" s="245" t="s">
        <v>563</v>
      </c>
      <c r="C489" s="289">
        <v>681.5</v>
      </c>
      <c r="D489" s="289">
        <v>688.06666666666661</v>
      </c>
      <c r="E489" s="289">
        <v>672.13333333333321</v>
      </c>
      <c r="F489" s="289">
        <v>662.76666666666665</v>
      </c>
      <c r="G489" s="289">
        <v>646.83333333333326</v>
      </c>
      <c r="H489" s="289">
        <v>697.43333333333317</v>
      </c>
      <c r="I489" s="289">
        <v>713.36666666666656</v>
      </c>
      <c r="J489" s="289">
        <v>722.73333333333312</v>
      </c>
      <c r="K489" s="289">
        <v>704</v>
      </c>
      <c r="L489" s="289">
        <v>678.7</v>
      </c>
      <c r="M489" s="289">
        <v>1.3341799999999999</v>
      </c>
    </row>
    <row r="490" spans="1:13">
      <c r="A490" s="268">
        <v>480</v>
      </c>
      <c r="B490" s="245" t="s">
        <v>198</v>
      </c>
      <c r="C490" s="289">
        <v>106.4</v>
      </c>
      <c r="D490" s="289">
        <v>107.01666666666667</v>
      </c>
      <c r="E490" s="289">
        <v>105.38333333333333</v>
      </c>
      <c r="F490" s="289">
        <v>104.36666666666666</v>
      </c>
      <c r="G490" s="289">
        <v>102.73333333333332</v>
      </c>
      <c r="H490" s="289">
        <v>108.03333333333333</v>
      </c>
      <c r="I490" s="289">
        <v>109.66666666666669</v>
      </c>
      <c r="J490" s="289">
        <v>110.68333333333334</v>
      </c>
      <c r="K490" s="289">
        <v>108.65</v>
      </c>
      <c r="L490" s="289">
        <v>106</v>
      </c>
      <c r="M490" s="289">
        <v>121.74342</v>
      </c>
    </row>
    <row r="491" spans="1:13">
      <c r="A491" s="268">
        <v>481</v>
      </c>
      <c r="B491" s="245" t="s">
        <v>564</v>
      </c>
      <c r="C491" s="289">
        <v>1101.95</v>
      </c>
      <c r="D491" s="289">
        <v>1100.9166666666667</v>
      </c>
      <c r="E491" s="289">
        <v>1091.8333333333335</v>
      </c>
      <c r="F491" s="289">
        <v>1081.7166666666667</v>
      </c>
      <c r="G491" s="289">
        <v>1072.6333333333334</v>
      </c>
      <c r="H491" s="289">
        <v>1111.0333333333335</v>
      </c>
      <c r="I491" s="289">
        <v>1120.116666666667</v>
      </c>
      <c r="J491" s="289">
        <v>1130.2333333333336</v>
      </c>
      <c r="K491" s="289">
        <v>1110</v>
      </c>
      <c r="L491" s="289">
        <v>1090.8</v>
      </c>
      <c r="M491" s="289">
        <v>0.56537000000000004</v>
      </c>
    </row>
    <row r="492" spans="1:13">
      <c r="A492" s="268">
        <v>482</v>
      </c>
      <c r="B492" s="245" t="s">
        <v>284</v>
      </c>
      <c r="C492" s="289">
        <v>170.75</v>
      </c>
      <c r="D492" s="289">
        <v>170.66666666666666</v>
      </c>
      <c r="E492" s="289">
        <v>170.08333333333331</v>
      </c>
      <c r="F492" s="289">
        <v>169.41666666666666</v>
      </c>
      <c r="G492" s="289">
        <v>168.83333333333331</v>
      </c>
      <c r="H492" s="289">
        <v>171.33333333333331</v>
      </c>
      <c r="I492" s="289">
        <v>171.91666666666663</v>
      </c>
      <c r="J492" s="289">
        <v>172.58333333333331</v>
      </c>
      <c r="K492" s="289">
        <v>171.25</v>
      </c>
      <c r="L492" s="289">
        <v>170</v>
      </c>
      <c r="M492" s="289">
        <v>2.2058599999999999</v>
      </c>
    </row>
    <row r="493" spans="1:13">
      <c r="A493" s="268">
        <v>483</v>
      </c>
      <c r="B493" s="245" t="s">
        <v>565</v>
      </c>
      <c r="C493" s="289">
        <v>963.7</v>
      </c>
      <c r="D493" s="289">
        <v>967.83333333333337</v>
      </c>
      <c r="E493" s="289">
        <v>955.86666666666679</v>
      </c>
      <c r="F493" s="289">
        <v>948.03333333333342</v>
      </c>
      <c r="G493" s="289">
        <v>936.06666666666683</v>
      </c>
      <c r="H493" s="289">
        <v>975.66666666666674</v>
      </c>
      <c r="I493" s="289">
        <v>987.63333333333321</v>
      </c>
      <c r="J493" s="289">
        <v>995.4666666666667</v>
      </c>
      <c r="K493" s="289">
        <v>979.8</v>
      </c>
      <c r="L493" s="289">
        <v>960</v>
      </c>
      <c r="M493" s="289">
        <v>0.39956000000000003</v>
      </c>
    </row>
    <row r="494" spans="1:13">
      <c r="A494" s="268">
        <v>484</v>
      </c>
      <c r="B494" s="245" t="s">
        <v>556</v>
      </c>
      <c r="C494" s="289">
        <v>259.2</v>
      </c>
      <c r="D494" s="289">
        <v>260.29999999999995</v>
      </c>
      <c r="E494" s="289">
        <v>256.44999999999993</v>
      </c>
      <c r="F494" s="289">
        <v>253.7</v>
      </c>
      <c r="G494" s="289">
        <v>249.84999999999997</v>
      </c>
      <c r="H494" s="289">
        <v>263.0499999999999</v>
      </c>
      <c r="I494" s="289">
        <v>266.89999999999992</v>
      </c>
      <c r="J494" s="289">
        <v>269.64999999999986</v>
      </c>
      <c r="K494" s="289">
        <v>264.14999999999998</v>
      </c>
      <c r="L494" s="289">
        <v>257.55</v>
      </c>
      <c r="M494" s="289">
        <v>3.8043800000000001</v>
      </c>
    </row>
    <row r="495" spans="1:13">
      <c r="A495" s="268">
        <v>485</v>
      </c>
      <c r="B495" s="245" t="s">
        <v>555</v>
      </c>
      <c r="C495" s="289">
        <v>1809.85</v>
      </c>
      <c r="D495" s="289">
        <v>1803.9166666666667</v>
      </c>
      <c r="E495" s="289">
        <v>1775.9333333333334</v>
      </c>
      <c r="F495" s="289">
        <v>1742.0166666666667</v>
      </c>
      <c r="G495" s="289">
        <v>1714.0333333333333</v>
      </c>
      <c r="H495" s="289">
        <v>1837.8333333333335</v>
      </c>
      <c r="I495" s="289">
        <v>1865.8166666666666</v>
      </c>
      <c r="J495" s="289">
        <v>1899.7333333333336</v>
      </c>
      <c r="K495" s="289">
        <v>1831.9</v>
      </c>
      <c r="L495" s="289">
        <v>1770</v>
      </c>
      <c r="M495" s="289">
        <v>0.14860000000000001</v>
      </c>
    </row>
    <row r="496" spans="1:13">
      <c r="A496" s="268">
        <v>486</v>
      </c>
      <c r="B496" s="245" t="s">
        <v>199</v>
      </c>
      <c r="C496" s="289">
        <v>562.15</v>
      </c>
      <c r="D496" s="289">
        <v>556.99999999999989</v>
      </c>
      <c r="E496" s="289">
        <v>549.19999999999982</v>
      </c>
      <c r="F496" s="289">
        <v>536.24999999999989</v>
      </c>
      <c r="G496" s="289">
        <v>528.44999999999982</v>
      </c>
      <c r="H496" s="289">
        <v>569.94999999999982</v>
      </c>
      <c r="I496" s="289">
        <v>577.74999999999977</v>
      </c>
      <c r="J496" s="289">
        <v>590.69999999999982</v>
      </c>
      <c r="K496" s="289">
        <v>564.79999999999995</v>
      </c>
      <c r="L496" s="289">
        <v>544.04999999999995</v>
      </c>
      <c r="M496" s="289">
        <v>32.374519999999997</v>
      </c>
    </row>
    <row r="497" spans="1:13">
      <c r="A497" s="268">
        <v>487</v>
      </c>
      <c r="B497" s="245" t="s">
        <v>557</v>
      </c>
      <c r="C497" s="289">
        <v>161.1</v>
      </c>
      <c r="D497" s="289">
        <v>161.51666666666668</v>
      </c>
      <c r="E497" s="289">
        <v>160.03333333333336</v>
      </c>
      <c r="F497" s="289">
        <v>158.96666666666667</v>
      </c>
      <c r="G497" s="289">
        <v>157.48333333333335</v>
      </c>
      <c r="H497" s="289">
        <v>162.58333333333337</v>
      </c>
      <c r="I497" s="289">
        <v>164.06666666666666</v>
      </c>
      <c r="J497" s="289">
        <v>165.13333333333338</v>
      </c>
      <c r="K497" s="289">
        <v>163</v>
      </c>
      <c r="L497" s="289">
        <v>160.44999999999999</v>
      </c>
      <c r="M497" s="289">
        <v>0.65456999999999999</v>
      </c>
    </row>
    <row r="498" spans="1:13">
      <c r="A498" s="268">
        <v>488</v>
      </c>
      <c r="B498" s="245" t="s">
        <v>558</v>
      </c>
      <c r="C498" s="289">
        <v>3160.2</v>
      </c>
      <c r="D498" s="289">
        <v>3147.75</v>
      </c>
      <c r="E498" s="289">
        <v>3124.5</v>
      </c>
      <c r="F498" s="289">
        <v>3088.8</v>
      </c>
      <c r="G498" s="289">
        <v>3065.55</v>
      </c>
      <c r="H498" s="289">
        <v>3183.45</v>
      </c>
      <c r="I498" s="289">
        <v>3206.7</v>
      </c>
      <c r="J498" s="289">
        <v>3242.3999999999996</v>
      </c>
      <c r="K498" s="289">
        <v>3171</v>
      </c>
      <c r="L498" s="289">
        <v>3112.05</v>
      </c>
      <c r="M498" s="289">
        <v>6.8190000000000001E-2</v>
      </c>
    </row>
    <row r="499" spans="1:13">
      <c r="A499" s="268">
        <v>489</v>
      </c>
      <c r="B499" s="245" t="s">
        <v>562</v>
      </c>
      <c r="C499" s="289">
        <v>667.15</v>
      </c>
      <c r="D499" s="289">
        <v>664.7166666666667</v>
      </c>
      <c r="E499" s="289">
        <v>657.43333333333339</v>
      </c>
      <c r="F499" s="289">
        <v>647.7166666666667</v>
      </c>
      <c r="G499" s="289">
        <v>640.43333333333339</v>
      </c>
      <c r="H499" s="289">
        <v>674.43333333333339</v>
      </c>
      <c r="I499" s="289">
        <v>681.7166666666667</v>
      </c>
      <c r="J499" s="289">
        <v>691.43333333333339</v>
      </c>
      <c r="K499" s="289">
        <v>672</v>
      </c>
      <c r="L499" s="289">
        <v>655</v>
      </c>
      <c r="M499" s="289">
        <v>0.12189</v>
      </c>
    </row>
    <row r="500" spans="1:13">
      <c r="A500" s="268">
        <v>490</v>
      </c>
      <c r="B500" s="245" t="s">
        <v>559</v>
      </c>
      <c r="C500" s="289">
        <v>110.45</v>
      </c>
      <c r="D500" s="289">
        <v>109.2</v>
      </c>
      <c r="E500" s="289">
        <v>106.9</v>
      </c>
      <c r="F500" s="289">
        <v>103.35000000000001</v>
      </c>
      <c r="G500" s="289">
        <v>101.05000000000001</v>
      </c>
      <c r="H500" s="289">
        <v>112.75</v>
      </c>
      <c r="I500" s="289">
        <v>115.04999999999998</v>
      </c>
      <c r="J500" s="289">
        <v>118.6</v>
      </c>
      <c r="K500" s="289">
        <v>111.5</v>
      </c>
      <c r="L500" s="289">
        <v>105.65</v>
      </c>
      <c r="M500" s="289">
        <v>2.5161500000000001</v>
      </c>
    </row>
    <row r="501" spans="1:13">
      <c r="A501" s="268">
        <v>491</v>
      </c>
      <c r="B501" s="245" t="s">
        <v>566</v>
      </c>
      <c r="C501" s="289">
        <v>6879.2</v>
      </c>
      <c r="D501" s="289">
        <v>6880.0666666666666</v>
      </c>
      <c r="E501" s="289">
        <v>6870.1333333333332</v>
      </c>
      <c r="F501" s="289">
        <v>6861.0666666666666</v>
      </c>
      <c r="G501" s="289">
        <v>6851.1333333333332</v>
      </c>
      <c r="H501" s="289">
        <v>6889.1333333333332</v>
      </c>
      <c r="I501" s="289">
        <v>6899.0666666666657</v>
      </c>
      <c r="J501" s="289">
        <v>6908.1333333333332</v>
      </c>
      <c r="K501" s="289">
        <v>6890</v>
      </c>
      <c r="L501" s="289">
        <v>6871</v>
      </c>
      <c r="M501" s="289">
        <v>2.8840000000000001E-2</v>
      </c>
    </row>
    <row r="502" spans="1:13">
      <c r="A502" s="268">
        <v>492</v>
      </c>
      <c r="B502" s="245" t="s">
        <v>567</v>
      </c>
      <c r="C502" s="289">
        <v>80.95</v>
      </c>
      <c r="D502" s="289">
        <v>81.100000000000009</v>
      </c>
      <c r="E502" s="289">
        <v>80.40000000000002</v>
      </c>
      <c r="F502" s="289">
        <v>79.850000000000009</v>
      </c>
      <c r="G502" s="289">
        <v>79.15000000000002</v>
      </c>
      <c r="H502" s="289">
        <v>81.65000000000002</v>
      </c>
      <c r="I502" s="289">
        <v>82.350000000000009</v>
      </c>
      <c r="J502" s="289">
        <v>82.90000000000002</v>
      </c>
      <c r="K502" s="289">
        <v>81.8</v>
      </c>
      <c r="L502" s="289">
        <v>80.55</v>
      </c>
      <c r="M502" s="289">
        <v>5.2778400000000003</v>
      </c>
    </row>
    <row r="503" spans="1:13">
      <c r="A503" s="268">
        <v>493</v>
      </c>
      <c r="B503" s="245" t="s">
        <v>568</v>
      </c>
      <c r="C503" s="289">
        <v>35.549999999999997</v>
      </c>
      <c r="D503" s="289">
        <v>35.733333333333327</v>
      </c>
      <c r="E503" s="289">
        <v>35.066666666666656</v>
      </c>
      <c r="F503" s="289">
        <v>34.583333333333329</v>
      </c>
      <c r="G503" s="289">
        <v>33.916666666666657</v>
      </c>
      <c r="H503" s="289">
        <v>36.216666666666654</v>
      </c>
      <c r="I503" s="289">
        <v>36.883333333333326</v>
      </c>
      <c r="J503" s="289">
        <v>37.366666666666653</v>
      </c>
      <c r="K503" s="289">
        <v>36.4</v>
      </c>
      <c r="L503" s="289">
        <v>35.25</v>
      </c>
      <c r="M503" s="289">
        <v>4.8952</v>
      </c>
    </row>
    <row r="504" spans="1:13">
      <c r="A504" s="268">
        <v>494</v>
      </c>
      <c r="B504" s="245" t="s">
        <v>2852</v>
      </c>
      <c r="C504" s="289">
        <v>309.89999999999998</v>
      </c>
      <c r="D504" s="289">
        <v>308.11666666666667</v>
      </c>
      <c r="E504" s="289">
        <v>304.88333333333333</v>
      </c>
      <c r="F504" s="289">
        <v>299.86666666666667</v>
      </c>
      <c r="G504" s="289">
        <v>296.63333333333333</v>
      </c>
      <c r="H504" s="289">
        <v>313.13333333333333</v>
      </c>
      <c r="I504" s="289">
        <v>316.36666666666667</v>
      </c>
      <c r="J504" s="289">
        <v>321.38333333333333</v>
      </c>
      <c r="K504" s="289">
        <v>311.35000000000002</v>
      </c>
      <c r="L504" s="289">
        <v>303.10000000000002</v>
      </c>
      <c r="M504" s="289">
        <v>1.5142100000000001</v>
      </c>
    </row>
    <row r="505" spans="1:13">
      <c r="A505" s="268">
        <v>495</v>
      </c>
      <c r="B505" s="245" t="s">
        <v>569</v>
      </c>
      <c r="C505" s="289">
        <v>2102.3000000000002</v>
      </c>
      <c r="D505" s="289">
        <v>2113.4500000000003</v>
      </c>
      <c r="E505" s="289">
        <v>2038.9000000000005</v>
      </c>
      <c r="F505" s="289">
        <v>1975.5000000000005</v>
      </c>
      <c r="G505" s="289">
        <v>1900.9500000000007</v>
      </c>
      <c r="H505" s="289">
        <v>2176.8500000000004</v>
      </c>
      <c r="I505" s="289">
        <v>2251.4000000000005</v>
      </c>
      <c r="J505" s="289">
        <v>2314.8000000000002</v>
      </c>
      <c r="K505" s="289">
        <v>2188</v>
      </c>
      <c r="L505" s="289">
        <v>2050.0500000000002</v>
      </c>
      <c r="M505" s="289">
        <v>1.1673899999999999</v>
      </c>
    </row>
    <row r="506" spans="1:13">
      <c r="A506" s="268">
        <v>496</v>
      </c>
      <c r="B506" s="245" t="s">
        <v>200</v>
      </c>
      <c r="C506" s="289">
        <v>224.2</v>
      </c>
      <c r="D506" s="289">
        <v>223.06666666666669</v>
      </c>
      <c r="E506" s="289">
        <v>220.68333333333339</v>
      </c>
      <c r="F506" s="289">
        <v>217.16666666666671</v>
      </c>
      <c r="G506" s="289">
        <v>214.78333333333342</v>
      </c>
      <c r="H506" s="289">
        <v>226.58333333333337</v>
      </c>
      <c r="I506" s="289">
        <v>228.96666666666664</v>
      </c>
      <c r="J506" s="289">
        <v>232.48333333333335</v>
      </c>
      <c r="K506" s="289">
        <v>225.45</v>
      </c>
      <c r="L506" s="289">
        <v>219.55</v>
      </c>
      <c r="M506" s="289">
        <v>71.799750000000003</v>
      </c>
    </row>
    <row r="507" spans="1:13">
      <c r="A507" s="268">
        <v>497</v>
      </c>
      <c r="B507" s="245" t="s">
        <v>570</v>
      </c>
      <c r="C507" s="289">
        <v>274.75</v>
      </c>
      <c r="D507" s="289">
        <v>276.8</v>
      </c>
      <c r="E507" s="289">
        <v>271.15000000000003</v>
      </c>
      <c r="F507" s="289">
        <v>267.55</v>
      </c>
      <c r="G507" s="289">
        <v>261.90000000000003</v>
      </c>
      <c r="H507" s="289">
        <v>280.40000000000003</v>
      </c>
      <c r="I507" s="289">
        <v>286.05</v>
      </c>
      <c r="J507" s="289">
        <v>289.65000000000003</v>
      </c>
      <c r="K507" s="289">
        <v>282.45</v>
      </c>
      <c r="L507" s="289">
        <v>273.2</v>
      </c>
      <c r="M507" s="289">
        <v>5.3687699999999996</v>
      </c>
    </row>
    <row r="508" spans="1:13">
      <c r="A508" s="268">
        <v>498</v>
      </c>
      <c r="B508" s="245" t="s">
        <v>201</v>
      </c>
      <c r="C508" s="289">
        <v>26.25</v>
      </c>
      <c r="D508" s="289">
        <v>26.533333333333331</v>
      </c>
      <c r="E508" s="289">
        <v>25.766666666666662</v>
      </c>
      <c r="F508" s="289">
        <v>25.283333333333331</v>
      </c>
      <c r="G508" s="289">
        <v>24.516666666666662</v>
      </c>
      <c r="H508" s="289">
        <v>27.016666666666662</v>
      </c>
      <c r="I508" s="289">
        <v>27.783333333333328</v>
      </c>
      <c r="J508" s="289">
        <v>28.266666666666662</v>
      </c>
      <c r="K508" s="289">
        <v>27.3</v>
      </c>
      <c r="L508" s="289">
        <v>26.05</v>
      </c>
      <c r="M508" s="289">
        <v>156.05957000000001</v>
      </c>
    </row>
    <row r="509" spans="1:13">
      <c r="A509" s="268">
        <v>499</v>
      </c>
      <c r="B509" s="245" t="s">
        <v>202</v>
      </c>
      <c r="C509" s="289">
        <v>174.4</v>
      </c>
      <c r="D509" s="289">
        <v>175.54999999999998</v>
      </c>
      <c r="E509" s="289">
        <v>171.84999999999997</v>
      </c>
      <c r="F509" s="289">
        <v>169.29999999999998</v>
      </c>
      <c r="G509" s="289">
        <v>165.59999999999997</v>
      </c>
      <c r="H509" s="289">
        <v>178.09999999999997</v>
      </c>
      <c r="I509" s="289">
        <v>181.79999999999995</v>
      </c>
      <c r="J509" s="289">
        <v>184.34999999999997</v>
      </c>
      <c r="K509" s="289">
        <v>179.25</v>
      </c>
      <c r="L509" s="289">
        <v>173</v>
      </c>
      <c r="M509" s="289">
        <v>131.14943</v>
      </c>
    </row>
    <row r="510" spans="1:13">
      <c r="A510" s="268">
        <v>500</v>
      </c>
      <c r="B510" s="245" t="s">
        <v>571</v>
      </c>
      <c r="C510" s="289">
        <v>129.25</v>
      </c>
      <c r="D510" s="289">
        <v>128.91666666666666</v>
      </c>
      <c r="E510" s="289">
        <v>125.5333333333333</v>
      </c>
      <c r="F510" s="289">
        <v>121.81666666666665</v>
      </c>
      <c r="G510" s="289">
        <v>118.43333333333329</v>
      </c>
      <c r="H510" s="289">
        <v>132.63333333333333</v>
      </c>
      <c r="I510" s="289">
        <v>136.01666666666671</v>
      </c>
      <c r="J510" s="289">
        <v>139.73333333333332</v>
      </c>
      <c r="K510" s="289">
        <v>132.30000000000001</v>
      </c>
      <c r="L510" s="289">
        <v>125.2</v>
      </c>
      <c r="M510" s="289">
        <v>1.7182299999999999</v>
      </c>
    </row>
    <row r="511" spans="1:13">
      <c r="A511" s="268">
        <v>501</v>
      </c>
      <c r="B511" s="245" t="s">
        <v>572</v>
      </c>
      <c r="C511" s="289">
        <v>1296.3499999999999</v>
      </c>
      <c r="D511" s="289">
        <v>1292.45</v>
      </c>
      <c r="E511" s="289">
        <v>1275.5</v>
      </c>
      <c r="F511" s="289">
        <v>1254.6499999999999</v>
      </c>
      <c r="G511" s="289">
        <v>1237.6999999999998</v>
      </c>
      <c r="H511" s="289">
        <v>1313.3000000000002</v>
      </c>
      <c r="I511" s="289">
        <v>1330.2500000000005</v>
      </c>
      <c r="J511" s="289">
        <v>1351.1000000000004</v>
      </c>
      <c r="K511" s="289">
        <v>1309.4000000000001</v>
      </c>
      <c r="L511" s="289">
        <v>1271.5999999999999</v>
      </c>
      <c r="M511" s="289">
        <v>0.27567999999999998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8" sqref="H8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29"/>
      <c r="B5" s="529"/>
      <c r="C5" s="530"/>
      <c r="D5" s="530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1" t="s">
        <v>574</v>
      </c>
      <c r="C7" s="531"/>
      <c r="D7" s="262">
        <f>Main!B10</f>
        <v>44015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44014</v>
      </c>
      <c r="B10" s="267">
        <v>540146</v>
      </c>
      <c r="C10" s="268" t="s">
        <v>3689</v>
      </c>
      <c r="D10" s="268" t="s">
        <v>3690</v>
      </c>
      <c r="E10" s="268" t="s">
        <v>584</v>
      </c>
      <c r="F10" s="387">
        <v>141000</v>
      </c>
      <c r="G10" s="267">
        <v>12.14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44014</v>
      </c>
      <c r="B11" s="267">
        <v>540697</v>
      </c>
      <c r="C11" s="268" t="s">
        <v>3641</v>
      </c>
      <c r="D11" s="268" t="s">
        <v>3647</v>
      </c>
      <c r="E11" s="268" t="s">
        <v>583</v>
      </c>
      <c r="F11" s="387">
        <v>111721</v>
      </c>
      <c r="G11" s="267">
        <v>5.79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44014</v>
      </c>
      <c r="B12" s="267">
        <v>540697</v>
      </c>
      <c r="C12" s="268" t="s">
        <v>3641</v>
      </c>
      <c r="D12" s="268" t="s">
        <v>3647</v>
      </c>
      <c r="E12" s="268" t="s">
        <v>584</v>
      </c>
      <c r="F12" s="387">
        <v>96002</v>
      </c>
      <c r="G12" s="267">
        <v>5.74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44014</v>
      </c>
      <c r="B13" s="267">
        <v>540697</v>
      </c>
      <c r="C13" s="268" t="s">
        <v>3641</v>
      </c>
      <c r="D13" s="268" t="s">
        <v>3691</v>
      </c>
      <c r="E13" s="268" t="s">
        <v>583</v>
      </c>
      <c r="F13" s="387">
        <v>87000</v>
      </c>
      <c r="G13" s="267">
        <v>5.74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44014</v>
      </c>
      <c r="B14" s="267">
        <v>530109</v>
      </c>
      <c r="C14" s="268" t="s">
        <v>3692</v>
      </c>
      <c r="D14" s="268" t="s">
        <v>3693</v>
      </c>
      <c r="E14" s="268" t="s">
        <v>583</v>
      </c>
      <c r="F14" s="387">
        <v>93769</v>
      </c>
      <c r="G14" s="267">
        <v>15.21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44014</v>
      </c>
      <c r="B15" s="267">
        <v>530109</v>
      </c>
      <c r="C15" s="268" t="s">
        <v>3692</v>
      </c>
      <c r="D15" s="268" t="s">
        <v>3694</v>
      </c>
      <c r="E15" s="268" t="s">
        <v>583</v>
      </c>
      <c r="F15" s="387">
        <v>54000</v>
      </c>
      <c r="G15" s="267">
        <v>15.21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44014</v>
      </c>
      <c r="B16" s="267">
        <v>530109</v>
      </c>
      <c r="C16" s="268" t="s">
        <v>3692</v>
      </c>
      <c r="D16" s="268" t="s">
        <v>3695</v>
      </c>
      <c r="E16" s="268" t="s">
        <v>584</v>
      </c>
      <c r="F16" s="387">
        <v>60000</v>
      </c>
      <c r="G16" s="267">
        <v>15.21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44014</v>
      </c>
      <c r="B17" s="267">
        <v>530109</v>
      </c>
      <c r="C17" s="268" t="s">
        <v>3692</v>
      </c>
      <c r="D17" s="268" t="s">
        <v>3696</v>
      </c>
      <c r="E17" s="268" t="s">
        <v>584</v>
      </c>
      <c r="F17" s="387">
        <v>65000</v>
      </c>
      <c r="G17" s="267">
        <v>15.21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44014</v>
      </c>
      <c r="B18" s="267">
        <v>530109</v>
      </c>
      <c r="C18" s="268" t="s">
        <v>3692</v>
      </c>
      <c r="D18" s="268" t="s">
        <v>3697</v>
      </c>
      <c r="E18" s="268" t="s">
        <v>584</v>
      </c>
      <c r="F18" s="387">
        <v>100000</v>
      </c>
      <c r="G18" s="267">
        <v>15.21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44014</v>
      </c>
      <c r="B19" s="267">
        <v>540024</v>
      </c>
      <c r="C19" s="268" t="s">
        <v>3698</v>
      </c>
      <c r="D19" s="268" t="s">
        <v>3699</v>
      </c>
      <c r="E19" s="268" t="s">
        <v>583</v>
      </c>
      <c r="F19" s="387">
        <v>60502</v>
      </c>
      <c r="G19" s="267">
        <v>8.99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44014</v>
      </c>
      <c r="B20" s="267">
        <v>540024</v>
      </c>
      <c r="C20" s="268" t="s">
        <v>3698</v>
      </c>
      <c r="D20" s="268" t="s">
        <v>3699</v>
      </c>
      <c r="E20" s="268" t="s">
        <v>584</v>
      </c>
      <c r="F20" s="387">
        <v>3743</v>
      </c>
      <c r="G20" s="267">
        <v>9.35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44014</v>
      </c>
      <c r="B21" s="267">
        <v>542934</v>
      </c>
      <c r="C21" s="268" t="s">
        <v>3700</v>
      </c>
      <c r="D21" s="268" t="s">
        <v>3656</v>
      </c>
      <c r="E21" s="268" t="s">
        <v>583</v>
      </c>
      <c r="F21" s="387">
        <v>84000</v>
      </c>
      <c r="G21" s="267">
        <v>48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44014</v>
      </c>
      <c r="B22" s="267">
        <v>542934</v>
      </c>
      <c r="C22" s="268" t="s">
        <v>3700</v>
      </c>
      <c r="D22" s="268" t="s">
        <v>3701</v>
      </c>
      <c r="E22" s="268" t="s">
        <v>584</v>
      </c>
      <c r="F22" s="387">
        <v>66000</v>
      </c>
      <c r="G22" s="267">
        <v>48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44014</v>
      </c>
      <c r="B23" s="267">
        <v>500155</v>
      </c>
      <c r="C23" s="268" t="s">
        <v>3702</v>
      </c>
      <c r="D23" s="268" t="s">
        <v>3703</v>
      </c>
      <c r="E23" s="268" t="s">
        <v>584</v>
      </c>
      <c r="F23" s="387">
        <v>300000</v>
      </c>
      <c r="G23" s="267">
        <v>16.010000000000002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44014</v>
      </c>
      <c r="B24" s="267">
        <v>500155</v>
      </c>
      <c r="C24" s="268" t="s">
        <v>3702</v>
      </c>
      <c r="D24" s="268" t="s">
        <v>3704</v>
      </c>
      <c r="E24" s="268" t="s">
        <v>583</v>
      </c>
      <c r="F24" s="387">
        <v>225617</v>
      </c>
      <c r="G24" s="267">
        <v>16.010000000000002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44014</v>
      </c>
      <c r="B25" s="267">
        <v>541627</v>
      </c>
      <c r="C25" s="268" t="s">
        <v>3705</v>
      </c>
      <c r="D25" s="268" t="s">
        <v>3706</v>
      </c>
      <c r="E25" s="268" t="s">
        <v>584</v>
      </c>
      <c r="F25" s="387">
        <v>32500</v>
      </c>
      <c r="G25" s="267">
        <v>17.899999999999999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44014</v>
      </c>
      <c r="B26" s="267">
        <v>541627</v>
      </c>
      <c r="C26" s="268" t="s">
        <v>3705</v>
      </c>
      <c r="D26" s="268" t="s">
        <v>3707</v>
      </c>
      <c r="E26" s="268" t="s">
        <v>583</v>
      </c>
      <c r="F26" s="387">
        <v>38000</v>
      </c>
      <c r="G26" s="267">
        <v>17.86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44014</v>
      </c>
      <c r="B27" s="267">
        <v>539679</v>
      </c>
      <c r="C27" s="268" t="s">
        <v>3708</v>
      </c>
      <c r="D27" s="268" t="s">
        <v>3709</v>
      </c>
      <c r="E27" s="268" t="s">
        <v>584</v>
      </c>
      <c r="F27" s="387">
        <v>37508</v>
      </c>
      <c r="G27" s="267">
        <v>5.5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44014</v>
      </c>
      <c r="B28" s="267">
        <v>539679</v>
      </c>
      <c r="C28" s="268" t="s">
        <v>3708</v>
      </c>
      <c r="D28" s="268" t="s">
        <v>3710</v>
      </c>
      <c r="E28" s="268" t="s">
        <v>583</v>
      </c>
      <c r="F28" s="387">
        <v>60000</v>
      </c>
      <c r="G28" s="267">
        <v>5.5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44014</v>
      </c>
      <c r="B29" s="267">
        <v>516062</v>
      </c>
      <c r="C29" s="268" t="s">
        <v>3711</v>
      </c>
      <c r="D29" s="268" t="s">
        <v>3712</v>
      </c>
      <c r="E29" s="268" t="s">
        <v>584</v>
      </c>
      <c r="F29" s="387">
        <v>200000</v>
      </c>
      <c r="G29" s="267">
        <v>9.16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44014</v>
      </c>
      <c r="B30" s="267">
        <v>512217</v>
      </c>
      <c r="C30" s="268" t="s">
        <v>3713</v>
      </c>
      <c r="D30" s="268" t="s">
        <v>3714</v>
      </c>
      <c r="E30" s="268" t="s">
        <v>583</v>
      </c>
      <c r="F30" s="387">
        <v>50850</v>
      </c>
      <c r="G30" s="267">
        <v>13.88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44014</v>
      </c>
      <c r="B31" s="267">
        <v>512217</v>
      </c>
      <c r="C31" s="268" t="s">
        <v>3713</v>
      </c>
      <c r="D31" s="268" t="s">
        <v>3714</v>
      </c>
      <c r="E31" s="268" t="s">
        <v>584</v>
      </c>
      <c r="F31" s="387">
        <v>3131</v>
      </c>
      <c r="G31" s="267">
        <v>14.15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44014</v>
      </c>
      <c r="B32" s="267">
        <v>503162</v>
      </c>
      <c r="C32" s="268" t="s">
        <v>3715</v>
      </c>
      <c r="D32" s="268" t="s">
        <v>3716</v>
      </c>
      <c r="E32" s="268" t="s">
        <v>583</v>
      </c>
      <c r="F32" s="387">
        <v>65601</v>
      </c>
      <c r="G32" s="267">
        <v>63.52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44014</v>
      </c>
      <c r="B33" s="267">
        <v>503162</v>
      </c>
      <c r="C33" s="268" t="s">
        <v>3715</v>
      </c>
      <c r="D33" s="268" t="s">
        <v>3716</v>
      </c>
      <c r="E33" s="268" t="s">
        <v>584</v>
      </c>
      <c r="F33" s="387">
        <v>65601</v>
      </c>
      <c r="G33" s="267">
        <v>64.98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44014</v>
      </c>
      <c r="B34" s="267">
        <v>503162</v>
      </c>
      <c r="C34" s="268" t="s">
        <v>3715</v>
      </c>
      <c r="D34" s="268" t="s">
        <v>3717</v>
      </c>
      <c r="E34" s="268" t="s">
        <v>583</v>
      </c>
      <c r="F34" s="387">
        <v>193500</v>
      </c>
      <c r="G34" s="267">
        <v>65.11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44014</v>
      </c>
      <c r="B35" s="267">
        <v>503162</v>
      </c>
      <c r="C35" s="268" t="s">
        <v>3715</v>
      </c>
      <c r="D35" s="268" t="s">
        <v>3717</v>
      </c>
      <c r="E35" s="268" t="s">
        <v>584</v>
      </c>
      <c r="F35" s="387">
        <v>193500</v>
      </c>
      <c r="G35" s="267">
        <v>63.58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44014</v>
      </c>
      <c r="B36" s="267">
        <v>512529</v>
      </c>
      <c r="C36" s="268" t="s">
        <v>2413</v>
      </c>
      <c r="D36" s="268" t="s">
        <v>3718</v>
      </c>
      <c r="E36" s="268" t="s">
        <v>583</v>
      </c>
      <c r="F36" s="387">
        <v>3991815</v>
      </c>
      <c r="G36" s="267">
        <v>94.25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44014</v>
      </c>
      <c r="B37" s="267">
        <v>512529</v>
      </c>
      <c r="C37" s="268" t="s">
        <v>2413</v>
      </c>
      <c r="D37" s="268" t="s">
        <v>3719</v>
      </c>
      <c r="E37" s="268" t="s">
        <v>584</v>
      </c>
      <c r="F37" s="387">
        <v>3991815</v>
      </c>
      <c r="G37" s="267">
        <v>94.25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44014</v>
      </c>
      <c r="B38" s="267">
        <v>539520</v>
      </c>
      <c r="C38" s="268" t="s">
        <v>3720</v>
      </c>
      <c r="D38" s="268" t="s">
        <v>3721</v>
      </c>
      <c r="E38" s="268" t="s">
        <v>583</v>
      </c>
      <c r="F38" s="387">
        <v>50075</v>
      </c>
      <c r="G38" s="267">
        <v>7.95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44014</v>
      </c>
      <c r="B39" s="267">
        <v>539520</v>
      </c>
      <c r="C39" s="268" t="s">
        <v>3720</v>
      </c>
      <c r="D39" s="268" t="s">
        <v>3722</v>
      </c>
      <c r="E39" s="268" t="s">
        <v>584</v>
      </c>
      <c r="F39" s="387">
        <v>25000</v>
      </c>
      <c r="G39" s="267">
        <v>7.96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44014</v>
      </c>
      <c r="B40" s="267">
        <v>539520</v>
      </c>
      <c r="C40" s="268" t="s">
        <v>3720</v>
      </c>
      <c r="D40" s="268" t="s">
        <v>3723</v>
      </c>
      <c r="E40" s="268" t="s">
        <v>584</v>
      </c>
      <c r="F40" s="387">
        <v>25000</v>
      </c>
      <c r="G40" s="267">
        <v>7.95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44014</v>
      </c>
      <c r="B41" s="267">
        <v>540259</v>
      </c>
      <c r="C41" s="268" t="s">
        <v>3724</v>
      </c>
      <c r="D41" s="268" t="s">
        <v>3725</v>
      </c>
      <c r="E41" s="268" t="s">
        <v>583</v>
      </c>
      <c r="F41" s="387">
        <v>20000</v>
      </c>
      <c r="G41" s="267">
        <v>35.25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44014</v>
      </c>
      <c r="B42" s="267">
        <v>540259</v>
      </c>
      <c r="C42" s="268" t="s">
        <v>3724</v>
      </c>
      <c r="D42" s="268" t="s">
        <v>3707</v>
      </c>
      <c r="E42" s="268" t="s">
        <v>584</v>
      </c>
      <c r="F42" s="387">
        <v>20100</v>
      </c>
      <c r="G42" s="267">
        <v>35.25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44014</v>
      </c>
      <c r="B43" s="267">
        <v>530525</v>
      </c>
      <c r="C43" s="268" t="s">
        <v>3726</v>
      </c>
      <c r="D43" s="268" t="s">
        <v>3727</v>
      </c>
      <c r="E43" s="268" t="s">
        <v>583</v>
      </c>
      <c r="F43" s="387">
        <v>80396</v>
      </c>
      <c r="G43" s="267">
        <v>1.35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44014</v>
      </c>
      <c r="B44" s="267">
        <v>530525</v>
      </c>
      <c r="C44" s="268" t="s">
        <v>3726</v>
      </c>
      <c r="D44" s="268" t="s">
        <v>3728</v>
      </c>
      <c r="E44" s="268" t="s">
        <v>584</v>
      </c>
      <c r="F44" s="387">
        <v>76141</v>
      </c>
      <c r="G44" s="267">
        <v>1.43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44014</v>
      </c>
      <c r="B45" s="267">
        <v>530525</v>
      </c>
      <c r="C45" s="268" t="s">
        <v>3726</v>
      </c>
      <c r="D45" s="268" t="s">
        <v>3691</v>
      </c>
      <c r="E45" s="268" t="s">
        <v>583</v>
      </c>
      <c r="F45" s="387">
        <v>37123</v>
      </c>
      <c r="G45" s="267">
        <v>1.43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44014</v>
      </c>
      <c r="B46" s="267">
        <v>530525</v>
      </c>
      <c r="C46" s="268" t="s">
        <v>3726</v>
      </c>
      <c r="D46" s="268" t="s">
        <v>3691</v>
      </c>
      <c r="E46" s="268" t="s">
        <v>584</v>
      </c>
      <c r="F46" s="387">
        <v>37123</v>
      </c>
      <c r="G46" s="267">
        <v>1.31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44014</v>
      </c>
      <c r="B47" s="267">
        <v>533157</v>
      </c>
      <c r="C47" s="268" t="s">
        <v>3095</v>
      </c>
      <c r="D47" s="268" t="s">
        <v>3666</v>
      </c>
      <c r="E47" s="268" t="s">
        <v>584</v>
      </c>
      <c r="F47" s="387">
        <v>250004</v>
      </c>
      <c r="G47" s="267">
        <v>3.45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44014</v>
      </c>
      <c r="B48" s="267">
        <v>526650</v>
      </c>
      <c r="C48" s="268" t="s">
        <v>2656</v>
      </c>
      <c r="D48" s="268" t="s">
        <v>3729</v>
      </c>
      <c r="E48" s="268" t="s">
        <v>583</v>
      </c>
      <c r="F48" s="387">
        <v>414472</v>
      </c>
      <c r="G48" s="267">
        <v>41.61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44014</v>
      </c>
      <c r="B49" s="267">
        <v>526650</v>
      </c>
      <c r="C49" s="268" t="s">
        <v>2656</v>
      </c>
      <c r="D49" s="268" t="s">
        <v>3729</v>
      </c>
      <c r="E49" s="268" t="s">
        <v>584</v>
      </c>
      <c r="F49" s="387">
        <v>8643</v>
      </c>
      <c r="G49" s="267">
        <v>40.54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44014</v>
      </c>
      <c r="B50" s="267">
        <v>542923</v>
      </c>
      <c r="C50" s="268" t="s">
        <v>3730</v>
      </c>
      <c r="D50" s="268" t="s">
        <v>3731</v>
      </c>
      <c r="E50" s="268" t="s">
        <v>583</v>
      </c>
      <c r="F50" s="387">
        <v>150000</v>
      </c>
      <c r="G50" s="267">
        <v>9.6199999999999992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44014</v>
      </c>
      <c r="B51" s="267">
        <v>540145</v>
      </c>
      <c r="C51" s="268" t="s">
        <v>3732</v>
      </c>
      <c r="D51" s="268" t="s">
        <v>3733</v>
      </c>
      <c r="E51" s="268" t="s">
        <v>584</v>
      </c>
      <c r="F51" s="387">
        <v>69000</v>
      </c>
      <c r="G51" s="267">
        <v>1701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44014</v>
      </c>
      <c r="B52" s="267">
        <v>539222</v>
      </c>
      <c r="C52" s="268" t="s">
        <v>3734</v>
      </c>
      <c r="D52" s="268" t="s">
        <v>3735</v>
      </c>
      <c r="E52" s="268" t="s">
        <v>583</v>
      </c>
      <c r="F52" s="387">
        <v>30000</v>
      </c>
      <c r="G52" s="267">
        <v>29.81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44014</v>
      </c>
      <c r="B53" s="267">
        <v>539222</v>
      </c>
      <c r="C53" s="268" t="s">
        <v>3734</v>
      </c>
      <c r="D53" s="268" t="s">
        <v>3735</v>
      </c>
      <c r="E53" s="268" t="s">
        <v>584</v>
      </c>
      <c r="F53" s="387">
        <v>5000</v>
      </c>
      <c r="G53" s="267">
        <v>29.7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44014</v>
      </c>
      <c r="B54" s="267" t="s">
        <v>3224</v>
      </c>
      <c r="C54" s="268" t="s">
        <v>3736</v>
      </c>
      <c r="D54" s="268" t="s">
        <v>3667</v>
      </c>
      <c r="E54" s="268" t="s">
        <v>583</v>
      </c>
      <c r="F54" s="387">
        <v>320000</v>
      </c>
      <c r="G54" s="267">
        <v>5.05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44014</v>
      </c>
      <c r="B55" s="267" t="s">
        <v>96</v>
      </c>
      <c r="C55" s="268" t="s">
        <v>3737</v>
      </c>
      <c r="D55" s="268" t="s">
        <v>3636</v>
      </c>
      <c r="E55" s="268" t="s">
        <v>583</v>
      </c>
      <c r="F55" s="387">
        <v>1986342</v>
      </c>
      <c r="G55" s="267">
        <v>53.45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44014</v>
      </c>
      <c r="B56" s="267" t="s">
        <v>243</v>
      </c>
      <c r="C56" s="268" t="s">
        <v>3738</v>
      </c>
      <c r="D56" s="268" t="s">
        <v>3666</v>
      </c>
      <c r="E56" s="268" t="s">
        <v>583</v>
      </c>
      <c r="F56" s="387">
        <v>9906087</v>
      </c>
      <c r="G56" s="267">
        <v>15.05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44014</v>
      </c>
      <c r="B57" s="267" t="s">
        <v>1378</v>
      </c>
      <c r="C57" s="268" t="s">
        <v>3739</v>
      </c>
      <c r="D57" s="268" t="s">
        <v>3740</v>
      </c>
      <c r="E57" s="268" t="s">
        <v>583</v>
      </c>
      <c r="F57" s="387">
        <v>370519</v>
      </c>
      <c r="G57" s="267">
        <v>98.76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44014</v>
      </c>
      <c r="B58" s="267" t="s">
        <v>1378</v>
      </c>
      <c r="C58" s="268" t="s">
        <v>3739</v>
      </c>
      <c r="D58" s="268" t="s">
        <v>3662</v>
      </c>
      <c r="E58" s="268" t="s">
        <v>583</v>
      </c>
      <c r="F58" s="387">
        <v>453730</v>
      </c>
      <c r="G58" s="267">
        <v>99.55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44014</v>
      </c>
      <c r="B59" s="267" t="s">
        <v>1378</v>
      </c>
      <c r="C59" s="268" t="s">
        <v>3739</v>
      </c>
      <c r="D59" s="268" t="s">
        <v>3741</v>
      </c>
      <c r="E59" s="268" t="s">
        <v>583</v>
      </c>
      <c r="F59" s="387">
        <v>609977</v>
      </c>
      <c r="G59" s="267">
        <v>99.31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44014</v>
      </c>
      <c r="B60" s="267" t="s">
        <v>1378</v>
      </c>
      <c r="C60" s="268" t="s">
        <v>3739</v>
      </c>
      <c r="D60" s="268" t="s">
        <v>3742</v>
      </c>
      <c r="E60" s="268" t="s">
        <v>583</v>
      </c>
      <c r="F60" s="387">
        <v>372778</v>
      </c>
      <c r="G60" s="267">
        <v>100.01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44014</v>
      </c>
      <c r="B61" s="267" t="s">
        <v>1378</v>
      </c>
      <c r="C61" s="268" t="s">
        <v>3739</v>
      </c>
      <c r="D61" s="268" t="s">
        <v>3743</v>
      </c>
      <c r="E61" s="268" t="s">
        <v>583</v>
      </c>
      <c r="F61" s="387">
        <v>302970</v>
      </c>
      <c r="G61" s="267">
        <v>99.88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44014</v>
      </c>
      <c r="B62" s="267" t="s">
        <v>3744</v>
      </c>
      <c r="C62" s="268" t="s">
        <v>3745</v>
      </c>
      <c r="D62" s="268" t="s">
        <v>3746</v>
      </c>
      <c r="E62" s="268" t="s">
        <v>583</v>
      </c>
      <c r="F62" s="387">
        <v>96324</v>
      </c>
      <c r="G62" s="267">
        <v>1.8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44014</v>
      </c>
      <c r="B63" s="267" t="s">
        <v>117</v>
      </c>
      <c r="C63" s="268" t="s">
        <v>3638</v>
      </c>
      <c r="D63" s="268" t="s">
        <v>3636</v>
      </c>
      <c r="E63" s="268" t="s">
        <v>583</v>
      </c>
      <c r="F63" s="387">
        <v>3419191</v>
      </c>
      <c r="G63" s="267">
        <v>226.82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44014</v>
      </c>
      <c r="B64" s="267" t="s">
        <v>132</v>
      </c>
      <c r="C64" s="268" t="s">
        <v>3661</v>
      </c>
      <c r="D64" s="268" t="s">
        <v>3662</v>
      </c>
      <c r="E64" s="268" t="s">
        <v>583</v>
      </c>
      <c r="F64" s="387">
        <v>357850</v>
      </c>
      <c r="G64" s="267">
        <v>388.97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44014</v>
      </c>
      <c r="B65" s="267" t="s">
        <v>1961</v>
      </c>
      <c r="C65" s="268" t="s">
        <v>3747</v>
      </c>
      <c r="D65" s="268" t="s">
        <v>3666</v>
      </c>
      <c r="E65" s="268" t="s">
        <v>583</v>
      </c>
      <c r="F65" s="387">
        <v>654550</v>
      </c>
      <c r="G65" s="267">
        <v>7.1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44014</v>
      </c>
      <c r="B66" s="267" t="s">
        <v>3321</v>
      </c>
      <c r="C66" s="268" t="s">
        <v>3748</v>
      </c>
      <c r="D66" s="268" t="s">
        <v>3749</v>
      </c>
      <c r="E66" s="268" t="s">
        <v>583</v>
      </c>
      <c r="F66" s="387">
        <v>500000</v>
      </c>
      <c r="G66" s="267">
        <v>4.8499999999999996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44014</v>
      </c>
      <c r="B67" s="267" t="s">
        <v>2413</v>
      </c>
      <c r="C67" s="268" t="s">
        <v>3750</v>
      </c>
      <c r="D67" s="268" t="s">
        <v>3718</v>
      </c>
      <c r="E67" s="268" t="s">
        <v>583</v>
      </c>
      <c r="F67" s="387">
        <v>2700000</v>
      </c>
      <c r="G67" s="267">
        <v>94.2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44014</v>
      </c>
      <c r="B68" s="267" t="s">
        <v>2912</v>
      </c>
      <c r="C68" s="268" t="s">
        <v>3751</v>
      </c>
      <c r="D68" s="268" t="s">
        <v>3752</v>
      </c>
      <c r="E68" s="268" t="s">
        <v>583</v>
      </c>
      <c r="F68" s="387">
        <v>90000</v>
      </c>
      <c r="G68" s="267">
        <v>8.1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44014</v>
      </c>
      <c r="B69" s="267" t="s">
        <v>96</v>
      </c>
      <c r="C69" s="268" t="s">
        <v>3737</v>
      </c>
      <c r="D69" s="268" t="s">
        <v>3636</v>
      </c>
      <c r="E69" s="268" t="s">
        <v>584</v>
      </c>
      <c r="F69" s="387">
        <v>1986342</v>
      </c>
      <c r="G69" s="267">
        <v>53.51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44014</v>
      </c>
      <c r="B70" s="267" t="s">
        <v>243</v>
      </c>
      <c r="C70" s="268" t="s">
        <v>3738</v>
      </c>
      <c r="D70" s="268" t="s">
        <v>3666</v>
      </c>
      <c r="E70" s="268" t="s">
        <v>584</v>
      </c>
      <c r="F70" s="387">
        <v>6513964</v>
      </c>
      <c r="G70" s="267">
        <v>15.34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44014</v>
      </c>
      <c r="B71" s="267" t="s">
        <v>1378</v>
      </c>
      <c r="C71" s="268" t="s">
        <v>3739</v>
      </c>
      <c r="D71" s="268" t="s">
        <v>3741</v>
      </c>
      <c r="E71" s="268" t="s">
        <v>584</v>
      </c>
      <c r="F71" s="387">
        <v>609977</v>
      </c>
      <c r="G71" s="267">
        <v>99.37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44014</v>
      </c>
      <c r="B72" s="267" t="s">
        <v>1378</v>
      </c>
      <c r="C72" s="268" t="s">
        <v>3739</v>
      </c>
      <c r="D72" s="268" t="s">
        <v>3662</v>
      </c>
      <c r="E72" s="268" t="s">
        <v>584</v>
      </c>
      <c r="F72" s="387">
        <v>453730</v>
      </c>
      <c r="G72" s="267">
        <v>99.76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44014</v>
      </c>
      <c r="B73" s="267" t="s">
        <v>1378</v>
      </c>
      <c r="C73" s="268" t="s">
        <v>3739</v>
      </c>
      <c r="D73" s="268" t="s">
        <v>3743</v>
      </c>
      <c r="E73" s="268" t="s">
        <v>584</v>
      </c>
      <c r="F73" s="387">
        <v>302970</v>
      </c>
      <c r="G73" s="267">
        <v>100.03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44014</v>
      </c>
      <c r="B74" s="267" t="s">
        <v>1378</v>
      </c>
      <c r="C74" s="268" t="s">
        <v>3739</v>
      </c>
      <c r="D74" s="268" t="s">
        <v>3740</v>
      </c>
      <c r="E74" s="268" t="s">
        <v>584</v>
      </c>
      <c r="F74" s="387">
        <v>340011</v>
      </c>
      <c r="G74" s="267">
        <v>98.9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44014</v>
      </c>
      <c r="B75" s="267" t="s">
        <v>1378</v>
      </c>
      <c r="C75" s="268" t="s">
        <v>3739</v>
      </c>
      <c r="D75" s="268" t="s">
        <v>3742</v>
      </c>
      <c r="E75" s="268" t="s">
        <v>584</v>
      </c>
      <c r="F75" s="387">
        <v>372778</v>
      </c>
      <c r="G75" s="267">
        <v>100.06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44014</v>
      </c>
      <c r="B76" s="267" t="s">
        <v>117</v>
      </c>
      <c r="C76" s="268" t="s">
        <v>3638</v>
      </c>
      <c r="D76" s="268" t="s">
        <v>3636</v>
      </c>
      <c r="E76" s="268" t="s">
        <v>584</v>
      </c>
      <c r="F76" s="387">
        <v>3386297</v>
      </c>
      <c r="G76" s="267">
        <v>226.95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44014</v>
      </c>
      <c r="B77" s="267" t="s">
        <v>132</v>
      </c>
      <c r="C77" s="268" t="s">
        <v>3661</v>
      </c>
      <c r="D77" s="268" t="s">
        <v>3662</v>
      </c>
      <c r="E77" s="268" t="s">
        <v>584</v>
      </c>
      <c r="F77" s="387">
        <v>357850</v>
      </c>
      <c r="G77" s="267">
        <v>388.1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44014</v>
      </c>
      <c r="B78" s="267" t="s">
        <v>442</v>
      </c>
      <c r="C78" s="268" t="s">
        <v>3753</v>
      </c>
      <c r="D78" s="268" t="s">
        <v>3754</v>
      </c>
      <c r="E78" s="268" t="s">
        <v>584</v>
      </c>
      <c r="F78" s="387">
        <v>1298728</v>
      </c>
      <c r="G78" s="267">
        <v>262.02999999999997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44014</v>
      </c>
      <c r="B79" s="267" t="s">
        <v>3321</v>
      </c>
      <c r="C79" s="268" t="s">
        <v>3748</v>
      </c>
      <c r="D79" s="268" t="s">
        <v>3755</v>
      </c>
      <c r="E79" s="268" t="s">
        <v>584</v>
      </c>
      <c r="F79" s="387">
        <v>519810</v>
      </c>
      <c r="G79" s="267">
        <v>4.8600000000000003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44014</v>
      </c>
      <c r="B80" s="267" t="s">
        <v>2413</v>
      </c>
      <c r="C80" s="268" t="s">
        <v>3750</v>
      </c>
      <c r="D80" s="268" t="s">
        <v>3756</v>
      </c>
      <c r="E80" s="268" t="s">
        <v>584</v>
      </c>
      <c r="F80" s="387">
        <v>2700000</v>
      </c>
      <c r="G80" s="267">
        <v>94.2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44014</v>
      </c>
      <c r="B81" s="267" t="s">
        <v>2908</v>
      </c>
      <c r="C81" s="268" t="s">
        <v>3757</v>
      </c>
      <c r="D81" s="268" t="s">
        <v>3758</v>
      </c>
      <c r="E81" s="268" t="s">
        <v>584</v>
      </c>
      <c r="F81" s="387">
        <v>76000</v>
      </c>
      <c r="G81" s="267">
        <v>9.75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44014</v>
      </c>
      <c r="B82" s="267" t="s">
        <v>2761</v>
      </c>
      <c r="C82" s="268" t="s">
        <v>3759</v>
      </c>
      <c r="D82" s="268" t="s">
        <v>3760</v>
      </c>
      <c r="E82" s="268" t="s">
        <v>584</v>
      </c>
      <c r="F82" s="387">
        <v>35000000</v>
      </c>
      <c r="G82" s="267">
        <v>0.75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B83" s="267"/>
      <c r="C83" s="268"/>
      <c r="D83" s="268"/>
      <c r="E83" s="268"/>
      <c r="F83" s="387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B84" s="267"/>
      <c r="C84" s="268"/>
      <c r="D84" s="268"/>
      <c r="E84" s="268"/>
      <c r="F84" s="387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B85" s="267"/>
      <c r="C85" s="268"/>
      <c r="D85" s="268"/>
      <c r="E85" s="268"/>
      <c r="F85" s="387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B86" s="267"/>
      <c r="C86" s="268"/>
      <c r="D86" s="268"/>
      <c r="E86" s="268"/>
      <c r="F86" s="387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B87" s="267"/>
      <c r="C87" s="268"/>
      <c r="D87" s="268"/>
      <c r="E87" s="268"/>
      <c r="F87" s="387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B88" s="267"/>
      <c r="C88" s="268"/>
      <c r="D88" s="268"/>
      <c r="E88" s="268"/>
      <c r="F88" s="387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B89" s="267"/>
      <c r="C89" s="268"/>
      <c r="D89" s="268"/>
      <c r="E89" s="268"/>
      <c r="F89" s="387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B90" s="267"/>
      <c r="C90" s="268"/>
      <c r="D90" s="268"/>
      <c r="E90" s="268"/>
      <c r="F90" s="387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B91" s="267"/>
      <c r="C91" s="268"/>
      <c r="D91" s="268"/>
      <c r="E91" s="268"/>
      <c r="F91" s="387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B92" s="267"/>
      <c r="C92" s="268"/>
      <c r="D92" s="268"/>
      <c r="E92" s="268"/>
      <c r="F92" s="387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B93" s="267"/>
      <c r="C93" s="268"/>
      <c r="D93" s="268"/>
      <c r="E93" s="268"/>
      <c r="F93" s="387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B94" s="267"/>
      <c r="C94" s="268"/>
      <c r="D94" s="268"/>
      <c r="E94" s="268"/>
      <c r="F94" s="387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B95" s="267"/>
      <c r="C95" s="268"/>
      <c r="D95" s="268"/>
      <c r="E95" s="268"/>
      <c r="F95" s="387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B96" s="267"/>
      <c r="C96" s="268"/>
      <c r="D96" s="268"/>
      <c r="E96" s="268"/>
      <c r="F96" s="387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7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7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7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7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7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7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7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7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7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7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7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7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7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7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7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7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7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7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7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7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7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7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7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7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7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7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7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7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7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7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7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7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7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7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7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7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7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7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7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7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7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7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7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7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7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7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7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7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7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7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7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7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7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7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7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7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7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7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7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7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7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7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7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7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7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7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7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7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7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7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7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7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7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7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7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7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7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7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7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7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7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7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7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7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7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7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7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7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7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7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7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7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7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7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7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7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7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7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7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7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7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7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7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7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7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7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7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7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7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7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7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7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7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7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7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7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7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7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7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7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7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7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7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7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7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7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7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7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7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7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7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7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7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7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7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7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7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7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7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7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7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7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7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7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7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7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7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7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7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7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7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7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7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7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7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7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7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7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7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7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7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7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7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7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7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7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7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7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7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7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7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7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7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7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7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7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7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7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7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7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7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7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7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7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7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7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7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7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7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7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7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7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7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7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7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7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7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7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7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7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7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7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7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7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7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7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7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7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7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7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7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7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7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7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7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7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7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7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7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7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7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7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7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7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7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7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7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7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7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7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7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7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7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7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7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7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7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7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7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7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7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7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7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7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7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7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7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7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7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7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7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7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7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7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7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7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7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7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7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7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7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7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7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7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7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7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7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7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7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7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7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7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1"/>
  <sheetViews>
    <sheetView zoomScale="76" zoomScaleNormal="85" workbookViewId="0">
      <selection activeCell="P25" sqref="P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hidden="1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 t="s">
        <v>3688</v>
      </c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44015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1" customFormat="1" ht="14.25">
      <c r="A10" s="464">
        <v>1</v>
      </c>
      <c r="B10" s="465">
        <v>43980</v>
      </c>
      <c r="C10" s="466"/>
      <c r="D10" s="467" t="s">
        <v>3630</v>
      </c>
      <c r="E10" s="468" t="s">
        <v>601</v>
      </c>
      <c r="F10" s="469">
        <v>9900</v>
      </c>
      <c r="G10" s="468">
        <v>9400</v>
      </c>
      <c r="H10" s="468">
        <v>10320</v>
      </c>
      <c r="I10" s="470" t="s">
        <v>3631</v>
      </c>
      <c r="J10" s="471" t="s">
        <v>3674</v>
      </c>
      <c r="K10" s="471">
        <f t="shared" ref="K10" si="0">H10-F10</f>
        <v>420</v>
      </c>
      <c r="L10" s="472">
        <f t="shared" ref="L10" si="1">K10/F10</f>
        <v>4.2424242424242427E-2</v>
      </c>
      <c r="M10" s="473" t="s">
        <v>600</v>
      </c>
      <c r="N10" s="474">
        <v>44014</v>
      </c>
      <c r="O10" s="475"/>
      <c r="Q10" s="442"/>
      <c r="R10" s="443" t="s">
        <v>603</v>
      </c>
      <c r="S10" s="442"/>
      <c r="T10" s="442"/>
      <c r="U10" s="442"/>
      <c r="V10" s="442"/>
      <c r="W10" s="442"/>
      <c r="X10" s="442"/>
      <c r="Y10" s="442"/>
      <c r="Z10" s="442"/>
      <c r="AA10" s="442"/>
      <c r="AB10" s="442"/>
    </row>
    <row r="11" spans="1:28" s="441" customFormat="1" ht="14.25">
      <c r="A11" s="464">
        <v>2</v>
      </c>
      <c r="B11" s="465">
        <v>43990</v>
      </c>
      <c r="C11" s="466"/>
      <c r="D11" s="467" t="s">
        <v>3634</v>
      </c>
      <c r="E11" s="468" t="s">
        <v>601</v>
      </c>
      <c r="F11" s="469">
        <v>229</v>
      </c>
      <c r="G11" s="468">
        <v>217</v>
      </c>
      <c r="H11" s="468">
        <v>239</v>
      </c>
      <c r="I11" s="470" t="s">
        <v>3629</v>
      </c>
      <c r="J11" s="471" t="s">
        <v>3635</v>
      </c>
      <c r="K11" s="471">
        <f t="shared" ref="K11" si="2">H11-F11</f>
        <v>10</v>
      </c>
      <c r="L11" s="472">
        <f t="shared" ref="L11" si="3">K11/F11</f>
        <v>4.3668122270742356E-2</v>
      </c>
      <c r="M11" s="473" t="s">
        <v>600</v>
      </c>
      <c r="N11" s="474">
        <v>43992</v>
      </c>
      <c r="O11" s="475"/>
      <c r="Q11" s="442"/>
      <c r="R11" s="443" t="s">
        <v>3187</v>
      </c>
      <c r="S11" s="442"/>
      <c r="T11" s="442"/>
      <c r="U11" s="442"/>
      <c r="V11" s="442"/>
      <c r="W11" s="442"/>
      <c r="X11" s="442"/>
      <c r="Y11" s="442"/>
      <c r="Z11" s="442"/>
      <c r="AA11" s="442"/>
      <c r="AB11" s="442"/>
    </row>
    <row r="12" spans="1:28" s="441" customFormat="1" ht="14.25">
      <c r="A12" s="464">
        <v>3</v>
      </c>
      <c r="B12" s="465">
        <v>44001</v>
      </c>
      <c r="C12" s="466"/>
      <c r="D12" s="467" t="s">
        <v>98</v>
      </c>
      <c r="E12" s="468" t="s">
        <v>601</v>
      </c>
      <c r="F12" s="469">
        <v>150</v>
      </c>
      <c r="G12" s="468">
        <v>140</v>
      </c>
      <c r="H12" s="468">
        <v>156</v>
      </c>
      <c r="I12" s="470" t="s">
        <v>3637</v>
      </c>
      <c r="J12" s="471" t="s">
        <v>3640</v>
      </c>
      <c r="K12" s="471">
        <f t="shared" ref="K12" si="4">H12-F12</f>
        <v>6</v>
      </c>
      <c r="L12" s="472">
        <f t="shared" ref="L12" si="5">K12/F12</f>
        <v>0.04</v>
      </c>
      <c r="M12" s="473" t="s">
        <v>600</v>
      </c>
      <c r="N12" s="474">
        <v>44005</v>
      </c>
      <c r="O12" s="475"/>
      <c r="Q12" s="442"/>
      <c r="R12" s="443" t="s">
        <v>3187</v>
      </c>
      <c r="S12" s="442"/>
      <c r="T12" s="442"/>
      <c r="U12" s="442"/>
      <c r="V12" s="442"/>
      <c r="W12" s="442"/>
      <c r="X12" s="442"/>
      <c r="Y12" s="442"/>
      <c r="Z12" s="442"/>
      <c r="AA12" s="442"/>
      <c r="AB12" s="442"/>
    </row>
    <row r="13" spans="1:28" s="441" customFormat="1" ht="14.25">
      <c r="A13" s="464">
        <v>4</v>
      </c>
      <c r="B13" s="465">
        <v>44004</v>
      </c>
      <c r="C13" s="466"/>
      <c r="D13" s="467" t="s">
        <v>76</v>
      </c>
      <c r="E13" s="468" t="s">
        <v>601</v>
      </c>
      <c r="F13" s="469">
        <v>358.5</v>
      </c>
      <c r="G13" s="468">
        <v>335</v>
      </c>
      <c r="H13" s="468">
        <v>373</v>
      </c>
      <c r="I13" s="470" t="s">
        <v>3639</v>
      </c>
      <c r="J13" s="471" t="s">
        <v>3646</v>
      </c>
      <c r="K13" s="471">
        <f t="shared" ref="K13" si="6">H13-F13</f>
        <v>14.5</v>
      </c>
      <c r="L13" s="472">
        <f t="shared" ref="L13" si="7">K13/F13</f>
        <v>4.0446304044630406E-2</v>
      </c>
      <c r="M13" s="473" t="s">
        <v>600</v>
      </c>
      <c r="N13" s="474">
        <v>44006</v>
      </c>
      <c r="O13" s="475"/>
      <c r="Q13" s="442"/>
      <c r="R13" s="443" t="s">
        <v>3187</v>
      </c>
      <c r="S13" s="442"/>
      <c r="T13" s="442"/>
      <c r="U13" s="442"/>
      <c r="V13" s="442"/>
      <c r="W13" s="442"/>
      <c r="X13" s="442"/>
      <c r="Y13" s="442"/>
      <c r="Z13" s="442"/>
      <c r="AA13" s="442"/>
      <c r="AB13" s="442"/>
    </row>
    <row r="14" spans="1:28" s="441" customFormat="1" ht="14.25">
      <c r="A14" s="484">
        <v>5</v>
      </c>
      <c r="B14" s="476">
        <v>44007</v>
      </c>
      <c r="C14" s="485"/>
      <c r="D14" s="486" t="s">
        <v>91</v>
      </c>
      <c r="E14" s="487" t="s">
        <v>601</v>
      </c>
      <c r="F14" s="487">
        <v>2340</v>
      </c>
      <c r="G14" s="488">
        <v>2200</v>
      </c>
      <c r="H14" s="487">
        <v>2195</v>
      </c>
      <c r="I14" s="489" t="s">
        <v>3632</v>
      </c>
      <c r="J14" s="459" t="s">
        <v>3675</v>
      </c>
      <c r="K14" s="459">
        <f t="shared" ref="K14" si="8">H14-F14</f>
        <v>-145</v>
      </c>
      <c r="L14" s="460">
        <f t="shared" ref="L14" si="9">K14/F14</f>
        <v>-6.1965811965811968E-2</v>
      </c>
      <c r="M14" s="477" t="s">
        <v>664</v>
      </c>
      <c r="N14" s="461">
        <v>44014</v>
      </c>
      <c r="O14" s="478"/>
      <c r="Q14" s="442"/>
      <c r="R14" s="443" t="s">
        <v>3187</v>
      </c>
      <c r="S14" s="442"/>
      <c r="T14" s="442"/>
      <c r="U14" s="442"/>
      <c r="V14" s="442"/>
      <c r="W14" s="442"/>
      <c r="X14" s="442"/>
      <c r="Y14" s="442"/>
      <c r="Z14" s="442"/>
      <c r="AA14" s="442"/>
      <c r="AB14" s="442"/>
    </row>
    <row r="15" spans="1:28" s="441" customFormat="1" ht="14.25">
      <c r="A15" s="389">
        <v>6</v>
      </c>
      <c r="B15" s="418">
        <v>44007</v>
      </c>
      <c r="C15" s="434"/>
      <c r="D15" s="435" t="s">
        <v>41</v>
      </c>
      <c r="E15" s="436" t="s">
        <v>601</v>
      </c>
      <c r="F15" s="436" t="s">
        <v>3648</v>
      </c>
      <c r="G15" s="451">
        <v>322</v>
      </c>
      <c r="H15" s="436"/>
      <c r="I15" s="421">
        <v>380</v>
      </c>
      <c r="J15" s="437" t="s">
        <v>602</v>
      </c>
      <c r="K15" s="437"/>
      <c r="L15" s="438"/>
      <c r="M15" s="437"/>
      <c r="N15" s="439"/>
      <c r="O15" s="440"/>
      <c r="Q15" s="442"/>
      <c r="R15" s="443" t="s">
        <v>3187</v>
      </c>
      <c r="S15" s="442"/>
      <c r="T15" s="442"/>
      <c r="U15" s="442"/>
      <c r="V15" s="442"/>
      <c r="W15" s="442"/>
      <c r="X15" s="442"/>
      <c r="Y15" s="442"/>
      <c r="Z15" s="442"/>
      <c r="AA15" s="442"/>
      <c r="AB15" s="442"/>
    </row>
    <row r="16" spans="1:28" s="441" customFormat="1" ht="14.25">
      <c r="A16" s="389">
        <v>7</v>
      </c>
      <c r="B16" s="418">
        <v>44008</v>
      </c>
      <c r="C16" s="434"/>
      <c r="D16" s="435" t="s">
        <v>3650</v>
      </c>
      <c r="E16" s="436" t="s">
        <v>3628</v>
      </c>
      <c r="F16" s="436" t="s">
        <v>3651</v>
      </c>
      <c r="G16" s="451">
        <v>1310</v>
      </c>
      <c r="H16" s="436"/>
      <c r="I16" s="421" t="s">
        <v>3652</v>
      </c>
      <c r="J16" s="437" t="s">
        <v>602</v>
      </c>
      <c r="K16" s="437"/>
      <c r="L16" s="438"/>
      <c r="M16" s="437"/>
      <c r="N16" s="439"/>
      <c r="O16" s="440"/>
      <c r="Q16" s="442"/>
      <c r="R16" s="443" t="s">
        <v>603</v>
      </c>
      <c r="S16" s="442"/>
      <c r="T16" s="442"/>
      <c r="U16" s="442"/>
      <c r="V16" s="442"/>
      <c r="W16" s="442"/>
      <c r="X16" s="442"/>
      <c r="Y16" s="442"/>
      <c r="Z16" s="442"/>
      <c r="AA16" s="442"/>
      <c r="AB16" s="442"/>
    </row>
    <row r="17" spans="1:38" s="441" customFormat="1" ht="14.25">
      <c r="A17" s="389">
        <v>8</v>
      </c>
      <c r="B17" s="418">
        <v>44008</v>
      </c>
      <c r="C17" s="434"/>
      <c r="D17" s="435" t="s">
        <v>338</v>
      </c>
      <c r="E17" s="436" t="s">
        <v>601</v>
      </c>
      <c r="F17" s="436" t="s">
        <v>3653</v>
      </c>
      <c r="G17" s="451">
        <v>261</v>
      </c>
      <c r="H17" s="436"/>
      <c r="I17" s="421" t="s">
        <v>3633</v>
      </c>
      <c r="J17" s="437" t="s">
        <v>602</v>
      </c>
      <c r="K17" s="437"/>
      <c r="L17" s="438"/>
      <c r="M17" s="437"/>
      <c r="N17" s="439"/>
      <c r="O17" s="440"/>
      <c r="Q17" s="442"/>
      <c r="R17" s="443" t="s">
        <v>3187</v>
      </c>
      <c r="S17" s="442"/>
      <c r="T17" s="442"/>
      <c r="U17" s="442"/>
      <c r="V17" s="442"/>
      <c r="W17" s="442"/>
      <c r="X17" s="442"/>
      <c r="Y17" s="442"/>
      <c r="Z17" s="442"/>
      <c r="AA17" s="442"/>
      <c r="AB17" s="442"/>
    </row>
    <row r="18" spans="1:38" s="441" customFormat="1" ht="14.25">
      <c r="A18" s="389">
        <v>9</v>
      </c>
      <c r="B18" s="418">
        <v>44008</v>
      </c>
      <c r="C18" s="434"/>
      <c r="D18" s="435" t="s">
        <v>248</v>
      </c>
      <c r="E18" s="436" t="s">
        <v>601</v>
      </c>
      <c r="F18" s="436" t="s">
        <v>3654</v>
      </c>
      <c r="G18" s="451">
        <v>815</v>
      </c>
      <c r="H18" s="436"/>
      <c r="I18" s="421" t="s">
        <v>3655</v>
      </c>
      <c r="J18" s="437" t="s">
        <v>602</v>
      </c>
      <c r="K18" s="437"/>
      <c r="L18" s="438"/>
      <c r="M18" s="437"/>
      <c r="N18" s="439"/>
      <c r="O18" s="440"/>
      <c r="Q18" s="442"/>
      <c r="R18" s="443" t="s">
        <v>603</v>
      </c>
      <c r="S18" s="442"/>
      <c r="T18" s="442"/>
      <c r="U18" s="442"/>
      <c r="V18" s="442"/>
      <c r="W18" s="442"/>
      <c r="X18" s="442"/>
      <c r="Y18" s="442"/>
      <c r="Z18" s="442"/>
      <c r="AA18" s="442"/>
      <c r="AB18" s="442"/>
    </row>
    <row r="19" spans="1:38" s="441" customFormat="1" ht="14.25">
      <c r="A19" s="389">
        <v>10</v>
      </c>
      <c r="B19" s="418">
        <v>44011</v>
      </c>
      <c r="C19" s="434"/>
      <c r="D19" s="435" t="s">
        <v>63</v>
      </c>
      <c r="E19" s="436" t="s">
        <v>601</v>
      </c>
      <c r="F19" s="436" t="s">
        <v>3659</v>
      </c>
      <c r="G19" s="451">
        <v>1235</v>
      </c>
      <c r="H19" s="436"/>
      <c r="I19" s="421" t="s">
        <v>3660</v>
      </c>
      <c r="J19" s="437" t="s">
        <v>602</v>
      </c>
      <c r="K19" s="437"/>
      <c r="L19" s="438"/>
      <c r="M19" s="437"/>
      <c r="N19" s="439"/>
      <c r="O19" s="440"/>
      <c r="Q19" s="442"/>
      <c r="R19" s="443" t="s">
        <v>603</v>
      </c>
      <c r="S19" s="442"/>
      <c r="T19" s="442"/>
      <c r="U19" s="442"/>
      <c r="V19" s="442"/>
      <c r="W19" s="442"/>
      <c r="X19" s="442"/>
      <c r="Y19" s="442"/>
      <c r="Z19" s="442"/>
      <c r="AA19" s="442"/>
      <c r="AB19" s="442"/>
    </row>
    <row r="20" spans="1:38" s="441" customFormat="1" ht="14.25">
      <c r="A20" s="464">
        <v>11</v>
      </c>
      <c r="B20" s="465">
        <v>44012</v>
      </c>
      <c r="C20" s="466"/>
      <c r="D20" s="467" t="s">
        <v>197</v>
      </c>
      <c r="E20" s="468" t="s">
        <v>601</v>
      </c>
      <c r="F20" s="469">
        <v>426.5</v>
      </c>
      <c r="G20" s="468">
        <v>400</v>
      </c>
      <c r="H20" s="468">
        <v>441.5</v>
      </c>
      <c r="I20" s="470" t="s">
        <v>3663</v>
      </c>
      <c r="J20" s="471" t="s">
        <v>3671</v>
      </c>
      <c r="K20" s="471">
        <f t="shared" ref="K20" si="10">H20-F20</f>
        <v>15</v>
      </c>
      <c r="L20" s="472">
        <f t="shared" ref="L20" si="11">K20/F20</f>
        <v>3.5169988276670575E-2</v>
      </c>
      <c r="M20" s="473" t="s">
        <v>600</v>
      </c>
      <c r="N20" s="474">
        <v>44013</v>
      </c>
      <c r="O20" s="475"/>
      <c r="Q20" s="442"/>
      <c r="R20" s="443" t="s">
        <v>3187</v>
      </c>
      <c r="S20" s="442"/>
      <c r="T20" s="442"/>
      <c r="U20" s="442"/>
      <c r="V20" s="442"/>
      <c r="W20" s="442"/>
      <c r="X20" s="442"/>
      <c r="Y20" s="442"/>
      <c r="Z20" s="442"/>
      <c r="AA20" s="442"/>
      <c r="AB20" s="442"/>
    </row>
    <row r="21" spans="1:38" s="441" customFormat="1" ht="14.25">
      <c r="A21" s="389">
        <v>12</v>
      </c>
      <c r="B21" s="418">
        <v>44014</v>
      </c>
      <c r="C21" s="434"/>
      <c r="D21" s="435" t="s">
        <v>136</v>
      </c>
      <c r="E21" s="436" t="s">
        <v>601</v>
      </c>
      <c r="F21" s="436" t="s">
        <v>3676</v>
      </c>
      <c r="G21" s="451">
        <v>874</v>
      </c>
      <c r="H21" s="436"/>
      <c r="I21" s="421" t="s">
        <v>3677</v>
      </c>
      <c r="J21" s="437" t="s">
        <v>602</v>
      </c>
      <c r="K21" s="437"/>
      <c r="L21" s="438"/>
      <c r="M21" s="437"/>
      <c r="N21" s="439"/>
      <c r="O21" s="440"/>
      <c r="Q21" s="442"/>
      <c r="R21" s="443" t="s">
        <v>603</v>
      </c>
      <c r="S21" s="442"/>
      <c r="T21" s="442"/>
      <c r="U21" s="442"/>
      <c r="V21" s="442"/>
      <c r="W21" s="442"/>
      <c r="X21" s="442"/>
      <c r="Y21" s="442"/>
      <c r="Z21" s="442"/>
      <c r="AA21" s="442"/>
      <c r="AB21" s="442"/>
    </row>
    <row r="22" spans="1:38" s="441" customFormat="1" ht="14.25">
      <c r="A22" s="389"/>
      <c r="B22" s="418"/>
      <c r="C22" s="434"/>
      <c r="D22" s="435"/>
      <c r="E22" s="436"/>
      <c r="F22" s="436"/>
      <c r="G22" s="451"/>
      <c r="H22" s="436"/>
      <c r="I22" s="421"/>
      <c r="J22" s="437"/>
      <c r="K22" s="437"/>
      <c r="L22" s="438"/>
      <c r="M22" s="437"/>
      <c r="N22" s="439"/>
      <c r="O22" s="440"/>
      <c r="Q22" s="442"/>
      <c r="R22" s="443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</row>
    <row r="23" spans="1:38" s="5" customFormat="1" ht="14.25">
      <c r="A23" s="389"/>
      <c r="B23" s="418"/>
      <c r="C23" s="419"/>
      <c r="D23" s="397"/>
      <c r="E23" s="420"/>
      <c r="F23" s="421"/>
      <c r="G23" s="422"/>
      <c r="H23" s="422"/>
      <c r="I23" s="421"/>
      <c r="J23" s="382"/>
      <c r="K23" s="382"/>
      <c r="L23" s="381"/>
      <c r="M23" s="377"/>
      <c r="N23" s="395"/>
      <c r="O23" s="388"/>
      <c r="Q23" s="64"/>
      <c r="R23" s="341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2" customHeight="1">
      <c r="A24" s="23" t="s">
        <v>604</v>
      </c>
      <c r="B24" s="24"/>
      <c r="C24" s="25"/>
      <c r="D24" s="26"/>
      <c r="E24" s="27"/>
      <c r="F24" s="28"/>
      <c r="G24" s="28"/>
      <c r="H24" s="28"/>
      <c r="I24" s="28"/>
      <c r="J24" s="65"/>
      <c r="K24" s="28"/>
      <c r="L24" s="28"/>
      <c r="M24" s="38"/>
      <c r="N24" s="65"/>
      <c r="O24" s="66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9" t="s">
        <v>605</v>
      </c>
      <c r="B25" s="23"/>
      <c r="C25" s="23"/>
      <c r="D25" s="23"/>
      <c r="F25" s="30" t="s">
        <v>606</v>
      </c>
      <c r="G25" s="17"/>
      <c r="H25" s="31"/>
      <c r="I25" s="36"/>
      <c r="J25" s="67"/>
      <c r="K25" s="68"/>
      <c r="L25" s="69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 t="s">
        <v>607</v>
      </c>
      <c r="B26" s="23"/>
      <c r="C26" s="23"/>
      <c r="D26" s="23"/>
      <c r="E26" s="32"/>
      <c r="F26" s="30" t="s">
        <v>608</v>
      </c>
      <c r="G26" s="17"/>
      <c r="H26" s="31"/>
      <c r="I26" s="36"/>
      <c r="J26" s="67"/>
      <c r="K26" s="68"/>
      <c r="L26" s="69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/>
      <c r="B27" s="23"/>
      <c r="C27" s="23"/>
      <c r="D27" s="23"/>
      <c r="E27" s="32"/>
      <c r="F27" s="17"/>
      <c r="G27" s="17"/>
      <c r="H27" s="31"/>
      <c r="I27" s="36"/>
      <c r="J27" s="71"/>
      <c r="K27" s="68"/>
      <c r="L27" s="69"/>
      <c r="M27" s="17"/>
      <c r="N27" s="72"/>
      <c r="O27" s="5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ht="15">
      <c r="A28" s="11"/>
      <c r="B28" s="33" t="s">
        <v>609</v>
      </c>
      <c r="C28" s="33"/>
      <c r="D28" s="33"/>
      <c r="E28" s="33"/>
      <c r="F28" s="34"/>
      <c r="G28" s="32"/>
      <c r="H28" s="32"/>
      <c r="I28" s="73"/>
      <c r="J28" s="74"/>
      <c r="K28" s="75"/>
      <c r="L28" s="12"/>
      <c r="M28" s="12"/>
      <c r="N28" s="11"/>
      <c r="O28" s="53"/>
      <c r="R28" s="82"/>
      <c r="S28" s="16"/>
      <c r="T28" s="16"/>
      <c r="U28" s="16"/>
      <c r="V28" s="16"/>
      <c r="W28" s="16"/>
      <c r="X28" s="16"/>
      <c r="Y28" s="16"/>
      <c r="Z28" s="16"/>
    </row>
    <row r="29" spans="1:38" s="6" customFormat="1" ht="38.25">
      <c r="A29" s="20" t="s">
        <v>16</v>
      </c>
      <c r="B29" s="21" t="s">
        <v>575</v>
      </c>
      <c r="C29" s="21"/>
      <c r="D29" s="22" t="s">
        <v>588</v>
      </c>
      <c r="E29" s="21" t="s">
        <v>589</v>
      </c>
      <c r="F29" s="21" t="s">
        <v>590</v>
      </c>
      <c r="G29" s="21" t="s">
        <v>610</v>
      </c>
      <c r="H29" s="21" t="s">
        <v>592</v>
      </c>
      <c r="I29" s="21" t="s">
        <v>593</v>
      </c>
      <c r="J29" s="76" t="s">
        <v>594</v>
      </c>
      <c r="K29" s="62" t="s">
        <v>611</v>
      </c>
      <c r="L29" s="63" t="s">
        <v>596</v>
      </c>
      <c r="M29" s="77" t="s">
        <v>612</v>
      </c>
      <c r="N29" s="21" t="s">
        <v>613</v>
      </c>
      <c r="O29" s="21" t="s">
        <v>597</v>
      </c>
      <c r="P29" s="78" t="s">
        <v>598</v>
      </c>
      <c r="Q29" s="40"/>
      <c r="R29" s="38"/>
      <c r="S29" s="38"/>
      <c r="T29" s="38"/>
    </row>
    <row r="30" spans="1:38" s="413" customFormat="1" ht="15" customHeight="1">
      <c r="A30" s="480">
        <v>1</v>
      </c>
      <c r="B30" s="476">
        <v>44006</v>
      </c>
      <c r="C30" s="481"/>
      <c r="D30" s="457" t="s">
        <v>3643</v>
      </c>
      <c r="E30" s="458" t="s">
        <v>601</v>
      </c>
      <c r="F30" s="458">
        <v>646</v>
      </c>
      <c r="G30" s="482">
        <v>629</v>
      </c>
      <c r="H30" s="482">
        <v>625.5</v>
      </c>
      <c r="I30" s="458" t="s">
        <v>3644</v>
      </c>
      <c r="J30" s="459" t="s">
        <v>3669</v>
      </c>
      <c r="K30" s="459">
        <f t="shared" ref="K30:K31" si="12">H30-F30</f>
        <v>-20.5</v>
      </c>
      <c r="L30" s="460">
        <f t="shared" ref="L30:L31" si="13">K30/F30</f>
        <v>-3.1733746130030958E-2</v>
      </c>
      <c r="M30" s="477" t="s">
        <v>664</v>
      </c>
      <c r="N30" s="461"/>
      <c r="O30" s="478"/>
      <c r="P30" s="483">
        <v>44013</v>
      </c>
      <c r="Q30" s="7"/>
      <c r="R30" s="344" t="s">
        <v>603</v>
      </c>
      <c r="S30" s="433"/>
      <c r="T30" s="433"/>
      <c r="U30" s="433"/>
      <c r="V30" s="433"/>
      <c r="W30" s="433"/>
      <c r="X30" s="433"/>
      <c r="Y30" s="433"/>
      <c r="Z30" s="433"/>
      <c r="AA30" s="433"/>
    </row>
    <row r="31" spans="1:38" s="413" customFormat="1" ht="15" customHeight="1">
      <c r="A31" s="480">
        <v>2</v>
      </c>
      <c r="B31" s="476">
        <v>44006</v>
      </c>
      <c r="C31" s="481"/>
      <c r="D31" s="457" t="s">
        <v>136</v>
      </c>
      <c r="E31" s="458" t="s">
        <v>601</v>
      </c>
      <c r="F31" s="458">
        <v>957</v>
      </c>
      <c r="G31" s="482">
        <v>925</v>
      </c>
      <c r="H31" s="482">
        <v>925.5</v>
      </c>
      <c r="I31" s="458">
        <v>1025</v>
      </c>
      <c r="J31" s="459" t="s">
        <v>3670</v>
      </c>
      <c r="K31" s="459">
        <f t="shared" si="12"/>
        <v>-31.5</v>
      </c>
      <c r="L31" s="460">
        <f t="shared" si="13"/>
        <v>-3.2915360501567396E-2</v>
      </c>
      <c r="M31" s="477" t="s">
        <v>664</v>
      </c>
      <c r="N31" s="461"/>
      <c r="O31" s="478"/>
      <c r="P31" s="483">
        <v>44013</v>
      </c>
      <c r="Q31" s="7"/>
      <c r="R31" s="344" t="s">
        <v>3187</v>
      </c>
      <c r="S31" s="433"/>
      <c r="T31" s="433"/>
      <c r="U31" s="433"/>
      <c r="V31" s="433"/>
      <c r="W31" s="433"/>
      <c r="X31" s="433"/>
      <c r="Y31" s="433"/>
      <c r="Z31" s="433"/>
      <c r="AA31" s="433"/>
    </row>
    <row r="32" spans="1:38" s="413" customFormat="1" ht="15" customHeight="1">
      <c r="A32" s="394">
        <v>3</v>
      </c>
      <c r="B32" s="418">
        <v>44008</v>
      </c>
      <c r="C32" s="378"/>
      <c r="D32" s="379" t="s">
        <v>53</v>
      </c>
      <c r="E32" s="417" t="s">
        <v>601</v>
      </c>
      <c r="F32" s="417" t="s">
        <v>3649</v>
      </c>
      <c r="G32" s="399">
        <v>758</v>
      </c>
      <c r="H32" s="399"/>
      <c r="I32" s="417">
        <v>825</v>
      </c>
      <c r="J32" s="398" t="s">
        <v>602</v>
      </c>
      <c r="K32" s="398"/>
      <c r="L32" s="381"/>
      <c r="M32" s="454"/>
      <c r="N32" s="455"/>
      <c r="O32" s="398"/>
      <c r="P32" s="456"/>
      <c r="Q32" s="7"/>
      <c r="R32" s="344" t="s">
        <v>3187</v>
      </c>
      <c r="S32" s="433"/>
      <c r="T32" s="433"/>
      <c r="U32" s="433"/>
      <c r="V32" s="433"/>
      <c r="W32" s="433"/>
      <c r="X32" s="433"/>
      <c r="Y32" s="433"/>
      <c r="Z32" s="433"/>
      <c r="AA32" s="433"/>
    </row>
    <row r="33" spans="1:34" s="413" customFormat="1" ht="15" customHeight="1">
      <c r="A33" s="497">
        <v>4</v>
      </c>
      <c r="B33" s="498">
        <v>44011</v>
      </c>
      <c r="C33" s="499"/>
      <c r="D33" s="500" t="s">
        <v>98</v>
      </c>
      <c r="E33" s="501" t="s">
        <v>601</v>
      </c>
      <c r="F33" s="501">
        <v>147</v>
      </c>
      <c r="G33" s="502">
        <v>142.5</v>
      </c>
      <c r="H33" s="502">
        <v>151</v>
      </c>
      <c r="I33" s="501" t="s">
        <v>3658</v>
      </c>
      <c r="J33" s="503" t="s">
        <v>3687</v>
      </c>
      <c r="K33" s="503">
        <f t="shared" ref="K33" si="14">H33-F33</f>
        <v>4</v>
      </c>
      <c r="L33" s="504">
        <f t="shared" ref="L33" si="15">K33/F33</f>
        <v>2.7210884353741496E-2</v>
      </c>
      <c r="M33" s="505" t="s">
        <v>600</v>
      </c>
      <c r="N33" s="506"/>
      <c r="O33" s="507"/>
      <c r="P33" s="506">
        <v>44014</v>
      </c>
      <c r="Q33" s="7"/>
      <c r="R33" s="344" t="s">
        <v>603</v>
      </c>
      <c r="S33" s="433"/>
      <c r="T33" s="433"/>
      <c r="U33" s="433"/>
      <c r="V33" s="433"/>
      <c r="W33" s="433"/>
      <c r="X33" s="433"/>
      <c r="Y33" s="433"/>
      <c r="Z33" s="433"/>
      <c r="AA33" s="433"/>
    </row>
    <row r="34" spans="1:34" s="413" customFormat="1" ht="15" customHeight="1">
      <c r="A34" s="394">
        <v>5</v>
      </c>
      <c r="B34" s="418">
        <v>44012</v>
      </c>
      <c r="C34" s="378"/>
      <c r="D34" s="379" t="s">
        <v>38</v>
      </c>
      <c r="E34" s="417" t="s">
        <v>3628</v>
      </c>
      <c r="F34" s="417" t="s">
        <v>3664</v>
      </c>
      <c r="G34" s="399">
        <v>1352</v>
      </c>
      <c r="H34" s="399"/>
      <c r="I34" s="417" t="s">
        <v>3642</v>
      </c>
      <c r="J34" s="398" t="s">
        <v>602</v>
      </c>
      <c r="K34" s="398"/>
      <c r="L34" s="381"/>
      <c r="M34" s="454"/>
      <c r="N34" s="455"/>
      <c r="O34" s="398"/>
      <c r="P34" s="456"/>
      <c r="Q34" s="7"/>
      <c r="R34" s="344" t="s">
        <v>603</v>
      </c>
      <c r="S34" s="433"/>
      <c r="T34" s="433"/>
      <c r="U34" s="433"/>
      <c r="V34" s="433"/>
      <c r="W34" s="433"/>
      <c r="X34" s="433"/>
      <c r="Y34" s="433"/>
      <c r="Z34" s="433"/>
      <c r="AA34" s="433"/>
    </row>
    <row r="35" spans="1:34" s="413" customFormat="1" ht="15" customHeight="1">
      <c r="A35" s="508">
        <v>6</v>
      </c>
      <c r="B35" s="509">
        <v>44012</v>
      </c>
      <c r="C35" s="510"/>
      <c r="D35" s="511" t="s">
        <v>126</v>
      </c>
      <c r="E35" s="512" t="s">
        <v>601</v>
      </c>
      <c r="F35" s="512">
        <v>726.5</v>
      </c>
      <c r="G35" s="513">
        <v>714</v>
      </c>
      <c r="H35" s="513">
        <v>744.5</v>
      </c>
      <c r="I35" s="512" t="s">
        <v>3665</v>
      </c>
      <c r="J35" s="496" t="s">
        <v>3686</v>
      </c>
      <c r="K35" s="496">
        <f t="shared" ref="K35" si="16">H35-F35</f>
        <v>18</v>
      </c>
      <c r="L35" s="514">
        <f t="shared" ref="L35" si="17">K35/F35</f>
        <v>2.4776324845147971E-2</v>
      </c>
      <c r="M35" s="515" t="s">
        <v>600</v>
      </c>
      <c r="N35" s="516"/>
      <c r="O35" s="517"/>
      <c r="P35" s="516">
        <v>44014</v>
      </c>
      <c r="Q35" s="7"/>
      <c r="R35" s="344" t="s">
        <v>603</v>
      </c>
      <c r="S35" s="433"/>
      <c r="T35" s="433"/>
      <c r="U35" s="433"/>
      <c r="V35" s="433"/>
      <c r="W35" s="433"/>
      <c r="X35" s="433"/>
      <c r="Y35" s="433"/>
      <c r="Z35" s="433"/>
      <c r="AA35" s="433"/>
    </row>
    <row r="36" spans="1:34" s="413" customFormat="1" ht="15" customHeight="1">
      <c r="A36" s="480">
        <v>7</v>
      </c>
      <c r="B36" s="476">
        <v>44013</v>
      </c>
      <c r="C36" s="481"/>
      <c r="D36" s="457" t="s">
        <v>91</v>
      </c>
      <c r="E36" s="458" t="s">
        <v>601</v>
      </c>
      <c r="F36" s="458">
        <v>2255</v>
      </c>
      <c r="G36" s="482">
        <v>2200</v>
      </c>
      <c r="H36" s="482">
        <v>2195</v>
      </c>
      <c r="I36" s="458">
        <v>2350</v>
      </c>
      <c r="J36" s="459" t="s">
        <v>3684</v>
      </c>
      <c r="K36" s="459">
        <f t="shared" ref="K36" si="18">H36-F36</f>
        <v>-60</v>
      </c>
      <c r="L36" s="460">
        <f t="shared" ref="L36" si="19">K36/F36</f>
        <v>-2.6607538802660754E-2</v>
      </c>
      <c r="M36" s="477" t="s">
        <v>664</v>
      </c>
      <c r="N36" s="461"/>
      <c r="O36" s="478"/>
      <c r="P36" s="483">
        <v>44014</v>
      </c>
      <c r="Q36" s="7"/>
      <c r="R36" s="344" t="s">
        <v>603</v>
      </c>
      <c r="S36" s="433"/>
      <c r="T36" s="433"/>
      <c r="U36" s="433"/>
      <c r="V36" s="433"/>
      <c r="W36" s="433"/>
      <c r="X36" s="433"/>
      <c r="Y36" s="433"/>
      <c r="Z36" s="433"/>
      <c r="AA36" s="433"/>
    </row>
    <row r="37" spans="1:34" ht="15" customHeight="1">
      <c r="A37" s="424">
        <v>8</v>
      </c>
      <c r="B37" s="418">
        <v>44014</v>
      </c>
      <c r="C37" s="378"/>
      <c r="D37" s="424" t="s">
        <v>46</v>
      </c>
      <c r="E37" s="417" t="s">
        <v>3628</v>
      </c>
      <c r="F37" s="453" t="s">
        <v>3678</v>
      </c>
      <c r="G37" s="453">
        <v>200</v>
      </c>
      <c r="H37" s="453"/>
      <c r="I37" s="453" t="s">
        <v>3679</v>
      </c>
      <c r="J37" s="382" t="s">
        <v>602</v>
      </c>
      <c r="K37" s="453"/>
      <c r="L37" s="453"/>
      <c r="M37" s="380"/>
      <c r="N37" s="382"/>
      <c r="O37" s="382"/>
      <c r="P37" s="383"/>
      <c r="Q37" s="11"/>
      <c r="R37" s="12" t="s">
        <v>3680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4" ht="44.25" customHeight="1">
      <c r="A38" s="23" t="s">
        <v>604</v>
      </c>
      <c r="B38" s="39"/>
      <c r="C38" s="39"/>
      <c r="D38" s="40"/>
      <c r="E38" s="36"/>
      <c r="F38" s="36"/>
      <c r="G38" s="35"/>
      <c r="H38" s="35"/>
      <c r="I38" s="36"/>
      <c r="J38" s="17"/>
      <c r="K38" s="79"/>
      <c r="L38" s="80"/>
      <c r="M38" s="79"/>
      <c r="N38" s="81"/>
      <c r="O38" s="79"/>
      <c r="P38" s="81"/>
      <c r="Q38" s="16"/>
      <c r="R38" s="12"/>
      <c r="S38" s="16"/>
      <c r="T38" s="16"/>
      <c r="U38" s="16"/>
      <c r="V38" s="16"/>
      <c r="W38" s="16"/>
      <c r="X38" s="16"/>
      <c r="Y38" s="16"/>
      <c r="Z38" s="5"/>
      <c r="AA38" s="5"/>
      <c r="AB38" s="5"/>
    </row>
    <row r="39" spans="1:34" s="6" customFormat="1">
      <c r="A39" s="29" t="s">
        <v>605</v>
      </c>
      <c r="B39" s="23"/>
      <c r="C39" s="23"/>
      <c r="D39" s="23"/>
      <c r="E39" s="5"/>
      <c r="F39" s="30" t="s">
        <v>606</v>
      </c>
      <c r="G39" s="41"/>
      <c r="H39" s="42"/>
      <c r="I39" s="82"/>
      <c r="J39" s="17"/>
      <c r="K39" s="83"/>
      <c r="L39" s="84"/>
      <c r="M39" s="85"/>
      <c r="N39" s="86"/>
      <c r="O39" s="87"/>
      <c r="P39" s="5"/>
      <c r="Q39" s="4"/>
      <c r="R39" s="12"/>
      <c r="Z39" s="9"/>
      <c r="AA39" s="9"/>
      <c r="AB39" s="9"/>
      <c r="AC39" s="9"/>
      <c r="AD39" s="9"/>
      <c r="AE39" s="9"/>
      <c r="AF39" s="9"/>
      <c r="AG39" s="9"/>
      <c r="AH39" s="9"/>
    </row>
    <row r="40" spans="1:34" s="9" customFormat="1" ht="14.25" customHeight="1">
      <c r="A40" s="29"/>
      <c r="B40" s="23"/>
      <c r="C40" s="23"/>
      <c r="D40" s="23"/>
      <c r="E40" s="32"/>
      <c r="F40" s="30" t="s">
        <v>608</v>
      </c>
      <c r="G40" s="41"/>
      <c r="H40" s="42"/>
      <c r="I40" s="82"/>
      <c r="J40" s="17"/>
      <c r="K40" s="83"/>
      <c r="L40" s="84"/>
      <c r="M40" s="85"/>
      <c r="N40" s="86"/>
      <c r="O40" s="87"/>
      <c r="P40" s="5"/>
      <c r="Q40" s="4"/>
      <c r="R40" s="12"/>
      <c r="S40" s="6"/>
      <c r="Y40" s="6"/>
      <c r="Z40" s="6"/>
    </row>
    <row r="41" spans="1:34" s="9" customFormat="1" ht="14.25" customHeight="1">
      <c r="A41" s="23"/>
      <c r="B41" s="23"/>
      <c r="C41" s="23"/>
      <c r="D41" s="23"/>
      <c r="E41" s="32"/>
      <c r="F41" s="17"/>
      <c r="G41" s="17"/>
      <c r="H41" s="31"/>
      <c r="I41" s="36"/>
      <c r="J41" s="71"/>
      <c r="K41" s="68"/>
      <c r="L41" s="69"/>
      <c r="M41" s="17"/>
      <c r="N41" s="72"/>
      <c r="O41" s="57"/>
      <c r="P41" s="8"/>
      <c r="Q41" s="4"/>
      <c r="R41" s="12"/>
      <c r="S41" s="6"/>
      <c r="Y41" s="6"/>
      <c r="Z41" s="6"/>
    </row>
    <row r="42" spans="1:34" s="9" customFormat="1" ht="15">
      <c r="A42" s="43" t="s">
        <v>615</v>
      </c>
      <c r="B42" s="43"/>
      <c r="C42" s="43"/>
      <c r="D42" s="43"/>
      <c r="E42" s="32"/>
      <c r="F42" s="17"/>
      <c r="G42" s="12"/>
      <c r="H42" s="17"/>
      <c r="I42" s="12"/>
      <c r="J42" s="88"/>
      <c r="K42" s="12"/>
      <c r="L42" s="12"/>
      <c r="M42" s="12"/>
      <c r="N42" s="12"/>
      <c r="O42" s="89"/>
      <c r="P42"/>
      <c r="Q42" s="4"/>
      <c r="R42" s="12"/>
      <c r="S42" s="6"/>
      <c r="Y42" s="6"/>
      <c r="Z42" s="6"/>
    </row>
    <row r="43" spans="1:34" s="9" customFormat="1" ht="38.25">
      <c r="A43" s="21" t="s">
        <v>16</v>
      </c>
      <c r="B43" s="21" t="s">
        <v>575</v>
      </c>
      <c r="C43" s="21"/>
      <c r="D43" s="22" t="s">
        <v>588</v>
      </c>
      <c r="E43" s="21" t="s">
        <v>589</v>
      </c>
      <c r="F43" s="21" t="s">
        <v>590</v>
      </c>
      <c r="G43" s="21" t="s">
        <v>610</v>
      </c>
      <c r="H43" s="21" t="s">
        <v>592</v>
      </c>
      <c r="I43" s="21" t="s">
        <v>593</v>
      </c>
      <c r="J43" s="20" t="s">
        <v>594</v>
      </c>
      <c r="K43" s="77" t="s">
        <v>616</v>
      </c>
      <c r="L43" s="77" t="s">
        <v>612</v>
      </c>
      <c r="M43" s="21" t="s">
        <v>613</v>
      </c>
      <c r="N43" s="20" t="s">
        <v>597</v>
      </c>
      <c r="O43" s="90" t="s">
        <v>598</v>
      </c>
      <c r="P43" s="5"/>
      <c r="Q43" s="4"/>
      <c r="R43" s="17"/>
      <c r="S43" s="6"/>
      <c r="Y43" s="6"/>
      <c r="Z43" s="6"/>
    </row>
    <row r="44" spans="1:34" s="9" customFormat="1" ht="14.25">
      <c r="A44" s="532">
        <v>1</v>
      </c>
      <c r="B44" s="542">
        <v>44013</v>
      </c>
      <c r="C44" s="490"/>
      <c r="D44" s="491" t="s">
        <v>3672</v>
      </c>
      <c r="E44" s="492" t="s">
        <v>3645</v>
      </c>
      <c r="F44" s="493">
        <v>10395</v>
      </c>
      <c r="G44" s="492">
        <v>10555</v>
      </c>
      <c r="H44" s="492">
        <v>10555</v>
      </c>
      <c r="I44" s="492">
        <v>10200</v>
      </c>
      <c r="J44" s="542" t="s">
        <v>3685</v>
      </c>
      <c r="K44" s="494" t="s">
        <v>3682</v>
      </c>
      <c r="L44" s="532">
        <v>-8100</v>
      </c>
      <c r="M44" s="532">
        <v>75</v>
      </c>
      <c r="N44" s="532" t="s">
        <v>664</v>
      </c>
      <c r="O44" s="534">
        <v>44014</v>
      </c>
      <c r="P44" s="400"/>
      <c r="Q44" s="400"/>
      <c r="R44" s="344" t="s">
        <v>603</v>
      </c>
      <c r="S44" s="40"/>
      <c r="Y44" s="6"/>
      <c r="Z44" s="6"/>
    </row>
    <row r="45" spans="1:34" s="9" customFormat="1" ht="14.25">
      <c r="A45" s="533"/>
      <c r="B45" s="543"/>
      <c r="C45" s="490"/>
      <c r="D45" s="491" t="s">
        <v>3673</v>
      </c>
      <c r="E45" s="492" t="s">
        <v>3628</v>
      </c>
      <c r="F45" s="495" t="s">
        <v>3681</v>
      </c>
      <c r="G45" s="492"/>
      <c r="H45" s="492">
        <v>36</v>
      </c>
      <c r="I45" s="492"/>
      <c r="J45" s="543"/>
      <c r="K45" s="494" t="s">
        <v>3683</v>
      </c>
      <c r="L45" s="533"/>
      <c r="M45" s="533"/>
      <c r="N45" s="533"/>
      <c r="O45" s="535"/>
      <c r="P45" s="4"/>
      <c r="Q45" s="4"/>
      <c r="R45" s="432"/>
      <c r="S45" s="6"/>
      <c r="Y45" s="6"/>
      <c r="Z45" s="6"/>
    </row>
    <row r="46" spans="1:34" s="9" customFormat="1" ht="14.25">
      <c r="A46" s="540"/>
      <c r="B46" s="541"/>
      <c r="C46" s="444"/>
      <c r="D46" s="397"/>
      <c r="E46" s="445"/>
      <c r="F46" s="446"/>
      <c r="G46" s="445"/>
      <c r="H46" s="445"/>
      <c r="I46" s="445"/>
      <c r="J46" s="541"/>
      <c r="K46" s="447"/>
      <c r="L46" s="536"/>
      <c r="M46" s="536"/>
      <c r="N46" s="536"/>
      <c r="O46" s="538"/>
      <c r="P46" s="4"/>
      <c r="Q46" s="4"/>
      <c r="R46" s="432"/>
      <c r="S46" s="6"/>
      <c r="Y46" s="6"/>
      <c r="Z46" s="6"/>
    </row>
    <row r="47" spans="1:34" s="9" customFormat="1" ht="14.25">
      <c r="A47" s="540"/>
      <c r="B47" s="541"/>
      <c r="C47" s="444"/>
      <c r="D47" s="397"/>
      <c r="E47" s="445"/>
      <c r="F47" s="448"/>
      <c r="G47" s="445"/>
      <c r="H47" s="445"/>
      <c r="I47" s="445"/>
      <c r="J47" s="541"/>
      <c r="K47" s="447"/>
      <c r="L47" s="537"/>
      <c r="M47" s="537"/>
      <c r="N47" s="537"/>
      <c r="O47" s="539"/>
      <c r="P47" s="4"/>
      <c r="Q47" s="4"/>
      <c r="R47" s="432"/>
      <c r="S47" s="6"/>
      <c r="Y47" s="6"/>
      <c r="Z47" s="6"/>
    </row>
    <row r="48" spans="1:34" s="9" customFormat="1" ht="14.25">
      <c r="A48" s="425"/>
      <c r="B48" s="426"/>
      <c r="C48" s="426"/>
      <c r="D48" s="427"/>
      <c r="E48" s="425"/>
      <c r="F48" s="428"/>
      <c r="G48" s="425"/>
      <c r="H48" s="425"/>
      <c r="I48" s="425"/>
      <c r="J48" s="429"/>
      <c r="K48" s="429"/>
      <c r="L48" s="430"/>
      <c r="M48" s="429"/>
      <c r="N48" s="429"/>
      <c r="O48" s="431"/>
      <c r="P48" s="4"/>
      <c r="Q48" s="4"/>
      <c r="R48" s="93"/>
      <c r="S48" s="6"/>
      <c r="Y48" s="6"/>
      <c r="Z48" s="6"/>
    </row>
    <row r="49" spans="1:34" s="9" customFormat="1" ht="15">
      <c r="A49" s="384"/>
      <c r="B49" s="385"/>
      <c r="C49" s="385"/>
      <c r="D49" s="386"/>
      <c r="E49" s="384"/>
      <c r="F49" s="392"/>
      <c r="G49" s="384"/>
      <c r="H49" s="384"/>
      <c r="I49" s="384"/>
      <c r="J49" s="385"/>
      <c r="K49" s="79"/>
      <c r="L49" s="384"/>
      <c r="M49" s="384"/>
      <c r="N49" s="384"/>
      <c r="O49" s="393"/>
      <c r="P49" s="4"/>
      <c r="Q49" s="4"/>
      <c r="R49" s="93"/>
      <c r="S49" s="6"/>
      <c r="Y49" s="6"/>
      <c r="Z49" s="6"/>
    </row>
    <row r="50" spans="1:34" s="6" customFormat="1">
      <c r="A50" s="44"/>
      <c r="B50" s="45"/>
      <c r="C50" s="46"/>
      <c r="D50" s="47"/>
      <c r="E50" s="48"/>
      <c r="F50" s="49"/>
      <c r="G50" s="49"/>
      <c r="H50" s="49"/>
      <c r="I50" s="49"/>
      <c r="J50" s="17"/>
      <c r="K50" s="91"/>
      <c r="L50" s="91"/>
      <c r="M50" s="17"/>
      <c r="N50" s="16"/>
      <c r="O50" s="92"/>
      <c r="P50" s="5"/>
      <c r="Q50" s="4"/>
      <c r="R50" s="17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6" customFormat="1" ht="15">
      <c r="A51" s="50" t="s">
        <v>617</v>
      </c>
      <c r="B51" s="50"/>
      <c r="C51" s="50"/>
      <c r="D51" s="50"/>
      <c r="E51" s="51"/>
      <c r="F51" s="49"/>
      <c r="G51" s="49"/>
      <c r="H51" s="49"/>
      <c r="I51" s="49"/>
      <c r="J51" s="53"/>
      <c r="K51" s="12"/>
      <c r="L51" s="12"/>
      <c r="M51" s="12"/>
      <c r="N51" s="11"/>
      <c r="O51" s="53"/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4" s="6" customFormat="1" ht="38.25">
      <c r="A52" s="21" t="s">
        <v>16</v>
      </c>
      <c r="B52" s="21" t="s">
        <v>575</v>
      </c>
      <c r="C52" s="21"/>
      <c r="D52" s="22" t="s">
        <v>588</v>
      </c>
      <c r="E52" s="21" t="s">
        <v>589</v>
      </c>
      <c r="F52" s="21" t="s">
        <v>590</v>
      </c>
      <c r="G52" s="52" t="s">
        <v>610</v>
      </c>
      <c r="H52" s="21" t="s">
        <v>592</v>
      </c>
      <c r="I52" s="21" t="s">
        <v>593</v>
      </c>
      <c r="J52" s="20" t="s">
        <v>594</v>
      </c>
      <c r="K52" s="20" t="s">
        <v>618</v>
      </c>
      <c r="L52" s="77" t="s">
        <v>612</v>
      </c>
      <c r="M52" s="21" t="s">
        <v>613</v>
      </c>
      <c r="N52" s="21" t="s">
        <v>597</v>
      </c>
      <c r="O52" s="22" t="s">
        <v>598</v>
      </c>
      <c r="P52" s="5"/>
      <c r="Q52" s="4"/>
      <c r="R52" s="17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40" customFormat="1" ht="14.25">
      <c r="A53" s="452"/>
      <c r="B53" s="450"/>
      <c r="C53" s="450"/>
      <c r="D53" s="379"/>
      <c r="E53" s="417"/>
      <c r="F53" s="417"/>
      <c r="G53" s="451"/>
      <c r="H53" s="451"/>
      <c r="I53" s="462"/>
      <c r="J53" s="398"/>
      <c r="K53" s="398"/>
      <c r="L53" s="398"/>
      <c r="M53" s="398"/>
      <c r="N53" s="398"/>
      <c r="O53" s="463"/>
      <c r="P53" s="400"/>
      <c r="Q53" s="400"/>
      <c r="R53" s="344"/>
      <c r="Z53" s="413"/>
      <c r="AA53" s="413"/>
      <c r="AB53" s="413"/>
      <c r="AC53" s="413"/>
      <c r="AD53" s="413"/>
      <c r="AE53" s="413"/>
      <c r="AF53" s="413"/>
      <c r="AG53" s="413"/>
      <c r="AH53" s="413"/>
    </row>
    <row r="54" spans="1:34" s="40" customFormat="1" ht="14.25">
      <c r="A54" s="452"/>
      <c r="B54" s="450"/>
      <c r="C54" s="450"/>
      <c r="D54" s="379"/>
      <c r="E54" s="417"/>
      <c r="F54" s="417"/>
      <c r="G54" s="451"/>
      <c r="H54" s="451"/>
      <c r="I54" s="417"/>
      <c r="J54" s="382"/>
      <c r="K54" s="382"/>
      <c r="L54" s="382"/>
      <c r="M54" s="382"/>
      <c r="N54" s="382"/>
      <c r="O54" s="395"/>
      <c r="P54" s="400"/>
      <c r="Q54" s="400"/>
      <c r="R54" s="344"/>
      <c r="Z54" s="413"/>
      <c r="AA54" s="413"/>
      <c r="AB54" s="413"/>
      <c r="AC54" s="413"/>
      <c r="AD54" s="413"/>
      <c r="AE54" s="413"/>
      <c r="AF54" s="413"/>
      <c r="AG54" s="413"/>
      <c r="AH54" s="413"/>
    </row>
    <row r="55" spans="1:34" s="40" customFormat="1" ht="14.25">
      <c r="A55" s="384"/>
      <c r="B55" s="385"/>
      <c r="C55" s="385"/>
      <c r="D55" s="386"/>
      <c r="E55" s="384"/>
      <c r="F55" s="414"/>
      <c r="G55" s="384"/>
      <c r="H55" s="384"/>
      <c r="I55" s="384"/>
      <c r="J55" s="385"/>
      <c r="K55" s="415"/>
      <c r="L55" s="384"/>
      <c r="M55" s="384"/>
      <c r="N55" s="384"/>
      <c r="O55" s="416"/>
      <c r="P55" s="400"/>
      <c r="Q55" s="400"/>
      <c r="R55" s="344"/>
      <c r="Z55" s="413"/>
      <c r="AA55" s="413"/>
      <c r="AB55" s="413"/>
      <c r="AC55" s="413"/>
      <c r="AD55" s="413"/>
      <c r="AE55" s="413"/>
      <c r="AF55" s="413"/>
      <c r="AG55" s="413"/>
      <c r="AH55" s="413"/>
    </row>
    <row r="56" spans="1:34" ht="15">
      <c r="A56" s="100" t="s">
        <v>619</v>
      </c>
      <c r="B56" s="101"/>
      <c r="C56" s="101"/>
      <c r="D56" s="102"/>
      <c r="E56" s="34"/>
      <c r="F56" s="32"/>
      <c r="G56" s="32"/>
      <c r="H56" s="73"/>
      <c r="I56" s="120"/>
      <c r="J56" s="121"/>
      <c r="K56" s="17"/>
      <c r="L56" s="17"/>
      <c r="M56" s="17"/>
      <c r="N56" s="11"/>
      <c r="O56" s="53"/>
      <c r="Q56" s="96"/>
      <c r="R56" s="17"/>
      <c r="S56" s="16"/>
      <c r="T56" s="16"/>
      <c r="U56" s="16"/>
      <c r="V56" s="16"/>
      <c r="W56" s="16"/>
      <c r="X56" s="16"/>
      <c r="Y56" s="16"/>
      <c r="Z56" s="16"/>
    </row>
    <row r="57" spans="1:34" ht="38.25">
      <c r="A57" s="20" t="s">
        <v>16</v>
      </c>
      <c r="B57" s="21" t="s">
        <v>575</v>
      </c>
      <c r="C57" s="21"/>
      <c r="D57" s="22" t="s">
        <v>588</v>
      </c>
      <c r="E57" s="21" t="s">
        <v>589</v>
      </c>
      <c r="F57" s="21" t="s">
        <v>590</v>
      </c>
      <c r="G57" s="21" t="s">
        <v>591</v>
      </c>
      <c r="H57" s="21" t="s">
        <v>592</v>
      </c>
      <c r="I57" s="21" t="s">
        <v>593</v>
      </c>
      <c r="J57" s="20" t="s">
        <v>594</v>
      </c>
      <c r="K57" s="21" t="s">
        <v>595</v>
      </c>
      <c r="L57" s="21" t="s">
        <v>596</v>
      </c>
      <c r="M57" s="21" t="s">
        <v>597</v>
      </c>
      <c r="N57" s="22" t="s">
        <v>598</v>
      </c>
      <c r="O57" s="21" t="s">
        <v>599</v>
      </c>
      <c r="P57" s="98"/>
      <c r="Q57" s="11"/>
      <c r="R57" s="17"/>
      <c r="S57" s="16"/>
      <c r="T57" s="16"/>
      <c r="U57" s="16"/>
      <c r="V57" s="16"/>
      <c r="W57" s="16"/>
      <c r="X57" s="16"/>
      <c r="Y57" s="16"/>
      <c r="Z57" s="16"/>
    </row>
    <row r="58" spans="1:34" s="8" customFormat="1">
      <c r="A58" s="401"/>
      <c r="B58" s="402"/>
      <c r="C58" s="403"/>
      <c r="D58" s="404"/>
      <c r="E58" s="405"/>
      <c r="F58" s="405"/>
      <c r="G58" s="406"/>
      <c r="H58" s="406"/>
      <c r="I58" s="405"/>
      <c r="J58" s="407"/>
      <c r="K58" s="408"/>
      <c r="L58" s="409"/>
      <c r="M58" s="410"/>
      <c r="N58" s="411"/>
      <c r="O58" s="412"/>
      <c r="P58" s="124"/>
      <c r="Q58"/>
      <c r="R58" s="95"/>
      <c r="T58" s="57"/>
      <c r="U58" s="57"/>
      <c r="V58" s="57"/>
      <c r="W58" s="57"/>
      <c r="X58" s="57"/>
      <c r="Y58" s="57"/>
      <c r="Z58" s="57"/>
    </row>
    <row r="59" spans="1:34">
      <c r="A59" s="23" t="s">
        <v>604</v>
      </c>
      <c r="B59" s="23"/>
      <c r="C59" s="23"/>
      <c r="D59" s="23"/>
      <c r="E59" s="5"/>
      <c r="F59" s="30" t="s">
        <v>606</v>
      </c>
      <c r="G59" s="82"/>
      <c r="H59" s="82"/>
      <c r="I59" s="38"/>
      <c r="J59" s="85"/>
      <c r="K59" s="83"/>
      <c r="L59" s="84"/>
      <c r="M59" s="85"/>
      <c r="N59" s="86"/>
      <c r="O59" s="125"/>
      <c r="P59" s="11"/>
      <c r="Q59" s="16"/>
      <c r="R59" s="97"/>
      <c r="S59" s="16"/>
      <c r="T59" s="16"/>
      <c r="U59" s="16"/>
      <c r="V59" s="16"/>
      <c r="W59" s="16"/>
      <c r="X59" s="16"/>
      <c r="Y59" s="16"/>
    </row>
    <row r="60" spans="1:34">
      <c r="A60" s="29" t="s">
        <v>605</v>
      </c>
      <c r="B60" s="23"/>
      <c r="C60" s="23"/>
      <c r="D60" s="23"/>
      <c r="E60" s="32"/>
      <c r="F60" s="30" t="s">
        <v>608</v>
      </c>
      <c r="G60" s="12"/>
      <c r="H60" s="12"/>
      <c r="I60" s="12"/>
      <c r="J60" s="53"/>
      <c r="K60" s="12"/>
      <c r="L60" s="12"/>
      <c r="M60" s="12"/>
      <c r="N60" s="11"/>
      <c r="O60" s="53"/>
      <c r="Q60" s="7"/>
      <c r="R60" s="17"/>
      <c r="S60" s="16"/>
      <c r="T60" s="16"/>
      <c r="U60" s="16"/>
      <c r="V60" s="16"/>
      <c r="W60" s="16"/>
      <c r="X60" s="16"/>
      <c r="Y60" s="16"/>
      <c r="Z60" s="16"/>
    </row>
    <row r="61" spans="1:34">
      <c r="A61" s="29"/>
      <c r="B61" s="23"/>
      <c r="C61" s="23"/>
      <c r="D61" s="23"/>
      <c r="E61" s="32"/>
      <c r="F61" s="30"/>
      <c r="G61" s="12"/>
      <c r="H61" s="12"/>
      <c r="I61" s="12"/>
      <c r="J61" s="53"/>
      <c r="K61" s="12"/>
      <c r="L61" s="12"/>
      <c r="M61" s="12"/>
      <c r="N61" s="11"/>
      <c r="O61" s="53"/>
      <c r="Q61" s="7"/>
      <c r="R61" s="82"/>
      <c r="S61" s="16"/>
      <c r="T61" s="16"/>
      <c r="U61" s="16"/>
      <c r="V61" s="16"/>
      <c r="W61" s="16"/>
      <c r="X61" s="16"/>
      <c r="Y61" s="16"/>
      <c r="Z61" s="16"/>
    </row>
    <row r="62" spans="1:34">
      <c r="A62" s="29"/>
      <c r="B62" s="23"/>
      <c r="C62" s="23"/>
      <c r="D62" s="23"/>
      <c r="E62" s="32"/>
      <c r="F62" s="30"/>
      <c r="G62" s="12"/>
      <c r="H62" s="12"/>
      <c r="I62" s="12"/>
      <c r="J62" s="53"/>
      <c r="K62" s="12"/>
      <c r="L62" s="12"/>
      <c r="M62" s="12"/>
      <c r="N62" s="11"/>
      <c r="O62" s="53"/>
      <c r="Q62" s="7"/>
      <c r="R62" s="82"/>
      <c r="S62" s="16"/>
      <c r="T62" s="16"/>
      <c r="U62" s="16"/>
      <c r="V62" s="16"/>
      <c r="W62" s="16"/>
      <c r="X62" s="16"/>
      <c r="Y62" s="16"/>
      <c r="Z62" s="16"/>
    </row>
    <row r="63" spans="1:34">
      <c r="A63" s="29"/>
      <c r="B63" s="23"/>
      <c r="C63" s="23"/>
      <c r="D63" s="23"/>
      <c r="E63" s="32"/>
      <c r="F63" s="30"/>
      <c r="G63" s="41"/>
      <c r="H63" s="42"/>
      <c r="I63" s="82"/>
      <c r="J63" s="17"/>
      <c r="K63" s="83"/>
      <c r="L63" s="84"/>
      <c r="M63" s="85"/>
      <c r="N63" s="86"/>
      <c r="O63" s="87"/>
      <c r="P63" s="5"/>
      <c r="Q63" s="11"/>
      <c r="R63" s="82"/>
      <c r="S63" s="16"/>
      <c r="T63" s="16"/>
      <c r="U63" s="16"/>
      <c r="V63" s="16"/>
      <c r="W63" s="16"/>
      <c r="X63" s="16"/>
      <c r="Y63" s="16"/>
      <c r="Z63" s="16"/>
    </row>
    <row r="64" spans="1:34">
      <c r="A64" s="37"/>
      <c r="B64" s="45"/>
      <c r="C64" s="103"/>
      <c r="D64" s="6"/>
      <c r="E64" s="38"/>
      <c r="F64" s="82"/>
      <c r="G64" s="41"/>
      <c r="H64" s="42"/>
      <c r="I64" s="82"/>
      <c r="J64" s="17"/>
      <c r="K64" s="83"/>
      <c r="L64" s="84"/>
      <c r="M64" s="85"/>
      <c r="N64" s="86"/>
      <c r="O64" s="87"/>
      <c r="P64" s="5"/>
      <c r="Q64" s="11"/>
      <c r="R64" s="17"/>
      <c r="S64" s="16"/>
      <c r="T64" s="16"/>
      <c r="U64" s="16"/>
      <c r="V64" s="16"/>
      <c r="W64" s="16"/>
      <c r="X64" s="16"/>
      <c r="Y64" s="16"/>
      <c r="Z64" s="16"/>
    </row>
    <row r="65" spans="1:26" ht="15">
      <c r="A65" s="5"/>
      <c r="B65" s="104" t="s">
        <v>620</v>
      </c>
      <c r="C65" s="104"/>
      <c r="D65" s="104"/>
      <c r="E65" s="104"/>
      <c r="F65" s="17"/>
      <c r="G65" s="17"/>
      <c r="H65" s="105"/>
      <c r="I65" s="17"/>
      <c r="J65" s="74"/>
      <c r="K65" s="75"/>
      <c r="L65" s="17"/>
      <c r="M65" s="17"/>
      <c r="N65" s="16"/>
      <c r="O65" s="99"/>
      <c r="P65" s="7"/>
      <c r="Q65" s="11"/>
      <c r="R65" s="142"/>
      <c r="S65" s="16"/>
      <c r="T65" s="16"/>
      <c r="U65" s="16"/>
      <c r="V65" s="16"/>
      <c r="W65" s="16"/>
      <c r="X65" s="16"/>
      <c r="Y65" s="16"/>
      <c r="Z65" s="16"/>
    </row>
    <row r="66" spans="1:26" ht="38.25">
      <c r="A66" s="20" t="s">
        <v>16</v>
      </c>
      <c r="B66" s="21" t="s">
        <v>575</v>
      </c>
      <c r="C66" s="21"/>
      <c r="D66" s="22" t="s">
        <v>588</v>
      </c>
      <c r="E66" s="21" t="s">
        <v>589</v>
      </c>
      <c r="F66" s="21" t="s">
        <v>590</v>
      </c>
      <c r="G66" s="21" t="s">
        <v>621</v>
      </c>
      <c r="H66" s="21" t="s">
        <v>622</v>
      </c>
      <c r="I66" s="21" t="s">
        <v>593</v>
      </c>
      <c r="J66" s="61" t="s">
        <v>594</v>
      </c>
      <c r="K66" s="21" t="s">
        <v>595</v>
      </c>
      <c r="L66" s="21" t="s">
        <v>596</v>
      </c>
      <c r="M66" s="21" t="s">
        <v>597</v>
      </c>
      <c r="N66" s="22" t="s">
        <v>598</v>
      </c>
      <c r="O66" s="99"/>
      <c r="P66" s="7"/>
      <c r="Q66" s="11"/>
      <c r="R66" s="142"/>
      <c r="S66" s="16"/>
      <c r="T66" s="16"/>
      <c r="U66" s="16"/>
      <c r="V66" s="16"/>
      <c r="W66" s="16"/>
      <c r="X66" s="16"/>
      <c r="Y66" s="16"/>
      <c r="Z66" s="16"/>
    </row>
    <row r="67" spans="1:26">
      <c r="A67" s="203">
        <v>1</v>
      </c>
      <c r="B67" s="106">
        <v>41579</v>
      </c>
      <c r="C67" s="106"/>
      <c r="D67" s="107" t="s">
        <v>623</v>
      </c>
      <c r="E67" s="108" t="s">
        <v>624</v>
      </c>
      <c r="F67" s="109">
        <v>82</v>
      </c>
      <c r="G67" s="108" t="s">
        <v>625</v>
      </c>
      <c r="H67" s="108">
        <v>100</v>
      </c>
      <c r="I67" s="126">
        <v>100</v>
      </c>
      <c r="J67" s="127" t="s">
        <v>626</v>
      </c>
      <c r="K67" s="128">
        <f t="shared" ref="K67:K98" si="20">H67-F67</f>
        <v>18</v>
      </c>
      <c r="L67" s="129">
        <f t="shared" ref="L67:L98" si="21">K67/F67</f>
        <v>0.21951219512195122</v>
      </c>
      <c r="M67" s="130" t="s">
        <v>600</v>
      </c>
      <c r="N67" s="131">
        <v>42657</v>
      </c>
      <c r="O67" s="53"/>
      <c r="P67" s="11"/>
      <c r="Q67" s="16"/>
      <c r="R67" s="142"/>
      <c r="S67" s="16"/>
      <c r="T67" s="16"/>
      <c r="U67" s="16"/>
      <c r="V67" s="16"/>
      <c r="W67" s="16"/>
      <c r="X67" s="16"/>
      <c r="Y67" s="16"/>
      <c r="Z67" s="16"/>
    </row>
    <row r="68" spans="1:26">
      <c r="A68" s="203">
        <v>2</v>
      </c>
      <c r="B68" s="106">
        <v>41794</v>
      </c>
      <c r="C68" s="106"/>
      <c r="D68" s="107" t="s">
        <v>627</v>
      </c>
      <c r="E68" s="108" t="s">
        <v>601</v>
      </c>
      <c r="F68" s="109">
        <v>257</v>
      </c>
      <c r="G68" s="108" t="s">
        <v>625</v>
      </c>
      <c r="H68" s="108">
        <v>300</v>
      </c>
      <c r="I68" s="126">
        <v>300</v>
      </c>
      <c r="J68" s="127" t="s">
        <v>626</v>
      </c>
      <c r="K68" s="128">
        <f t="shared" si="20"/>
        <v>43</v>
      </c>
      <c r="L68" s="129">
        <f t="shared" si="21"/>
        <v>0.16731517509727625</v>
      </c>
      <c r="M68" s="130" t="s">
        <v>600</v>
      </c>
      <c r="N68" s="131">
        <v>41822</v>
      </c>
      <c r="O68" s="53"/>
      <c r="P68" s="11"/>
      <c r="Q68" s="16"/>
      <c r="R68" s="17"/>
      <c r="S68" s="16"/>
      <c r="T68" s="16"/>
      <c r="U68" s="16"/>
      <c r="V68" s="16"/>
      <c r="W68" s="16"/>
      <c r="X68" s="16"/>
      <c r="Y68" s="16"/>
      <c r="Z68" s="16"/>
    </row>
    <row r="69" spans="1:26">
      <c r="A69" s="203">
        <v>3</v>
      </c>
      <c r="B69" s="106">
        <v>41828</v>
      </c>
      <c r="C69" s="106"/>
      <c r="D69" s="107" t="s">
        <v>628</v>
      </c>
      <c r="E69" s="108" t="s">
        <v>601</v>
      </c>
      <c r="F69" s="109">
        <v>393</v>
      </c>
      <c r="G69" s="108" t="s">
        <v>625</v>
      </c>
      <c r="H69" s="108">
        <v>468</v>
      </c>
      <c r="I69" s="126">
        <v>468</v>
      </c>
      <c r="J69" s="127" t="s">
        <v>626</v>
      </c>
      <c r="K69" s="128">
        <f t="shared" si="20"/>
        <v>75</v>
      </c>
      <c r="L69" s="129">
        <f t="shared" si="21"/>
        <v>0.19083969465648856</v>
      </c>
      <c r="M69" s="130" t="s">
        <v>600</v>
      </c>
      <c r="N69" s="131">
        <v>41863</v>
      </c>
      <c r="O69" s="53"/>
      <c r="P69" s="11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3">
        <v>4</v>
      </c>
      <c r="B70" s="106">
        <v>41857</v>
      </c>
      <c r="C70" s="106"/>
      <c r="D70" s="107" t="s">
        <v>629</v>
      </c>
      <c r="E70" s="108" t="s">
        <v>601</v>
      </c>
      <c r="F70" s="109">
        <v>205</v>
      </c>
      <c r="G70" s="108" t="s">
        <v>625</v>
      </c>
      <c r="H70" s="108">
        <v>275</v>
      </c>
      <c r="I70" s="126">
        <v>250</v>
      </c>
      <c r="J70" s="127" t="s">
        <v>626</v>
      </c>
      <c r="K70" s="128">
        <f t="shared" si="20"/>
        <v>70</v>
      </c>
      <c r="L70" s="129">
        <f t="shared" si="21"/>
        <v>0.34146341463414637</v>
      </c>
      <c r="M70" s="130" t="s">
        <v>600</v>
      </c>
      <c r="N70" s="131">
        <v>41962</v>
      </c>
      <c r="O70" s="53"/>
      <c r="P70" s="11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3">
        <v>5</v>
      </c>
      <c r="B71" s="106">
        <v>41886</v>
      </c>
      <c r="C71" s="106"/>
      <c r="D71" s="107" t="s">
        <v>630</v>
      </c>
      <c r="E71" s="108" t="s">
        <v>601</v>
      </c>
      <c r="F71" s="109">
        <v>162</v>
      </c>
      <c r="G71" s="108" t="s">
        <v>625</v>
      </c>
      <c r="H71" s="108">
        <v>190</v>
      </c>
      <c r="I71" s="126">
        <v>190</v>
      </c>
      <c r="J71" s="127" t="s">
        <v>626</v>
      </c>
      <c r="K71" s="128">
        <f t="shared" si="20"/>
        <v>28</v>
      </c>
      <c r="L71" s="129">
        <f t="shared" si="21"/>
        <v>0.1728395061728395</v>
      </c>
      <c r="M71" s="130" t="s">
        <v>600</v>
      </c>
      <c r="N71" s="131">
        <v>42006</v>
      </c>
      <c r="O71" s="53"/>
      <c r="P71" s="16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3">
        <v>6</v>
      </c>
      <c r="B72" s="106">
        <v>41886</v>
      </c>
      <c r="C72" s="106"/>
      <c r="D72" s="107" t="s">
        <v>631</v>
      </c>
      <c r="E72" s="108" t="s">
        <v>601</v>
      </c>
      <c r="F72" s="109">
        <v>75</v>
      </c>
      <c r="G72" s="108" t="s">
        <v>625</v>
      </c>
      <c r="H72" s="108">
        <v>91.5</v>
      </c>
      <c r="I72" s="126" t="s">
        <v>632</v>
      </c>
      <c r="J72" s="127" t="s">
        <v>633</v>
      </c>
      <c r="K72" s="128">
        <f t="shared" si="20"/>
        <v>16.5</v>
      </c>
      <c r="L72" s="129">
        <f t="shared" si="21"/>
        <v>0.22</v>
      </c>
      <c r="M72" s="130" t="s">
        <v>600</v>
      </c>
      <c r="N72" s="131">
        <v>41954</v>
      </c>
      <c r="O72" s="53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3">
        <v>7</v>
      </c>
      <c r="B73" s="106">
        <v>41913</v>
      </c>
      <c r="C73" s="106"/>
      <c r="D73" s="107" t="s">
        <v>634</v>
      </c>
      <c r="E73" s="108" t="s">
        <v>601</v>
      </c>
      <c r="F73" s="109">
        <v>850</v>
      </c>
      <c r="G73" s="108" t="s">
        <v>625</v>
      </c>
      <c r="H73" s="108">
        <v>982.5</v>
      </c>
      <c r="I73" s="126">
        <v>1050</v>
      </c>
      <c r="J73" s="127" t="s">
        <v>635</v>
      </c>
      <c r="K73" s="128">
        <f t="shared" si="20"/>
        <v>132.5</v>
      </c>
      <c r="L73" s="129">
        <f t="shared" si="21"/>
        <v>0.15588235294117647</v>
      </c>
      <c r="M73" s="130" t="s">
        <v>600</v>
      </c>
      <c r="N73" s="131">
        <v>42039</v>
      </c>
      <c r="O73" s="57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3">
        <v>8</v>
      </c>
      <c r="B74" s="106">
        <v>41913</v>
      </c>
      <c r="C74" s="106"/>
      <c r="D74" s="107" t="s">
        <v>636</v>
      </c>
      <c r="E74" s="108" t="s">
        <v>601</v>
      </c>
      <c r="F74" s="109">
        <v>475</v>
      </c>
      <c r="G74" s="108" t="s">
        <v>625</v>
      </c>
      <c r="H74" s="108">
        <v>515</v>
      </c>
      <c r="I74" s="126">
        <v>600</v>
      </c>
      <c r="J74" s="127" t="s">
        <v>637</v>
      </c>
      <c r="K74" s="128">
        <f t="shared" si="20"/>
        <v>40</v>
      </c>
      <c r="L74" s="129">
        <f t="shared" si="21"/>
        <v>8.4210526315789472E-2</v>
      </c>
      <c r="M74" s="130" t="s">
        <v>600</v>
      </c>
      <c r="N74" s="131">
        <v>41939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3">
        <v>9</v>
      </c>
      <c r="B75" s="106">
        <v>41913</v>
      </c>
      <c r="C75" s="106"/>
      <c r="D75" s="107" t="s">
        <v>638</v>
      </c>
      <c r="E75" s="108" t="s">
        <v>601</v>
      </c>
      <c r="F75" s="109">
        <v>86</v>
      </c>
      <c r="G75" s="108" t="s">
        <v>625</v>
      </c>
      <c r="H75" s="108">
        <v>99</v>
      </c>
      <c r="I75" s="126">
        <v>140</v>
      </c>
      <c r="J75" s="127" t="s">
        <v>639</v>
      </c>
      <c r="K75" s="128">
        <f t="shared" si="20"/>
        <v>13</v>
      </c>
      <c r="L75" s="129">
        <f t="shared" si="21"/>
        <v>0.15116279069767441</v>
      </c>
      <c r="M75" s="130" t="s">
        <v>600</v>
      </c>
      <c r="N75" s="131">
        <v>41939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3">
        <v>10</v>
      </c>
      <c r="B76" s="106">
        <v>41926</v>
      </c>
      <c r="C76" s="106"/>
      <c r="D76" s="107" t="s">
        <v>640</v>
      </c>
      <c r="E76" s="108" t="s">
        <v>601</v>
      </c>
      <c r="F76" s="109">
        <v>496.6</v>
      </c>
      <c r="G76" s="108" t="s">
        <v>625</v>
      </c>
      <c r="H76" s="108">
        <v>621</v>
      </c>
      <c r="I76" s="126">
        <v>580</v>
      </c>
      <c r="J76" s="127" t="s">
        <v>626</v>
      </c>
      <c r="K76" s="128">
        <f t="shared" si="20"/>
        <v>124.39999999999998</v>
      </c>
      <c r="L76" s="129">
        <f t="shared" si="21"/>
        <v>0.25050342327829234</v>
      </c>
      <c r="M76" s="130" t="s">
        <v>600</v>
      </c>
      <c r="N76" s="131">
        <v>42605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3">
        <v>11</v>
      </c>
      <c r="B77" s="106">
        <v>41926</v>
      </c>
      <c r="C77" s="106"/>
      <c r="D77" s="107" t="s">
        <v>641</v>
      </c>
      <c r="E77" s="108" t="s">
        <v>601</v>
      </c>
      <c r="F77" s="109">
        <v>2481.9</v>
      </c>
      <c r="G77" s="108" t="s">
        <v>625</v>
      </c>
      <c r="H77" s="108">
        <v>2840</v>
      </c>
      <c r="I77" s="126">
        <v>2870</v>
      </c>
      <c r="J77" s="127" t="s">
        <v>642</v>
      </c>
      <c r="K77" s="128">
        <f t="shared" si="20"/>
        <v>358.09999999999991</v>
      </c>
      <c r="L77" s="129">
        <f t="shared" si="21"/>
        <v>0.14428462065353154</v>
      </c>
      <c r="M77" s="130" t="s">
        <v>600</v>
      </c>
      <c r="N77" s="131">
        <v>42017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3">
        <v>12</v>
      </c>
      <c r="B78" s="106">
        <v>41928</v>
      </c>
      <c r="C78" s="106"/>
      <c r="D78" s="107" t="s">
        <v>643</v>
      </c>
      <c r="E78" s="108" t="s">
        <v>601</v>
      </c>
      <c r="F78" s="109">
        <v>84.5</v>
      </c>
      <c r="G78" s="108" t="s">
        <v>625</v>
      </c>
      <c r="H78" s="108">
        <v>93</v>
      </c>
      <c r="I78" s="126">
        <v>110</v>
      </c>
      <c r="J78" s="127" t="s">
        <v>644</v>
      </c>
      <c r="K78" s="128">
        <f t="shared" si="20"/>
        <v>8.5</v>
      </c>
      <c r="L78" s="129">
        <f t="shared" si="21"/>
        <v>0.10059171597633136</v>
      </c>
      <c r="M78" s="130" t="s">
        <v>600</v>
      </c>
      <c r="N78" s="131">
        <v>41939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3">
        <v>13</v>
      </c>
      <c r="B79" s="106">
        <v>41928</v>
      </c>
      <c r="C79" s="106"/>
      <c r="D79" s="107" t="s">
        <v>645</v>
      </c>
      <c r="E79" s="108" t="s">
        <v>601</v>
      </c>
      <c r="F79" s="109">
        <v>401</v>
      </c>
      <c r="G79" s="108" t="s">
        <v>625</v>
      </c>
      <c r="H79" s="108">
        <v>428</v>
      </c>
      <c r="I79" s="126">
        <v>450</v>
      </c>
      <c r="J79" s="127" t="s">
        <v>646</v>
      </c>
      <c r="K79" s="128">
        <f t="shared" si="20"/>
        <v>27</v>
      </c>
      <c r="L79" s="129">
        <f t="shared" si="21"/>
        <v>6.7331670822942641E-2</v>
      </c>
      <c r="M79" s="130" t="s">
        <v>600</v>
      </c>
      <c r="N79" s="131">
        <v>42020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3">
        <v>14</v>
      </c>
      <c r="B80" s="106">
        <v>41928</v>
      </c>
      <c r="C80" s="106"/>
      <c r="D80" s="107" t="s">
        <v>647</v>
      </c>
      <c r="E80" s="108" t="s">
        <v>601</v>
      </c>
      <c r="F80" s="109">
        <v>101</v>
      </c>
      <c r="G80" s="108" t="s">
        <v>625</v>
      </c>
      <c r="H80" s="108">
        <v>112</v>
      </c>
      <c r="I80" s="126">
        <v>120</v>
      </c>
      <c r="J80" s="127" t="s">
        <v>648</v>
      </c>
      <c r="K80" s="128">
        <f t="shared" si="20"/>
        <v>11</v>
      </c>
      <c r="L80" s="129">
        <f t="shared" si="21"/>
        <v>0.10891089108910891</v>
      </c>
      <c r="M80" s="130" t="s">
        <v>600</v>
      </c>
      <c r="N80" s="131">
        <v>41939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15</v>
      </c>
      <c r="B81" s="106">
        <v>41954</v>
      </c>
      <c r="C81" s="106"/>
      <c r="D81" s="107" t="s">
        <v>649</v>
      </c>
      <c r="E81" s="108" t="s">
        <v>601</v>
      </c>
      <c r="F81" s="109">
        <v>59</v>
      </c>
      <c r="G81" s="108" t="s">
        <v>625</v>
      </c>
      <c r="H81" s="108">
        <v>76</v>
      </c>
      <c r="I81" s="126">
        <v>76</v>
      </c>
      <c r="J81" s="127" t="s">
        <v>626</v>
      </c>
      <c r="K81" s="128">
        <f t="shared" si="20"/>
        <v>17</v>
      </c>
      <c r="L81" s="129">
        <f t="shared" si="21"/>
        <v>0.28813559322033899</v>
      </c>
      <c r="M81" s="130" t="s">
        <v>600</v>
      </c>
      <c r="N81" s="131">
        <v>43032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16</v>
      </c>
      <c r="B82" s="106">
        <v>41954</v>
      </c>
      <c r="C82" s="106"/>
      <c r="D82" s="107" t="s">
        <v>638</v>
      </c>
      <c r="E82" s="108" t="s">
        <v>601</v>
      </c>
      <c r="F82" s="109">
        <v>99</v>
      </c>
      <c r="G82" s="108" t="s">
        <v>625</v>
      </c>
      <c r="H82" s="108">
        <v>120</v>
      </c>
      <c r="I82" s="126">
        <v>120</v>
      </c>
      <c r="J82" s="127" t="s">
        <v>650</v>
      </c>
      <c r="K82" s="128">
        <f t="shared" si="20"/>
        <v>21</v>
      </c>
      <c r="L82" s="129">
        <f t="shared" si="21"/>
        <v>0.21212121212121213</v>
      </c>
      <c r="M82" s="130" t="s">
        <v>600</v>
      </c>
      <c r="N82" s="131">
        <v>41960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17</v>
      </c>
      <c r="B83" s="106">
        <v>41956</v>
      </c>
      <c r="C83" s="106"/>
      <c r="D83" s="107" t="s">
        <v>651</v>
      </c>
      <c r="E83" s="108" t="s">
        <v>601</v>
      </c>
      <c r="F83" s="109">
        <v>22</v>
      </c>
      <c r="G83" s="108" t="s">
        <v>625</v>
      </c>
      <c r="H83" s="108">
        <v>33.549999999999997</v>
      </c>
      <c r="I83" s="126">
        <v>32</v>
      </c>
      <c r="J83" s="127" t="s">
        <v>652</v>
      </c>
      <c r="K83" s="128">
        <f t="shared" si="20"/>
        <v>11.549999999999997</v>
      </c>
      <c r="L83" s="129">
        <f t="shared" si="21"/>
        <v>0.52499999999999991</v>
      </c>
      <c r="M83" s="130" t="s">
        <v>600</v>
      </c>
      <c r="N83" s="131">
        <v>42188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18</v>
      </c>
      <c r="B84" s="106">
        <v>41976</v>
      </c>
      <c r="C84" s="106"/>
      <c r="D84" s="107" t="s">
        <v>653</v>
      </c>
      <c r="E84" s="108" t="s">
        <v>601</v>
      </c>
      <c r="F84" s="109">
        <v>440</v>
      </c>
      <c r="G84" s="108" t="s">
        <v>625</v>
      </c>
      <c r="H84" s="108">
        <v>520</v>
      </c>
      <c r="I84" s="126">
        <v>520</v>
      </c>
      <c r="J84" s="127" t="s">
        <v>654</v>
      </c>
      <c r="K84" s="128">
        <f t="shared" si="20"/>
        <v>80</v>
      </c>
      <c r="L84" s="129">
        <f t="shared" si="21"/>
        <v>0.18181818181818182</v>
      </c>
      <c r="M84" s="130" t="s">
        <v>600</v>
      </c>
      <c r="N84" s="131">
        <v>42208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19</v>
      </c>
      <c r="B85" s="106">
        <v>41976</v>
      </c>
      <c r="C85" s="106"/>
      <c r="D85" s="107" t="s">
        <v>655</v>
      </c>
      <c r="E85" s="108" t="s">
        <v>601</v>
      </c>
      <c r="F85" s="109">
        <v>360</v>
      </c>
      <c r="G85" s="108" t="s">
        <v>625</v>
      </c>
      <c r="H85" s="108">
        <v>427</v>
      </c>
      <c r="I85" s="126">
        <v>425</v>
      </c>
      <c r="J85" s="127" t="s">
        <v>656</v>
      </c>
      <c r="K85" s="128">
        <f t="shared" si="20"/>
        <v>67</v>
      </c>
      <c r="L85" s="129">
        <f t="shared" si="21"/>
        <v>0.18611111111111112</v>
      </c>
      <c r="M85" s="130" t="s">
        <v>600</v>
      </c>
      <c r="N85" s="131">
        <v>42058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20</v>
      </c>
      <c r="B86" s="106">
        <v>42012</v>
      </c>
      <c r="C86" s="106"/>
      <c r="D86" s="107" t="s">
        <v>657</v>
      </c>
      <c r="E86" s="108" t="s">
        <v>601</v>
      </c>
      <c r="F86" s="109">
        <v>360</v>
      </c>
      <c r="G86" s="108" t="s">
        <v>625</v>
      </c>
      <c r="H86" s="108">
        <v>455</v>
      </c>
      <c r="I86" s="126">
        <v>420</v>
      </c>
      <c r="J86" s="127" t="s">
        <v>658</v>
      </c>
      <c r="K86" s="128">
        <f t="shared" si="20"/>
        <v>95</v>
      </c>
      <c r="L86" s="129">
        <f t="shared" si="21"/>
        <v>0.2638888888888889</v>
      </c>
      <c r="M86" s="130" t="s">
        <v>600</v>
      </c>
      <c r="N86" s="131">
        <v>42024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21</v>
      </c>
      <c r="B87" s="106">
        <v>42012</v>
      </c>
      <c r="C87" s="106"/>
      <c r="D87" s="107" t="s">
        <v>659</v>
      </c>
      <c r="E87" s="108" t="s">
        <v>601</v>
      </c>
      <c r="F87" s="109">
        <v>130</v>
      </c>
      <c r="G87" s="108"/>
      <c r="H87" s="108">
        <v>175.5</v>
      </c>
      <c r="I87" s="126">
        <v>165</v>
      </c>
      <c r="J87" s="127" t="s">
        <v>660</v>
      </c>
      <c r="K87" s="128">
        <f t="shared" si="20"/>
        <v>45.5</v>
      </c>
      <c r="L87" s="129">
        <f t="shared" si="21"/>
        <v>0.35</v>
      </c>
      <c r="M87" s="130" t="s">
        <v>600</v>
      </c>
      <c r="N87" s="131">
        <v>43088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22</v>
      </c>
      <c r="B88" s="106">
        <v>42040</v>
      </c>
      <c r="C88" s="106"/>
      <c r="D88" s="107" t="s">
        <v>390</v>
      </c>
      <c r="E88" s="108" t="s">
        <v>624</v>
      </c>
      <c r="F88" s="109">
        <v>98</v>
      </c>
      <c r="G88" s="108"/>
      <c r="H88" s="108">
        <v>120</v>
      </c>
      <c r="I88" s="126">
        <v>120</v>
      </c>
      <c r="J88" s="127" t="s">
        <v>626</v>
      </c>
      <c r="K88" s="128">
        <f t="shared" si="20"/>
        <v>22</v>
      </c>
      <c r="L88" s="129">
        <f t="shared" si="21"/>
        <v>0.22448979591836735</v>
      </c>
      <c r="M88" s="130" t="s">
        <v>600</v>
      </c>
      <c r="N88" s="131">
        <v>42753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23</v>
      </c>
      <c r="B89" s="106">
        <v>42040</v>
      </c>
      <c r="C89" s="106"/>
      <c r="D89" s="107" t="s">
        <v>661</v>
      </c>
      <c r="E89" s="108" t="s">
        <v>624</v>
      </c>
      <c r="F89" s="109">
        <v>196</v>
      </c>
      <c r="G89" s="108"/>
      <c r="H89" s="108">
        <v>262</v>
      </c>
      <c r="I89" s="126">
        <v>255</v>
      </c>
      <c r="J89" s="127" t="s">
        <v>626</v>
      </c>
      <c r="K89" s="128">
        <f t="shared" si="20"/>
        <v>66</v>
      </c>
      <c r="L89" s="129">
        <f t="shared" si="21"/>
        <v>0.33673469387755101</v>
      </c>
      <c r="M89" s="130" t="s">
        <v>600</v>
      </c>
      <c r="N89" s="131">
        <v>42599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24</v>
      </c>
      <c r="B90" s="110">
        <v>42067</v>
      </c>
      <c r="C90" s="110"/>
      <c r="D90" s="111" t="s">
        <v>389</v>
      </c>
      <c r="E90" s="112" t="s">
        <v>624</v>
      </c>
      <c r="F90" s="113">
        <v>235</v>
      </c>
      <c r="G90" s="113"/>
      <c r="H90" s="114">
        <v>77</v>
      </c>
      <c r="I90" s="132" t="s">
        <v>662</v>
      </c>
      <c r="J90" s="133" t="s">
        <v>663</v>
      </c>
      <c r="K90" s="134">
        <f t="shared" si="20"/>
        <v>-158</v>
      </c>
      <c r="L90" s="135">
        <f t="shared" si="21"/>
        <v>-0.67234042553191486</v>
      </c>
      <c r="M90" s="136" t="s">
        <v>664</v>
      </c>
      <c r="N90" s="137">
        <v>43522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25</v>
      </c>
      <c r="B91" s="106">
        <v>42067</v>
      </c>
      <c r="C91" s="106"/>
      <c r="D91" s="107" t="s">
        <v>481</v>
      </c>
      <c r="E91" s="108" t="s">
        <v>624</v>
      </c>
      <c r="F91" s="109">
        <v>185</v>
      </c>
      <c r="G91" s="108"/>
      <c r="H91" s="108">
        <v>224</v>
      </c>
      <c r="I91" s="126" t="s">
        <v>665</v>
      </c>
      <c r="J91" s="127" t="s">
        <v>626</v>
      </c>
      <c r="K91" s="128">
        <f t="shared" si="20"/>
        <v>39</v>
      </c>
      <c r="L91" s="129">
        <f t="shared" si="21"/>
        <v>0.21081081081081082</v>
      </c>
      <c r="M91" s="130" t="s">
        <v>600</v>
      </c>
      <c r="N91" s="131">
        <v>42647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365">
        <v>26</v>
      </c>
      <c r="B92" s="115">
        <v>42090</v>
      </c>
      <c r="C92" s="115"/>
      <c r="D92" s="116" t="s">
        <v>666</v>
      </c>
      <c r="E92" s="117" t="s">
        <v>624</v>
      </c>
      <c r="F92" s="118">
        <v>49.5</v>
      </c>
      <c r="G92" s="119"/>
      <c r="H92" s="119">
        <v>15.85</v>
      </c>
      <c r="I92" s="119">
        <v>67</v>
      </c>
      <c r="J92" s="138" t="s">
        <v>667</v>
      </c>
      <c r="K92" s="119">
        <f t="shared" si="20"/>
        <v>-33.65</v>
      </c>
      <c r="L92" s="139">
        <f t="shared" si="21"/>
        <v>-0.67979797979797973</v>
      </c>
      <c r="M92" s="136" t="s">
        <v>664</v>
      </c>
      <c r="N92" s="140">
        <v>43627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27</v>
      </c>
      <c r="B93" s="106">
        <v>42093</v>
      </c>
      <c r="C93" s="106"/>
      <c r="D93" s="107" t="s">
        <v>668</v>
      </c>
      <c r="E93" s="108" t="s">
        <v>624</v>
      </c>
      <c r="F93" s="109">
        <v>183.5</v>
      </c>
      <c r="G93" s="108"/>
      <c r="H93" s="108">
        <v>219</v>
      </c>
      <c r="I93" s="126">
        <v>218</v>
      </c>
      <c r="J93" s="127" t="s">
        <v>669</v>
      </c>
      <c r="K93" s="128">
        <f t="shared" si="20"/>
        <v>35.5</v>
      </c>
      <c r="L93" s="129">
        <f t="shared" si="21"/>
        <v>0.19346049046321526</v>
      </c>
      <c r="M93" s="130" t="s">
        <v>600</v>
      </c>
      <c r="N93" s="131">
        <v>42103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28</v>
      </c>
      <c r="B94" s="106">
        <v>42114</v>
      </c>
      <c r="C94" s="106"/>
      <c r="D94" s="107" t="s">
        <v>670</v>
      </c>
      <c r="E94" s="108" t="s">
        <v>624</v>
      </c>
      <c r="F94" s="109">
        <f>(227+237)/2</f>
        <v>232</v>
      </c>
      <c r="G94" s="108"/>
      <c r="H94" s="108">
        <v>298</v>
      </c>
      <c r="I94" s="126">
        <v>298</v>
      </c>
      <c r="J94" s="127" t="s">
        <v>626</v>
      </c>
      <c r="K94" s="128">
        <f t="shared" si="20"/>
        <v>66</v>
      </c>
      <c r="L94" s="129">
        <f t="shared" si="21"/>
        <v>0.28448275862068967</v>
      </c>
      <c r="M94" s="130" t="s">
        <v>600</v>
      </c>
      <c r="N94" s="131">
        <v>42823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29</v>
      </c>
      <c r="B95" s="106">
        <v>42128</v>
      </c>
      <c r="C95" s="106"/>
      <c r="D95" s="107" t="s">
        <v>671</v>
      </c>
      <c r="E95" s="108" t="s">
        <v>601</v>
      </c>
      <c r="F95" s="109">
        <v>385</v>
      </c>
      <c r="G95" s="108"/>
      <c r="H95" s="108">
        <f>212.5+331</f>
        <v>543.5</v>
      </c>
      <c r="I95" s="126">
        <v>510</v>
      </c>
      <c r="J95" s="127" t="s">
        <v>672</v>
      </c>
      <c r="K95" s="128">
        <f t="shared" si="20"/>
        <v>158.5</v>
      </c>
      <c r="L95" s="129">
        <f t="shared" si="21"/>
        <v>0.41168831168831171</v>
      </c>
      <c r="M95" s="130" t="s">
        <v>600</v>
      </c>
      <c r="N95" s="131">
        <v>42235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30</v>
      </c>
      <c r="B96" s="106">
        <v>42128</v>
      </c>
      <c r="C96" s="106"/>
      <c r="D96" s="107" t="s">
        <v>673</v>
      </c>
      <c r="E96" s="108" t="s">
        <v>601</v>
      </c>
      <c r="F96" s="109">
        <v>115.5</v>
      </c>
      <c r="G96" s="108"/>
      <c r="H96" s="108">
        <v>146</v>
      </c>
      <c r="I96" s="126">
        <v>142</v>
      </c>
      <c r="J96" s="127" t="s">
        <v>674</v>
      </c>
      <c r="K96" s="128">
        <f t="shared" si="20"/>
        <v>30.5</v>
      </c>
      <c r="L96" s="129">
        <f t="shared" si="21"/>
        <v>0.26406926406926406</v>
      </c>
      <c r="M96" s="130" t="s">
        <v>600</v>
      </c>
      <c r="N96" s="131">
        <v>42202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31</v>
      </c>
      <c r="B97" s="106">
        <v>42151</v>
      </c>
      <c r="C97" s="106"/>
      <c r="D97" s="107" t="s">
        <v>675</v>
      </c>
      <c r="E97" s="108" t="s">
        <v>601</v>
      </c>
      <c r="F97" s="109">
        <v>237.5</v>
      </c>
      <c r="G97" s="108"/>
      <c r="H97" s="108">
        <v>279.5</v>
      </c>
      <c r="I97" s="126">
        <v>278</v>
      </c>
      <c r="J97" s="127" t="s">
        <v>626</v>
      </c>
      <c r="K97" s="128">
        <f t="shared" si="20"/>
        <v>42</v>
      </c>
      <c r="L97" s="129">
        <f t="shared" si="21"/>
        <v>0.17684210526315788</v>
      </c>
      <c r="M97" s="130" t="s">
        <v>600</v>
      </c>
      <c r="N97" s="131">
        <v>42222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32</v>
      </c>
      <c r="B98" s="106">
        <v>42174</v>
      </c>
      <c r="C98" s="106"/>
      <c r="D98" s="107" t="s">
        <v>645</v>
      </c>
      <c r="E98" s="108" t="s">
        <v>624</v>
      </c>
      <c r="F98" s="109">
        <v>340</v>
      </c>
      <c r="G98" s="108"/>
      <c r="H98" s="108">
        <v>448</v>
      </c>
      <c r="I98" s="126">
        <v>448</v>
      </c>
      <c r="J98" s="127" t="s">
        <v>626</v>
      </c>
      <c r="K98" s="128">
        <f t="shared" si="20"/>
        <v>108</v>
      </c>
      <c r="L98" s="129">
        <f t="shared" si="21"/>
        <v>0.31764705882352939</v>
      </c>
      <c r="M98" s="130" t="s">
        <v>600</v>
      </c>
      <c r="N98" s="131">
        <v>43018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33</v>
      </c>
      <c r="B99" s="106">
        <v>42191</v>
      </c>
      <c r="C99" s="106"/>
      <c r="D99" s="107" t="s">
        <v>676</v>
      </c>
      <c r="E99" s="108" t="s">
        <v>624</v>
      </c>
      <c r="F99" s="109">
        <v>390</v>
      </c>
      <c r="G99" s="108"/>
      <c r="H99" s="108">
        <v>460</v>
      </c>
      <c r="I99" s="126">
        <v>460</v>
      </c>
      <c r="J99" s="127" t="s">
        <v>626</v>
      </c>
      <c r="K99" s="128">
        <f t="shared" ref="K99:K119" si="22">H99-F99</f>
        <v>70</v>
      </c>
      <c r="L99" s="129">
        <f t="shared" ref="L99:L119" si="23">K99/F99</f>
        <v>0.17948717948717949</v>
      </c>
      <c r="M99" s="130" t="s">
        <v>600</v>
      </c>
      <c r="N99" s="131">
        <v>42478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34</v>
      </c>
      <c r="B100" s="110">
        <v>42195</v>
      </c>
      <c r="C100" s="110"/>
      <c r="D100" s="111" t="s">
        <v>677</v>
      </c>
      <c r="E100" s="112" t="s">
        <v>624</v>
      </c>
      <c r="F100" s="113">
        <v>122.5</v>
      </c>
      <c r="G100" s="113"/>
      <c r="H100" s="114">
        <v>61</v>
      </c>
      <c r="I100" s="132">
        <v>172</v>
      </c>
      <c r="J100" s="133" t="s">
        <v>678</v>
      </c>
      <c r="K100" s="134">
        <f t="shared" si="22"/>
        <v>-61.5</v>
      </c>
      <c r="L100" s="135">
        <f t="shared" si="23"/>
        <v>-0.50204081632653064</v>
      </c>
      <c r="M100" s="136" t="s">
        <v>664</v>
      </c>
      <c r="N100" s="137">
        <v>43333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35</v>
      </c>
      <c r="B101" s="106">
        <v>42219</v>
      </c>
      <c r="C101" s="106"/>
      <c r="D101" s="107" t="s">
        <v>679</v>
      </c>
      <c r="E101" s="108" t="s">
        <v>624</v>
      </c>
      <c r="F101" s="109">
        <v>297.5</v>
      </c>
      <c r="G101" s="108"/>
      <c r="H101" s="108">
        <v>350</v>
      </c>
      <c r="I101" s="126">
        <v>360</v>
      </c>
      <c r="J101" s="127" t="s">
        <v>680</v>
      </c>
      <c r="K101" s="128">
        <f t="shared" si="22"/>
        <v>52.5</v>
      </c>
      <c r="L101" s="129">
        <f t="shared" si="23"/>
        <v>0.17647058823529413</v>
      </c>
      <c r="M101" s="130" t="s">
        <v>600</v>
      </c>
      <c r="N101" s="131">
        <v>42232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36</v>
      </c>
      <c r="B102" s="106">
        <v>42219</v>
      </c>
      <c r="C102" s="106"/>
      <c r="D102" s="107" t="s">
        <v>681</v>
      </c>
      <c r="E102" s="108" t="s">
        <v>624</v>
      </c>
      <c r="F102" s="109">
        <v>115.5</v>
      </c>
      <c r="G102" s="108"/>
      <c r="H102" s="108">
        <v>149</v>
      </c>
      <c r="I102" s="126">
        <v>140</v>
      </c>
      <c r="J102" s="141" t="s">
        <v>682</v>
      </c>
      <c r="K102" s="128">
        <f t="shared" si="22"/>
        <v>33.5</v>
      </c>
      <c r="L102" s="129">
        <f t="shared" si="23"/>
        <v>0.29004329004329005</v>
      </c>
      <c r="M102" s="130" t="s">
        <v>600</v>
      </c>
      <c r="N102" s="131">
        <v>42740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37</v>
      </c>
      <c r="B103" s="106">
        <v>42251</v>
      </c>
      <c r="C103" s="106"/>
      <c r="D103" s="107" t="s">
        <v>675</v>
      </c>
      <c r="E103" s="108" t="s">
        <v>624</v>
      </c>
      <c r="F103" s="109">
        <v>226</v>
      </c>
      <c r="G103" s="108"/>
      <c r="H103" s="108">
        <v>292</v>
      </c>
      <c r="I103" s="126">
        <v>292</v>
      </c>
      <c r="J103" s="127" t="s">
        <v>683</v>
      </c>
      <c r="K103" s="128">
        <f t="shared" si="22"/>
        <v>66</v>
      </c>
      <c r="L103" s="129">
        <f t="shared" si="23"/>
        <v>0.29203539823008851</v>
      </c>
      <c r="M103" s="130" t="s">
        <v>600</v>
      </c>
      <c r="N103" s="131">
        <v>42286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38</v>
      </c>
      <c r="B104" s="106">
        <v>42254</v>
      </c>
      <c r="C104" s="106"/>
      <c r="D104" s="107" t="s">
        <v>670</v>
      </c>
      <c r="E104" s="108" t="s">
        <v>624</v>
      </c>
      <c r="F104" s="109">
        <v>232.5</v>
      </c>
      <c r="G104" s="108"/>
      <c r="H104" s="108">
        <v>312.5</v>
      </c>
      <c r="I104" s="126">
        <v>310</v>
      </c>
      <c r="J104" s="127" t="s">
        <v>626</v>
      </c>
      <c r="K104" s="128">
        <f t="shared" si="22"/>
        <v>80</v>
      </c>
      <c r="L104" s="129">
        <f t="shared" si="23"/>
        <v>0.34408602150537637</v>
      </c>
      <c r="M104" s="130" t="s">
        <v>600</v>
      </c>
      <c r="N104" s="131">
        <v>42823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39</v>
      </c>
      <c r="B105" s="106">
        <v>42268</v>
      </c>
      <c r="C105" s="106"/>
      <c r="D105" s="107" t="s">
        <v>684</v>
      </c>
      <c r="E105" s="108" t="s">
        <v>624</v>
      </c>
      <c r="F105" s="109">
        <v>196.5</v>
      </c>
      <c r="G105" s="108"/>
      <c r="H105" s="108">
        <v>238</v>
      </c>
      <c r="I105" s="126">
        <v>238</v>
      </c>
      <c r="J105" s="127" t="s">
        <v>683</v>
      </c>
      <c r="K105" s="128">
        <f t="shared" si="22"/>
        <v>41.5</v>
      </c>
      <c r="L105" s="129">
        <f t="shared" si="23"/>
        <v>0.21119592875318066</v>
      </c>
      <c r="M105" s="130" t="s">
        <v>600</v>
      </c>
      <c r="N105" s="131">
        <v>42291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40</v>
      </c>
      <c r="B106" s="106">
        <v>42271</v>
      </c>
      <c r="C106" s="106"/>
      <c r="D106" s="107" t="s">
        <v>623</v>
      </c>
      <c r="E106" s="108" t="s">
        <v>624</v>
      </c>
      <c r="F106" s="109">
        <v>65</v>
      </c>
      <c r="G106" s="108"/>
      <c r="H106" s="108">
        <v>82</v>
      </c>
      <c r="I106" s="126">
        <v>82</v>
      </c>
      <c r="J106" s="127" t="s">
        <v>683</v>
      </c>
      <c r="K106" s="128">
        <f t="shared" si="22"/>
        <v>17</v>
      </c>
      <c r="L106" s="129">
        <f t="shared" si="23"/>
        <v>0.26153846153846155</v>
      </c>
      <c r="M106" s="130" t="s">
        <v>600</v>
      </c>
      <c r="N106" s="131">
        <v>42578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41</v>
      </c>
      <c r="B107" s="106">
        <v>42291</v>
      </c>
      <c r="C107" s="106"/>
      <c r="D107" s="107" t="s">
        <v>685</v>
      </c>
      <c r="E107" s="108" t="s">
        <v>624</v>
      </c>
      <c r="F107" s="109">
        <v>144</v>
      </c>
      <c r="G107" s="108"/>
      <c r="H107" s="108">
        <v>182.5</v>
      </c>
      <c r="I107" s="126">
        <v>181</v>
      </c>
      <c r="J107" s="127" t="s">
        <v>683</v>
      </c>
      <c r="K107" s="128">
        <f t="shared" si="22"/>
        <v>38.5</v>
      </c>
      <c r="L107" s="129">
        <f t="shared" si="23"/>
        <v>0.2673611111111111</v>
      </c>
      <c r="M107" s="130" t="s">
        <v>600</v>
      </c>
      <c r="N107" s="131">
        <v>42817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42</v>
      </c>
      <c r="B108" s="106">
        <v>42291</v>
      </c>
      <c r="C108" s="106"/>
      <c r="D108" s="107" t="s">
        <v>686</v>
      </c>
      <c r="E108" s="108" t="s">
        <v>624</v>
      </c>
      <c r="F108" s="109">
        <v>264</v>
      </c>
      <c r="G108" s="108"/>
      <c r="H108" s="108">
        <v>311</v>
      </c>
      <c r="I108" s="126">
        <v>311</v>
      </c>
      <c r="J108" s="127" t="s">
        <v>683</v>
      </c>
      <c r="K108" s="128">
        <f t="shared" si="22"/>
        <v>47</v>
      </c>
      <c r="L108" s="129">
        <f t="shared" si="23"/>
        <v>0.17803030303030304</v>
      </c>
      <c r="M108" s="130" t="s">
        <v>600</v>
      </c>
      <c r="N108" s="131">
        <v>42604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43</v>
      </c>
      <c r="B109" s="106">
        <v>42318</v>
      </c>
      <c r="C109" s="106"/>
      <c r="D109" s="107" t="s">
        <v>687</v>
      </c>
      <c r="E109" s="108" t="s">
        <v>601</v>
      </c>
      <c r="F109" s="109">
        <v>549.5</v>
      </c>
      <c r="G109" s="108"/>
      <c r="H109" s="108">
        <v>630</v>
      </c>
      <c r="I109" s="126">
        <v>630</v>
      </c>
      <c r="J109" s="127" t="s">
        <v>683</v>
      </c>
      <c r="K109" s="128">
        <f t="shared" si="22"/>
        <v>80.5</v>
      </c>
      <c r="L109" s="129">
        <f t="shared" si="23"/>
        <v>0.1464968152866242</v>
      </c>
      <c r="M109" s="130" t="s">
        <v>600</v>
      </c>
      <c r="N109" s="131">
        <v>42419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44</v>
      </c>
      <c r="B110" s="106">
        <v>42342</v>
      </c>
      <c r="C110" s="106"/>
      <c r="D110" s="107" t="s">
        <v>688</v>
      </c>
      <c r="E110" s="108" t="s">
        <v>624</v>
      </c>
      <c r="F110" s="109">
        <v>1027.5</v>
      </c>
      <c r="G110" s="108"/>
      <c r="H110" s="108">
        <v>1315</v>
      </c>
      <c r="I110" s="126">
        <v>1250</v>
      </c>
      <c r="J110" s="127" t="s">
        <v>683</v>
      </c>
      <c r="K110" s="128">
        <f t="shared" si="22"/>
        <v>287.5</v>
      </c>
      <c r="L110" s="129">
        <f t="shared" si="23"/>
        <v>0.27980535279805352</v>
      </c>
      <c r="M110" s="130" t="s">
        <v>600</v>
      </c>
      <c r="N110" s="131">
        <v>43244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45</v>
      </c>
      <c r="B111" s="106">
        <v>42367</v>
      </c>
      <c r="C111" s="106"/>
      <c r="D111" s="107" t="s">
        <v>689</v>
      </c>
      <c r="E111" s="108" t="s">
        <v>624</v>
      </c>
      <c r="F111" s="109">
        <v>465</v>
      </c>
      <c r="G111" s="108"/>
      <c r="H111" s="108">
        <v>540</v>
      </c>
      <c r="I111" s="126">
        <v>540</v>
      </c>
      <c r="J111" s="127" t="s">
        <v>683</v>
      </c>
      <c r="K111" s="128">
        <f t="shared" si="22"/>
        <v>75</v>
      </c>
      <c r="L111" s="129">
        <f t="shared" si="23"/>
        <v>0.16129032258064516</v>
      </c>
      <c r="M111" s="130" t="s">
        <v>600</v>
      </c>
      <c r="N111" s="131">
        <v>42530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46</v>
      </c>
      <c r="B112" s="106">
        <v>42380</v>
      </c>
      <c r="C112" s="106"/>
      <c r="D112" s="107" t="s">
        <v>390</v>
      </c>
      <c r="E112" s="108" t="s">
        <v>601</v>
      </c>
      <c r="F112" s="109">
        <v>81</v>
      </c>
      <c r="G112" s="108"/>
      <c r="H112" s="108">
        <v>110</v>
      </c>
      <c r="I112" s="126">
        <v>110</v>
      </c>
      <c r="J112" s="127" t="s">
        <v>683</v>
      </c>
      <c r="K112" s="128">
        <f t="shared" si="22"/>
        <v>29</v>
      </c>
      <c r="L112" s="129">
        <f t="shared" si="23"/>
        <v>0.35802469135802467</v>
      </c>
      <c r="M112" s="130" t="s">
        <v>600</v>
      </c>
      <c r="N112" s="131">
        <v>42745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47</v>
      </c>
      <c r="B113" s="106">
        <v>42382</v>
      </c>
      <c r="C113" s="106"/>
      <c r="D113" s="107" t="s">
        <v>690</v>
      </c>
      <c r="E113" s="108" t="s">
        <v>601</v>
      </c>
      <c r="F113" s="109">
        <v>417.5</v>
      </c>
      <c r="G113" s="108"/>
      <c r="H113" s="108">
        <v>547</v>
      </c>
      <c r="I113" s="126">
        <v>535</v>
      </c>
      <c r="J113" s="127" t="s">
        <v>683</v>
      </c>
      <c r="K113" s="128">
        <f t="shared" si="22"/>
        <v>129.5</v>
      </c>
      <c r="L113" s="129">
        <f t="shared" si="23"/>
        <v>0.31017964071856285</v>
      </c>
      <c r="M113" s="130" t="s">
        <v>600</v>
      </c>
      <c r="N113" s="131">
        <v>42578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48</v>
      </c>
      <c r="B114" s="106">
        <v>42408</v>
      </c>
      <c r="C114" s="106"/>
      <c r="D114" s="107" t="s">
        <v>691</v>
      </c>
      <c r="E114" s="108" t="s">
        <v>624</v>
      </c>
      <c r="F114" s="109">
        <v>650</v>
      </c>
      <c r="G114" s="108"/>
      <c r="H114" s="108">
        <v>800</v>
      </c>
      <c r="I114" s="126">
        <v>800</v>
      </c>
      <c r="J114" s="127" t="s">
        <v>683</v>
      </c>
      <c r="K114" s="128">
        <f t="shared" si="22"/>
        <v>150</v>
      </c>
      <c r="L114" s="129">
        <f t="shared" si="23"/>
        <v>0.23076923076923078</v>
      </c>
      <c r="M114" s="130" t="s">
        <v>600</v>
      </c>
      <c r="N114" s="131">
        <v>43154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49</v>
      </c>
      <c r="B115" s="106">
        <v>42433</v>
      </c>
      <c r="C115" s="106"/>
      <c r="D115" s="107" t="s">
        <v>197</v>
      </c>
      <c r="E115" s="108" t="s">
        <v>624</v>
      </c>
      <c r="F115" s="109">
        <v>437.5</v>
      </c>
      <c r="G115" s="108"/>
      <c r="H115" s="108">
        <v>504.5</v>
      </c>
      <c r="I115" s="126">
        <v>522</v>
      </c>
      <c r="J115" s="127" t="s">
        <v>692</v>
      </c>
      <c r="K115" s="128">
        <f t="shared" si="22"/>
        <v>67</v>
      </c>
      <c r="L115" s="129">
        <f t="shared" si="23"/>
        <v>0.15314285714285714</v>
      </c>
      <c r="M115" s="130" t="s">
        <v>600</v>
      </c>
      <c r="N115" s="131">
        <v>42480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50</v>
      </c>
      <c r="B116" s="106">
        <v>42438</v>
      </c>
      <c r="C116" s="106"/>
      <c r="D116" s="107" t="s">
        <v>693</v>
      </c>
      <c r="E116" s="108" t="s">
        <v>624</v>
      </c>
      <c r="F116" s="109">
        <v>189.5</v>
      </c>
      <c r="G116" s="108"/>
      <c r="H116" s="108">
        <v>218</v>
      </c>
      <c r="I116" s="126">
        <v>218</v>
      </c>
      <c r="J116" s="127" t="s">
        <v>683</v>
      </c>
      <c r="K116" s="128">
        <f t="shared" si="22"/>
        <v>28.5</v>
      </c>
      <c r="L116" s="129">
        <f t="shared" si="23"/>
        <v>0.15039577836411611</v>
      </c>
      <c r="M116" s="130" t="s">
        <v>600</v>
      </c>
      <c r="N116" s="131">
        <v>43034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365">
        <v>51</v>
      </c>
      <c r="B117" s="115">
        <v>42471</v>
      </c>
      <c r="C117" s="115"/>
      <c r="D117" s="116" t="s">
        <v>694</v>
      </c>
      <c r="E117" s="117" t="s">
        <v>624</v>
      </c>
      <c r="F117" s="118">
        <v>36.5</v>
      </c>
      <c r="G117" s="119"/>
      <c r="H117" s="119">
        <v>15.85</v>
      </c>
      <c r="I117" s="119">
        <v>60</v>
      </c>
      <c r="J117" s="138" t="s">
        <v>695</v>
      </c>
      <c r="K117" s="134">
        <f t="shared" si="22"/>
        <v>-20.65</v>
      </c>
      <c r="L117" s="168">
        <f t="shared" si="23"/>
        <v>-0.5657534246575342</v>
      </c>
      <c r="M117" s="136" t="s">
        <v>664</v>
      </c>
      <c r="N117" s="169">
        <v>43627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52</v>
      </c>
      <c r="B118" s="106">
        <v>42472</v>
      </c>
      <c r="C118" s="106"/>
      <c r="D118" s="107" t="s">
        <v>696</v>
      </c>
      <c r="E118" s="108" t="s">
        <v>624</v>
      </c>
      <c r="F118" s="109">
        <v>93</v>
      </c>
      <c r="G118" s="108"/>
      <c r="H118" s="108">
        <v>149</v>
      </c>
      <c r="I118" s="126">
        <v>140</v>
      </c>
      <c r="J118" s="141" t="s">
        <v>697</v>
      </c>
      <c r="K118" s="128">
        <f t="shared" si="22"/>
        <v>56</v>
      </c>
      <c r="L118" s="129">
        <f t="shared" si="23"/>
        <v>0.60215053763440862</v>
      </c>
      <c r="M118" s="130" t="s">
        <v>600</v>
      </c>
      <c r="N118" s="131">
        <v>42740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53</v>
      </c>
      <c r="B119" s="106">
        <v>42472</v>
      </c>
      <c r="C119" s="106"/>
      <c r="D119" s="107" t="s">
        <v>698</v>
      </c>
      <c r="E119" s="108" t="s">
        <v>624</v>
      </c>
      <c r="F119" s="109">
        <v>130</v>
      </c>
      <c r="G119" s="108"/>
      <c r="H119" s="108">
        <v>150</v>
      </c>
      <c r="I119" s="126" t="s">
        <v>699</v>
      </c>
      <c r="J119" s="127" t="s">
        <v>683</v>
      </c>
      <c r="K119" s="128">
        <f t="shared" si="22"/>
        <v>20</v>
      </c>
      <c r="L119" s="129">
        <f t="shared" si="23"/>
        <v>0.15384615384615385</v>
      </c>
      <c r="M119" s="130" t="s">
        <v>600</v>
      </c>
      <c r="N119" s="131">
        <v>42564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54</v>
      </c>
      <c r="B120" s="106">
        <v>42473</v>
      </c>
      <c r="C120" s="106"/>
      <c r="D120" s="107" t="s">
        <v>354</v>
      </c>
      <c r="E120" s="108" t="s">
        <v>624</v>
      </c>
      <c r="F120" s="109">
        <v>196</v>
      </c>
      <c r="G120" s="108"/>
      <c r="H120" s="108">
        <v>299</v>
      </c>
      <c r="I120" s="126">
        <v>299</v>
      </c>
      <c r="J120" s="127" t="s">
        <v>683</v>
      </c>
      <c r="K120" s="128">
        <v>103</v>
      </c>
      <c r="L120" s="129">
        <v>0.52551020408163296</v>
      </c>
      <c r="M120" s="130" t="s">
        <v>600</v>
      </c>
      <c r="N120" s="131">
        <v>42620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55</v>
      </c>
      <c r="B121" s="106">
        <v>42473</v>
      </c>
      <c r="C121" s="106"/>
      <c r="D121" s="107" t="s">
        <v>757</v>
      </c>
      <c r="E121" s="108" t="s">
        <v>624</v>
      </c>
      <c r="F121" s="109">
        <v>88</v>
      </c>
      <c r="G121" s="108"/>
      <c r="H121" s="108">
        <v>103</v>
      </c>
      <c r="I121" s="126">
        <v>103</v>
      </c>
      <c r="J121" s="127" t="s">
        <v>683</v>
      </c>
      <c r="K121" s="128">
        <v>15</v>
      </c>
      <c r="L121" s="129">
        <v>0.170454545454545</v>
      </c>
      <c r="M121" s="130" t="s">
        <v>600</v>
      </c>
      <c r="N121" s="131">
        <v>42530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56</v>
      </c>
      <c r="B122" s="106">
        <v>42492</v>
      </c>
      <c r="C122" s="106"/>
      <c r="D122" s="107" t="s">
        <v>700</v>
      </c>
      <c r="E122" s="108" t="s">
        <v>624</v>
      </c>
      <c r="F122" s="109">
        <v>127.5</v>
      </c>
      <c r="G122" s="108"/>
      <c r="H122" s="108">
        <v>148</v>
      </c>
      <c r="I122" s="126" t="s">
        <v>701</v>
      </c>
      <c r="J122" s="127" t="s">
        <v>683</v>
      </c>
      <c r="K122" s="128">
        <f>H122-F122</f>
        <v>20.5</v>
      </c>
      <c r="L122" s="129">
        <f>K122/F122</f>
        <v>0.16078431372549021</v>
      </c>
      <c r="M122" s="130" t="s">
        <v>600</v>
      </c>
      <c r="N122" s="131">
        <v>42564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57</v>
      </c>
      <c r="B123" s="106">
        <v>42493</v>
      </c>
      <c r="C123" s="106"/>
      <c r="D123" s="107" t="s">
        <v>702</v>
      </c>
      <c r="E123" s="108" t="s">
        <v>624</v>
      </c>
      <c r="F123" s="109">
        <v>675</v>
      </c>
      <c r="G123" s="108"/>
      <c r="H123" s="108">
        <v>815</v>
      </c>
      <c r="I123" s="126" t="s">
        <v>703</v>
      </c>
      <c r="J123" s="127" t="s">
        <v>683</v>
      </c>
      <c r="K123" s="128">
        <f>H123-F123</f>
        <v>140</v>
      </c>
      <c r="L123" s="129">
        <f>K123/F123</f>
        <v>0.2074074074074074</v>
      </c>
      <c r="M123" s="130" t="s">
        <v>600</v>
      </c>
      <c r="N123" s="131">
        <v>43154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58</v>
      </c>
      <c r="B124" s="110">
        <v>42522</v>
      </c>
      <c r="C124" s="110"/>
      <c r="D124" s="111" t="s">
        <v>758</v>
      </c>
      <c r="E124" s="112" t="s">
        <v>624</v>
      </c>
      <c r="F124" s="113">
        <v>500</v>
      </c>
      <c r="G124" s="113"/>
      <c r="H124" s="114">
        <v>232.5</v>
      </c>
      <c r="I124" s="132" t="s">
        <v>759</v>
      </c>
      <c r="J124" s="133" t="s">
        <v>760</v>
      </c>
      <c r="K124" s="134">
        <f>H124-F124</f>
        <v>-267.5</v>
      </c>
      <c r="L124" s="135">
        <f>K124/F124</f>
        <v>-0.53500000000000003</v>
      </c>
      <c r="M124" s="136" t="s">
        <v>664</v>
      </c>
      <c r="N124" s="137">
        <v>43735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59</v>
      </c>
      <c r="B125" s="106">
        <v>42527</v>
      </c>
      <c r="C125" s="106"/>
      <c r="D125" s="107" t="s">
        <v>704</v>
      </c>
      <c r="E125" s="108" t="s">
        <v>624</v>
      </c>
      <c r="F125" s="109">
        <v>110</v>
      </c>
      <c r="G125" s="108"/>
      <c r="H125" s="108">
        <v>126.5</v>
      </c>
      <c r="I125" s="126">
        <v>125</v>
      </c>
      <c r="J125" s="127" t="s">
        <v>633</v>
      </c>
      <c r="K125" s="128">
        <f>H125-F125</f>
        <v>16.5</v>
      </c>
      <c r="L125" s="129">
        <f>K125/F125</f>
        <v>0.15</v>
      </c>
      <c r="M125" s="130" t="s">
        <v>600</v>
      </c>
      <c r="N125" s="131">
        <v>42552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60</v>
      </c>
      <c r="B126" s="106">
        <v>42538</v>
      </c>
      <c r="C126" s="106"/>
      <c r="D126" s="107" t="s">
        <v>705</v>
      </c>
      <c r="E126" s="108" t="s">
        <v>624</v>
      </c>
      <c r="F126" s="109">
        <v>44</v>
      </c>
      <c r="G126" s="108"/>
      <c r="H126" s="108">
        <v>69.5</v>
      </c>
      <c r="I126" s="126">
        <v>69.5</v>
      </c>
      <c r="J126" s="127" t="s">
        <v>706</v>
      </c>
      <c r="K126" s="128">
        <f>H126-F126</f>
        <v>25.5</v>
      </c>
      <c r="L126" s="129">
        <f>K126/F126</f>
        <v>0.57954545454545459</v>
      </c>
      <c r="M126" s="130" t="s">
        <v>600</v>
      </c>
      <c r="N126" s="131">
        <v>42977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61</v>
      </c>
      <c r="B127" s="106">
        <v>42549</v>
      </c>
      <c r="C127" s="106"/>
      <c r="D127" s="148" t="s">
        <v>761</v>
      </c>
      <c r="E127" s="108" t="s">
        <v>624</v>
      </c>
      <c r="F127" s="109">
        <v>262.5</v>
      </c>
      <c r="G127" s="108"/>
      <c r="H127" s="108">
        <v>340</v>
      </c>
      <c r="I127" s="126">
        <v>333</v>
      </c>
      <c r="J127" s="127" t="s">
        <v>762</v>
      </c>
      <c r="K127" s="128">
        <v>77.5</v>
      </c>
      <c r="L127" s="129">
        <v>0.29523809523809502</v>
      </c>
      <c r="M127" s="130" t="s">
        <v>600</v>
      </c>
      <c r="N127" s="131">
        <v>43017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62</v>
      </c>
      <c r="B128" s="106">
        <v>42549</v>
      </c>
      <c r="C128" s="106"/>
      <c r="D128" s="148" t="s">
        <v>763</v>
      </c>
      <c r="E128" s="108" t="s">
        <v>624</v>
      </c>
      <c r="F128" s="109">
        <v>840</v>
      </c>
      <c r="G128" s="108"/>
      <c r="H128" s="108">
        <v>1230</v>
      </c>
      <c r="I128" s="126">
        <v>1230</v>
      </c>
      <c r="J128" s="127" t="s">
        <v>683</v>
      </c>
      <c r="K128" s="128">
        <v>390</v>
      </c>
      <c r="L128" s="129">
        <v>0.46428571428571402</v>
      </c>
      <c r="M128" s="130" t="s">
        <v>600</v>
      </c>
      <c r="N128" s="131">
        <v>42649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366">
        <v>63</v>
      </c>
      <c r="B129" s="143">
        <v>42556</v>
      </c>
      <c r="C129" s="143"/>
      <c r="D129" s="144" t="s">
        <v>707</v>
      </c>
      <c r="E129" s="145" t="s">
        <v>624</v>
      </c>
      <c r="F129" s="146">
        <v>395</v>
      </c>
      <c r="G129" s="147"/>
      <c r="H129" s="147">
        <f>(468.5+342.5)/2</f>
        <v>405.5</v>
      </c>
      <c r="I129" s="147">
        <v>510</v>
      </c>
      <c r="J129" s="170" t="s">
        <v>708</v>
      </c>
      <c r="K129" s="171">
        <f t="shared" ref="K129:K135" si="24">H129-F129</f>
        <v>10.5</v>
      </c>
      <c r="L129" s="172">
        <f t="shared" ref="L129:L135" si="25">K129/F129</f>
        <v>2.6582278481012658E-2</v>
      </c>
      <c r="M129" s="173" t="s">
        <v>709</v>
      </c>
      <c r="N129" s="174">
        <v>43606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64</v>
      </c>
      <c r="B130" s="110">
        <v>42584</v>
      </c>
      <c r="C130" s="110"/>
      <c r="D130" s="111" t="s">
        <v>710</v>
      </c>
      <c r="E130" s="112" t="s">
        <v>601</v>
      </c>
      <c r="F130" s="113">
        <f>169.5-12.8</f>
        <v>156.69999999999999</v>
      </c>
      <c r="G130" s="113"/>
      <c r="H130" s="114">
        <v>77</v>
      </c>
      <c r="I130" s="132" t="s">
        <v>711</v>
      </c>
      <c r="J130" s="390" t="s">
        <v>3402</v>
      </c>
      <c r="K130" s="134">
        <f t="shared" si="24"/>
        <v>-79.699999999999989</v>
      </c>
      <c r="L130" s="135">
        <f t="shared" si="25"/>
        <v>-0.50861518825781749</v>
      </c>
      <c r="M130" s="136" t="s">
        <v>664</v>
      </c>
      <c r="N130" s="137">
        <v>43522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65</v>
      </c>
      <c r="B131" s="110">
        <v>42586</v>
      </c>
      <c r="C131" s="110"/>
      <c r="D131" s="111" t="s">
        <v>712</v>
      </c>
      <c r="E131" s="112" t="s">
        <v>624</v>
      </c>
      <c r="F131" s="113">
        <v>400</v>
      </c>
      <c r="G131" s="113"/>
      <c r="H131" s="114">
        <v>305</v>
      </c>
      <c r="I131" s="132">
        <v>475</v>
      </c>
      <c r="J131" s="133" t="s">
        <v>713</v>
      </c>
      <c r="K131" s="134">
        <f t="shared" si="24"/>
        <v>-95</v>
      </c>
      <c r="L131" s="135">
        <f t="shared" si="25"/>
        <v>-0.23749999999999999</v>
      </c>
      <c r="M131" s="136" t="s">
        <v>664</v>
      </c>
      <c r="N131" s="137">
        <v>43606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66</v>
      </c>
      <c r="B132" s="106">
        <v>42593</v>
      </c>
      <c r="C132" s="106"/>
      <c r="D132" s="107" t="s">
        <v>714</v>
      </c>
      <c r="E132" s="108" t="s">
        <v>624</v>
      </c>
      <c r="F132" s="109">
        <v>86.5</v>
      </c>
      <c r="G132" s="108"/>
      <c r="H132" s="108">
        <v>130</v>
      </c>
      <c r="I132" s="126">
        <v>130</v>
      </c>
      <c r="J132" s="141" t="s">
        <v>715</v>
      </c>
      <c r="K132" s="128">
        <f t="shared" si="24"/>
        <v>43.5</v>
      </c>
      <c r="L132" s="129">
        <f t="shared" si="25"/>
        <v>0.50289017341040465</v>
      </c>
      <c r="M132" s="130" t="s">
        <v>600</v>
      </c>
      <c r="N132" s="131">
        <v>43091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67</v>
      </c>
      <c r="B133" s="110">
        <v>42600</v>
      </c>
      <c r="C133" s="110"/>
      <c r="D133" s="111" t="s">
        <v>381</v>
      </c>
      <c r="E133" s="112" t="s">
        <v>624</v>
      </c>
      <c r="F133" s="113">
        <v>133.5</v>
      </c>
      <c r="G133" s="113"/>
      <c r="H133" s="114">
        <v>126.5</v>
      </c>
      <c r="I133" s="132">
        <v>178</v>
      </c>
      <c r="J133" s="133" t="s">
        <v>716</v>
      </c>
      <c r="K133" s="134">
        <f t="shared" si="24"/>
        <v>-7</v>
      </c>
      <c r="L133" s="135">
        <f t="shared" si="25"/>
        <v>-5.2434456928838954E-2</v>
      </c>
      <c r="M133" s="136" t="s">
        <v>664</v>
      </c>
      <c r="N133" s="137">
        <v>42615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68</v>
      </c>
      <c r="B134" s="106">
        <v>42613</v>
      </c>
      <c r="C134" s="106"/>
      <c r="D134" s="107" t="s">
        <v>717</v>
      </c>
      <c r="E134" s="108" t="s">
        <v>624</v>
      </c>
      <c r="F134" s="109">
        <v>560</v>
      </c>
      <c r="G134" s="108"/>
      <c r="H134" s="108">
        <v>725</v>
      </c>
      <c r="I134" s="126">
        <v>725</v>
      </c>
      <c r="J134" s="127" t="s">
        <v>626</v>
      </c>
      <c r="K134" s="128">
        <f t="shared" si="24"/>
        <v>165</v>
      </c>
      <c r="L134" s="129">
        <f t="shared" si="25"/>
        <v>0.29464285714285715</v>
      </c>
      <c r="M134" s="130" t="s">
        <v>600</v>
      </c>
      <c r="N134" s="131">
        <v>42456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69</v>
      </c>
      <c r="B135" s="106">
        <v>42614</v>
      </c>
      <c r="C135" s="106"/>
      <c r="D135" s="107" t="s">
        <v>718</v>
      </c>
      <c r="E135" s="108" t="s">
        <v>624</v>
      </c>
      <c r="F135" s="109">
        <v>160.5</v>
      </c>
      <c r="G135" s="108"/>
      <c r="H135" s="108">
        <v>210</v>
      </c>
      <c r="I135" s="126">
        <v>210</v>
      </c>
      <c r="J135" s="127" t="s">
        <v>626</v>
      </c>
      <c r="K135" s="128">
        <f t="shared" si="24"/>
        <v>49.5</v>
      </c>
      <c r="L135" s="129">
        <f t="shared" si="25"/>
        <v>0.30841121495327101</v>
      </c>
      <c r="M135" s="130" t="s">
        <v>600</v>
      </c>
      <c r="N135" s="131">
        <v>42871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70</v>
      </c>
      <c r="B136" s="106">
        <v>42646</v>
      </c>
      <c r="C136" s="106"/>
      <c r="D136" s="148" t="s">
        <v>405</v>
      </c>
      <c r="E136" s="108" t="s">
        <v>624</v>
      </c>
      <c r="F136" s="109">
        <v>430</v>
      </c>
      <c r="G136" s="108"/>
      <c r="H136" s="108">
        <v>596</v>
      </c>
      <c r="I136" s="126">
        <v>575</v>
      </c>
      <c r="J136" s="127" t="s">
        <v>764</v>
      </c>
      <c r="K136" s="128">
        <v>166</v>
      </c>
      <c r="L136" s="129">
        <v>0.38604651162790699</v>
      </c>
      <c r="M136" s="130" t="s">
        <v>600</v>
      </c>
      <c r="N136" s="131">
        <v>42769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71</v>
      </c>
      <c r="B137" s="106">
        <v>42657</v>
      </c>
      <c r="C137" s="106"/>
      <c r="D137" s="107" t="s">
        <v>719</v>
      </c>
      <c r="E137" s="108" t="s">
        <v>624</v>
      </c>
      <c r="F137" s="109">
        <v>280</v>
      </c>
      <c r="G137" s="108"/>
      <c r="H137" s="108">
        <v>345</v>
      </c>
      <c r="I137" s="126">
        <v>345</v>
      </c>
      <c r="J137" s="127" t="s">
        <v>626</v>
      </c>
      <c r="K137" s="128">
        <f t="shared" ref="K137:K142" si="26">H137-F137</f>
        <v>65</v>
      </c>
      <c r="L137" s="129">
        <f>K137/F137</f>
        <v>0.23214285714285715</v>
      </c>
      <c r="M137" s="130" t="s">
        <v>600</v>
      </c>
      <c r="N137" s="131">
        <v>42814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72</v>
      </c>
      <c r="B138" s="106">
        <v>42657</v>
      </c>
      <c r="C138" s="106"/>
      <c r="D138" s="107" t="s">
        <v>720</v>
      </c>
      <c r="E138" s="108" t="s">
        <v>624</v>
      </c>
      <c r="F138" s="109">
        <v>245</v>
      </c>
      <c r="G138" s="108"/>
      <c r="H138" s="108">
        <v>325.5</v>
      </c>
      <c r="I138" s="126">
        <v>330</v>
      </c>
      <c r="J138" s="127" t="s">
        <v>721</v>
      </c>
      <c r="K138" s="128">
        <f t="shared" si="26"/>
        <v>80.5</v>
      </c>
      <c r="L138" s="129">
        <f>K138/F138</f>
        <v>0.32857142857142857</v>
      </c>
      <c r="M138" s="130" t="s">
        <v>600</v>
      </c>
      <c r="N138" s="131">
        <v>42769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73</v>
      </c>
      <c r="B139" s="106">
        <v>42660</v>
      </c>
      <c r="C139" s="106"/>
      <c r="D139" s="107" t="s">
        <v>349</v>
      </c>
      <c r="E139" s="108" t="s">
        <v>624</v>
      </c>
      <c r="F139" s="109">
        <v>125</v>
      </c>
      <c r="G139" s="108"/>
      <c r="H139" s="108">
        <v>160</v>
      </c>
      <c r="I139" s="126">
        <v>160</v>
      </c>
      <c r="J139" s="127" t="s">
        <v>683</v>
      </c>
      <c r="K139" s="128">
        <f t="shared" si="26"/>
        <v>35</v>
      </c>
      <c r="L139" s="129">
        <v>0.28000000000000003</v>
      </c>
      <c r="M139" s="130" t="s">
        <v>600</v>
      </c>
      <c r="N139" s="131">
        <v>42803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74</v>
      </c>
      <c r="B140" s="106">
        <v>42660</v>
      </c>
      <c r="C140" s="106"/>
      <c r="D140" s="107" t="s">
        <v>483</v>
      </c>
      <c r="E140" s="108" t="s">
        <v>624</v>
      </c>
      <c r="F140" s="109">
        <v>114</v>
      </c>
      <c r="G140" s="108"/>
      <c r="H140" s="108">
        <v>145</v>
      </c>
      <c r="I140" s="126">
        <v>145</v>
      </c>
      <c r="J140" s="127" t="s">
        <v>683</v>
      </c>
      <c r="K140" s="128">
        <f t="shared" si="26"/>
        <v>31</v>
      </c>
      <c r="L140" s="129">
        <f>K140/F140</f>
        <v>0.27192982456140352</v>
      </c>
      <c r="M140" s="130" t="s">
        <v>600</v>
      </c>
      <c r="N140" s="131">
        <v>42859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75</v>
      </c>
      <c r="B141" s="106">
        <v>42660</v>
      </c>
      <c r="C141" s="106"/>
      <c r="D141" s="107" t="s">
        <v>722</v>
      </c>
      <c r="E141" s="108" t="s">
        <v>624</v>
      </c>
      <c r="F141" s="109">
        <v>212</v>
      </c>
      <c r="G141" s="108"/>
      <c r="H141" s="108">
        <v>280</v>
      </c>
      <c r="I141" s="126">
        <v>276</v>
      </c>
      <c r="J141" s="127" t="s">
        <v>723</v>
      </c>
      <c r="K141" s="128">
        <f t="shared" si="26"/>
        <v>68</v>
      </c>
      <c r="L141" s="129">
        <f>K141/F141</f>
        <v>0.32075471698113206</v>
      </c>
      <c r="M141" s="130" t="s">
        <v>600</v>
      </c>
      <c r="N141" s="131">
        <v>42858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76</v>
      </c>
      <c r="B142" s="106">
        <v>42678</v>
      </c>
      <c r="C142" s="106"/>
      <c r="D142" s="107" t="s">
        <v>151</v>
      </c>
      <c r="E142" s="108" t="s">
        <v>624</v>
      </c>
      <c r="F142" s="109">
        <v>155</v>
      </c>
      <c r="G142" s="108"/>
      <c r="H142" s="108">
        <v>210</v>
      </c>
      <c r="I142" s="126">
        <v>210</v>
      </c>
      <c r="J142" s="127" t="s">
        <v>724</v>
      </c>
      <c r="K142" s="128">
        <f t="shared" si="26"/>
        <v>55</v>
      </c>
      <c r="L142" s="129">
        <f>K142/F142</f>
        <v>0.35483870967741937</v>
      </c>
      <c r="M142" s="130" t="s">
        <v>600</v>
      </c>
      <c r="N142" s="131">
        <v>42944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77</v>
      </c>
      <c r="B143" s="110">
        <v>42710</v>
      </c>
      <c r="C143" s="110"/>
      <c r="D143" s="111" t="s">
        <v>765</v>
      </c>
      <c r="E143" s="112" t="s">
        <v>624</v>
      </c>
      <c r="F143" s="113">
        <v>150.5</v>
      </c>
      <c r="G143" s="113"/>
      <c r="H143" s="114">
        <v>72.5</v>
      </c>
      <c r="I143" s="132">
        <v>174</v>
      </c>
      <c r="J143" s="133" t="s">
        <v>766</v>
      </c>
      <c r="K143" s="134">
        <v>-78</v>
      </c>
      <c r="L143" s="135">
        <v>-0.51827242524916906</v>
      </c>
      <c r="M143" s="136" t="s">
        <v>664</v>
      </c>
      <c r="N143" s="137">
        <v>43333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78</v>
      </c>
      <c r="B144" s="106">
        <v>42712</v>
      </c>
      <c r="C144" s="106"/>
      <c r="D144" s="107" t="s">
        <v>125</v>
      </c>
      <c r="E144" s="108" t="s">
        <v>624</v>
      </c>
      <c r="F144" s="109">
        <v>380</v>
      </c>
      <c r="G144" s="108"/>
      <c r="H144" s="108">
        <v>478</v>
      </c>
      <c r="I144" s="126">
        <v>468</v>
      </c>
      <c r="J144" s="127" t="s">
        <v>683</v>
      </c>
      <c r="K144" s="128">
        <f>H144-F144</f>
        <v>98</v>
      </c>
      <c r="L144" s="129">
        <f>K144/F144</f>
        <v>0.25789473684210529</v>
      </c>
      <c r="M144" s="130" t="s">
        <v>600</v>
      </c>
      <c r="N144" s="131">
        <v>43025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79</v>
      </c>
      <c r="B145" s="106">
        <v>42734</v>
      </c>
      <c r="C145" s="106"/>
      <c r="D145" s="107" t="s">
        <v>248</v>
      </c>
      <c r="E145" s="108" t="s">
        <v>624</v>
      </c>
      <c r="F145" s="109">
        <v>305</v>
      </c>
      <c r="G145" s="108"/>
      <c r="H145" s="108">
        <v>375</v>
      </c>
      <c r="I145" s="126">
        <v>375</v>
      </c>
      <c r="J145" s="127" t="s">
        <v>683</v>
      </c>
      <c r="K145" s="128">
        <f>H145-F145</f>
        <v>70</v>
      </c>
      <c r="L145" s="129">
        <f>K145/F145</f>
        <v>0.22950819672131148</v>
      </c>
      <c r="M145" s="130" t="s">
        <v>600</v>
      </c>
      <c r="N145" s="131">
        <v>42768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80</v>
      </c>
      <c r="B146" s="106">
        <v>42739</v>
      </c>
      <c r="C146" s="106"/>
      <c r="D146" s="107" t="s">
        <v>351</v>
      </c>
      <c r="E146" s="108" t="s">
        <v>624</v>
      </c>
      <c r="F146" s="109">
        <v>99.5</v>
      </c>
      <c r="G146" s="108"/>
      <c r="H146" s="108">
        <v>158</v>
      </c>
      <c r="I146" s="126">
        <v>158</v>
      </c>
      <c r="J146" s="127" t="s">
        <v>683</v>
      </c>
      <c r="K146" s="128">
        <f>H146-F146</f>
        <v>58.5</v>
      </c>
      <c r="L146" s="129">
        <f>K146/F146</f>
        <v>0.5879396984924623</v>
      </c>
      <c r="M146" s="130" t="s">
        <v>600</v>
      </c>
      <c r="N146" s="131">
        <v>42898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81</v>
      </c>
      <c r="B147" s="106">
        <v>42739</v>
      </c>
      <c r="C147" s="106"/>
      <c r="D147" s="107" t="s">
        <v>351</v>
      </c>
      <c r="E147" s="108" t="s">
        <v>624</v>
      </c>
      <c r="F147" s="109">
        <v>99.5</v>
      </c>
      <c r="G147" s="108"/>
      <c r="H147" s="108">
        <v>158</v>
      </c>
      <c r="I147" s="126">
        <v>158</v>
      </c>
      <c r="J147" s="127" t="s">
        <v>683</v>
      </c>
      <c r="K147" s="128">
        <v>58.5</v>
      </c>
      <c r="L147" s="129">
        <v>0.58793969849246197</v>
      </c>
      <c r="M147" s="130" t="s">
        <v>600</v>
      </c>
      <c r="N147" s="131">
        <v>42898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82</v>
      </c>
      <c r="B148" s="106">
        <v>42786</v>
      </c>
      <c r="C148" s="106"/>
      <c r="D148" s="107" t="s">
        <v>169</v>
      </c>
      <c r="E148" s="108" t="s">
        <v>624</v>
      </c>
      <c r="F148" s="109">
        <v>140.5</v>
      </c>
      <c r="G148" s="108"/>
      <c r="H148" s="108">
        <v>220</v>
      </c>
      <c r="I148" s="126">
        <v>220</v>
      </c>
      <c r="J148" s="127" t="s">
        <v>683</v>
      </c>
      <c r="K148" s="128">
        <f>H148-F148</f>
        <v>79.5</v>
      </c>
      <c r="L148" s="129">
        <f>K148/F148</f>
        <v>0.5658362989323843</v>
      </c>
      <c r="M148" s="130" t="s">
        <v>600</v>
      </c>
      <c r="N148" s="131">
        <v>42864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83</v>
      </c>
      <c r="B149" s="106">
        <v>42786</v>
      </c>
      <c r="C149" s="106"/>
      <c r="D149" s="107" t="s">
        <v>767</v>
      </c>
      <c r="E149" s="108" t="s">
        <v>624</v>
      </c>
      <c r="F149" s="109">
        <v>202.5</v>
      </c>
      <c r="G149" s="108"/>
      <c r="H149" s="108">
        <v>234</v>
      </c>
      <c r="I149" s="126">
        <v>234</v>
      </c>
      <c r="J149" s="127" t="s">
        <v>683</v>
      </c>
      <c r="K149" s="128">
        <v>31.5</v>
      </c>
      <c r="L149" s="129">
        <v>0.155555555555556</v>
      </c>
      <c r="M149" s="130" t="s">
        <v>600</v>
      </c>
      <c r="N149" s="131">
        <v>42836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84</v>
      </c>
      <c r="B150" s="106">
        <v>42818</v>
      </c>
      <c r="C150" s="106"/>
      <c r="D150" s="107" t="s">
        <v>557</v>
      </c>
      <c r="E150" s="108" t="s">
        <v>624</v>
      </c>
      <c r="F150" s="109">
        <v>300.5</v>
      </c>
      <c r="G150" s="108"/>
      <c r="H150" s="108">
        <v>417.5</v>
      </c>
      <c r="I150" s="126">
        <v>420</v>
      </c>
      <c r="J150" s="127" t="s">
        <v>725</v>
      </c>
      <c r="K150" s="128">
        <f>H150-F150</f>
        <v>117</v>
      </c>
      <c r="L150" s="129">
        <f>K150/F150</f>
        <v>0.38935108153078202</v>
      </c>
      <c r="M150" s="130" t="s">
        <v>600</v>
      </c>
      <c r="N150" s="131">
        <v>43070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85</v>
      </c>
      <c r="B151" s="106">
        <v>42818</v>
      </c>
      <c r="C151" s="106"/>
      <c r="D151" s="107" t="s">
        <v>763</v>
      </c>
      <c r="E151" s="108" t="s">
        <v>624</v>
      </c>
      <c r="F151" s="109">
        <v>850</v>
      </c>
      <c r="G151" s="108"/>
      <c r="H151" s="108">
        <v>1042.5</v>
      </c>
      <c r="I151" s="126">
        <v>1023</v>
      </c>
      <c r="J151" s="127" t="s">
        <v>768</v>
      </c>
      <c r="K151" s="128">
        <v>192.5</v>
      </c>
      <c r="L151" s="129">
        <v>0.22647058823529401</v>
      </c>
      <c r="M151" s="130" t="s">
        <v>600</v>
      </c>
      <c r="N151" s="131">
        <v>42830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86</v>
      </c>
      <c r="B152" s="106">
        <v>42830</v>
      </c>
      <c r="C152" s="106"/>
      <c r="D152" s="107" t="s">
        <v>501</v>
      </c>
      <c r="E152" s="108" t="s">
        <v>624</v>
      </c>
      <c r="F152" s="109">
        <v>785</v>
      </c>
      <c r="G152" s="108"/>
      <c r="H152" s="108">
        <v>930</v>
      </c>
      <c r="I152" s="126">
        <v>920</v>
      </c>
      <c r="J152" s="127" t="s">
        <v>726</v>
      </c>
      <c r="K152" s="128">
        <f>H152-F152</f>
        <v>145</v>
      </c>
      <c r="L152" s="129">
        <f>K152/F152</f>
        <v>0.18471337579617833</v>
      </c>
      <c r="M152" s="130" t="s">
        <v>600</v>
      </c>
      <c r="N152" s="131">
        <v>42976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87</v>
      </c>
      <c r="B153" s="110">
        <v>42831</v>
      </c>
      <c r="C153" s="110"/>
      <c r="D153" s="111" t="s">
        <v>769</v>
      </c>
      <c r="E153" s="112" t="s">
        <v>624</v>
      </c>
      <c r="F153" s="113">
        <v>40</v>
      </c>
      <c r="G153" s="113"/>
      <c r="H153" s="114">
        <v>13.1</v>
      </c>
      <c r="I153" s="132">
        <v>60</v>
      </c>
      <c r="J153" s="138" t="s">
        <v>770</v>
      </c>
      <c r="K153" s="134">
        <v>-26.9</v>
      </c>
      <c r="L153" s="135">
        <v>-0.67249999999999999</v>
      </c>
      <c r="M153" s="136" t="s">
        <v>664</v>
      </c>
      <c r="N153" s="137">
        <v>43138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88</v>
      </c>
      <c r="B154" s="106">
        <v>42837</v>
      </c>
      <c r="C154" s="106"/>
      <c r="D154" s="107" t="s">
        <v>88</v>
      </c>
      <c r="E154" s="108" t="s">
        <v>624</v>
      </c>
      <c r="F154" s="109">
        <v>289.5</v>
      </c>
      <c r="G154" s="108"/>
      <c r="H154" s="108">
        <v>354</v>
      </c>
      <c r="I154" s="126">
        <v>360</v>
      </c>
      <c r="J154" s="127" t="s">
        <v>727</v>
      </c>
      <c r="K154" s="128">
        <f t="shared" ref="K154:K162" si="27">H154-F154</f>
        <v>64.5</v>
      </c>
      <c r="L154" s="129">
        <f t="shared" ref="L154:L162" si="28">K154/F154</f>
        <v>0.22279792746113988</v>
      </c>
      <c r="M154" s="130" t="s">
        <v>600</v>
      </c>
      <c r="N154" s="131">
        <v>43040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89</v>
      </c>
      <c r="B155" s="106">
        <v>42845</v>
      </c>
      <c r="C155" s="106"/>
      <c r="D155" s="107" t="s">
        <v>438</v>
      </c>
      <c r="E155" s="108" t="s">
        <v>624</v>
      </c>
      <c r="F155" s="109">
        <v>700</v>
      </c>
      <c r="G155" s="108"/>
      <c r="H155" s="108">
        <v>840</v>
      </c>
      <c r="I155" s="126">
        <v>840</v>
      </c>
      <c r="J155" s="127" t="s">
        <v>728</v>
      </c>
      <c r="K155" s="128">
        <f t="shared" si="27"/>
        <v>140</v>
      </c>
      <c r="L155" s="129">
        <f t="shared" si="28"/>
        <v>0.2</v>
      </c>
      <c r="M155" s="130" t="s">
        <v>600</v>
      </c>
      <c r="N155" s="131">
        <v>42893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90</v>
      </c>
      <c r="B156" s="106">
        <v>42887</v>
      </c>
      <c r="C156" s="106"/>
      <c r="D156" s="148" t="s">
        <v>363</v>
      </c>
      <c r="E156" s="108" t="s">
        <v>624</v>
      </c>
      <c r="F156" s="109">
        <v>130</v>
      </c>
      <c r="G156" s="108"/>
      <c r="H156" s="108">
        <v>144.25</v>
      </c>
      <c r="I156" s="126">
        <v>170</v>
      </c>
      <c r="J156" s="127" t="s">
        <v>729</v>
      </c>
      <c r="K156" s="128">
        <f t="shared" si="27"/>
        <v>14.25</v>
      </c>
      <c r="L156" s="129">
        <f t="shared" si="28"/>
        <v>0.10961538461538461</v>
      </c>
      <c r="M156" s="130" t="s">
        <v>600</v>
      </c>
      <c r="N156" s="131">
        <v>43675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91</v>
      </c>
      <c r="B157" s="106">
        <v>42901</v>
      </c>
      <c r="C157" s="106"/>
      <c r="D157" s="148" t="s">
        <v>730</v>
      </c>
      <c r="E157" s="108" t="s">
        <v>624</v>
      </c>
      <c r="F157" s="109">
        <v>214.5</v>
      </c>
      <c r="G157" s="108"/>
      <c r="H157" s="108">
        <v>262</v>
      </c>
      <c r="I157" s="126">
        <v>262</v>
      </c>
      <c r="J157" s="127" t="s">
        <v>731</v>
      </c>
      <c r="K157" s="128">
        <f t="shared" si="27"/>
        <v>47.5</v>
      </c>
      <c r="L157" s="129">
        <f t="shared" si="28"/>
        <v>0.22144522144522144</v>
      </c>
      <c r="M157" s="130" t="s">
        <v>600</v>
      </c>
      <c r="N157" s="131">
        <v>42977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92</v>
      </c>
      <c r="B158" s="154">
        <v>42933</v>
      </c>
      <c r="C158" s="154"/>
      <c r="D158" s="155" t="s">
        <v>732</v>
      </c>
      <c r="E158" s="156" t="s">
        <v>624</v>
      </c>
      <c r="F158" s="157">
        <v>370</v>
      </c>
      <c r="G158" s="156"/>
      <c r="H158" s="156">
        <v>447.5</v>
      </c>
      <c r="I158" s="178">
        <v>450</v>
      </c>
      <c r="J158" s="231" t="s">
        <v>683</v>
      </c>
      <c r="K158" s="128">
        <f t="shared" si="27"/>
        <v>77.5</v>
      </c>
      <c r="L158" s="180">
        <f t="shared" si="28"/>
        <v>0.20945945945945946</v>
      </c>
      <c r="M158" s="181" t="s">
        <v>600</v>
      </c>
      <c r="N158" s="182">
        <v>43035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93</v>
      </c>
      <c r="B159" s="154">
        <v>42943</v>
      </c>
      <c r="C159" s="154"/>
      <c r="D159" s="155" t="s">
        <v>167</v>
      </c>
      <c r="E159" s="156" t="s">
        <v>624</v>
      </c>
      <c r="F159" s="157">
        <v>657.5</v>
      </c>
      <c r="G159" s="156"/>
      <c r="H159" s="156">
        <v>825</v>
      </c>
      <c r="I159" s="178">
        <v>820</v>
      </c>
      <c r="J159" s="231" t="s">
        <v>683</v>
      </c>
      <c r="K159" s="128">
        <f t="shared" si="27"/>
        <v>167.5</v>
      </c>
      <c r="L159" s="180">
        <f t="shared" si="28"/>
        <v>0.25475285171102663</v>
      </c>
      <c r="M159" s="181" t="s">
        <v>600</v>
      </c>
      <c r="N159" s="182">
        <v>43090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94</v>
      </c>
      <c r="B160" s="106">
        <v>42964</v>
      </c>
      <c r="C160" s="106"/>
      <c r="D160" s="107" t="s">
        <v>368</v>
      </c>
      <c r="E160" s="108" t="s">
        <v>624</v>
      </c>
      <c r="F160" s="109">
        <v>605</v>
      </c>
      <c r="G160" s="108"/>
      <c r="H160" s="108">
        <v>750</v>
      </c>
      <c r="I160" s="126">
        <v>750</v>
      </c>
      <c r="J160" s="127" t="s">
        <v>726</v>
      </c>
      <c r="K160" s="128">
        <f t="shared" si="27"/>
        <v>145</v>
      </c>
      <c r="L160" s="129">
        <f t="shared" si="28"/>
        <v>0.23966942148760331</v>
      </c>
      <c r="M160" s="130" t="s">
        <v>600</v>
      </c>
      <c r="N160" s="131">
        <v>43027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67">
        <v>95</v>
      </c>
      <c r="B161" s="149">
        <v>42979</v>
      </c>
      <c r="C161" s="149"/>
      <c r="D161" s="150" t="s">
        <v>509</v>
      </c>
      <c r="E161" s="151" t="s">
        <v>624</v>
      </c>
      <c r="F161" s="152">
        <v>255</v>
      </c>
      <c r="G161" s="153"/>
      <c r="H161" s="153">
        <v>217.25</v>
      </c>
      <c r="I161" s="153">
        <v>320</v>
      </c>
      <c r="J161" s="175" t="s">
        <v>733</v>
      </c>
      <c r="K161" s="134">
        <f t="shared" si="27"/>
        <v>-37.75</v>
      </c>
      <c r="L161" s="176">
        <f t="shared" si="28"/>
        <v>-0.14803921568627451</v>
      </c>
      <c r="M161" s="136" t="s">
        <v>664</v>
      </c>
      <c r="N161" s="177">
        <v>43661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96</v>
      </c>
      <c r="B162" s="106">
        <v>42997</v>
      </c>
      <c r="C162" s="106"/>
      <c r="D162" s="107" t="s">
        <v>734</v>
      </c>
      <c r="E162" s="108" t="s">
        <v>624</v>
      </c>
      <c r="F162" s="109">
        <v>215</v>
      </c>
      <c r="G162" s="108"/>
      <c r="H162" s="108">
        <v>258</v>
      </c>
      <c r="I162" s="126">
        <v>258</v>
      </c>
      <c r="J162" s="127" t="s">
        <v>683</v>
      </c>
      <c r="K162" s="128">
        <f t="shared" si="27"/>
        <v>43</v>
      </c>
      <c r="L162" s="129">
        <f t="shared" si="28"/>
        <v>0.2</v>
      </c>
      <c r="M162" s="130" t="s">
        <v>600</v>
      </c>
      <c r="N162" s="131">
        <v>43040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97</v>
      </c>
      <c r="B163" s="106">
        <v>42997</v>
      </c>
      <c r="C163" s="106"/>
      <c r="D163" s="107" t="s">
        <v>734</v>
      </c>
      <c r="E163" s="108" t="s">
        <v>624</v>
      </c>
      <c r="F163" s="109">
        <v>215</v>
      </c>
      <c r="G163" s="108"/>
      <c r="H163" s="108">
        <v>258</v>
      </c>
      <c r="I163" s="126">
        <v>258</v>
      </c>
      <c r="J163" s="231" t="s">
        <v>683</v>
      </c>
      <c r="K163" s="128">
        <v>43</v>
      </c>
      <c r="L163" s="129">
        <v>0.2</v>
      </c>
      <c r="M163" s="130" t="s">
        <v>600</v>
      </c>
      <c r="N163" s="131">
        <v>43040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6">
        <v>98</v>
      </c>
      <c r="B164" s="207">
        <v>42998</v>
      </c>
      <c r="C164" s="207"/>
      <c r="D164" s="376" t="s">
        <v>2980</v>
      </c>
      <c r="E164" s="208" t="s">
        <v>624</v>
      </c>
      <c r="F164" s="209">
        <v>75</v>
      </c>
      <c r="G164" s="208"/>
      <c r="H164" s="208">
        <v>90</v>
      </c>
      <c r="I164" s="232">
        <v>90</v>
      </c>
      <c r="J164" s="127" t="s">
        <v>735</v>
      </c>
      <c r="K164" s="128">
        <f t="shared" ref="K164:K169" si="29">H164-F164</f>
        <v>15</v>
      </c>
      <c r="L164" s="129">
        <f t="shared" ref="L164:L169" si="30">K164/F164</f>
        <v>0.2</v>
      </c>
      <c r="M164" s="130" t="s">
        <v>600</v>
      </c>
      <c r="N164" s="131">
        <v>43019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99</v>
      </c>
      <c r="B165" s="154">
        <v>43011</v>
      </c>
      <c r="C165" s="154"/>
      <c r="D165" s="155" t="s">
        <v>736</v>
      </c>
      <c r="E165" s="156" t="s">
        <v>624</v>
      </c>
      <c r="F165" s="157">
        <v>315</v>
      </c>
      <c r="G165" s="156"/>
      <c r="H165" s="156">
        <v>392</v>
      </c>
      <c r="I165" s="178">
        <v>384</v>
      </c>
      <c r="J165" s="231" t="s">
        <v>737</v>
      </c>
      <c r="K165" s="128">
        <f t="shared" si="29"/>
        <v>77</v>
      </c>
      <c r="L165" s="180">
        <f t="shared" si="30"/>
        <v>0.24444444444444444</v>
      </c>
      <c r="M165" s="181" t="s">
        <v>600</v>
      </c>
      <c r="N165" s="182">
        <v>43017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100</v>
      </c>
      <c r="B166" s="154">
        <v>43013</v>
      </c>
      <c r="C166" s="154"/>
      <c r="D166" s="155" t="s">
        <v>738</v>
      </c>
      <c r="E166" s="156" t="s">
        <v>624</v>
      </c>
      <c r="F166" s="157">
        <v>145</v>
      </c>
      <c r="G166" s="156"/>
      <c r="H166" s="156">
        <v>179</v>
      </c>
      <c r="I166" s="178">
        <v>180</v>
      </c>
      <c r="J166" s="231" t="s">
        <v>614</v>
      </c>
      <c r="K166" s="128">
        <f t="shared" si="29"/>
        <v>34</v>
      </c>
      <c r="L166" s="180">
        <f t="shared" si="30"/>
        <v>0.23448275862068965</v>
      </c>
      <c r="M166" s="181" t="s">
        <v>600</v>
      </c>
      <c r="N166" s="182">
        <v>43025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101</v>
      </c>
      <c r="B167" s="154">
        <v>43014</v>
      </c>
      <c r="C167" s="154"/>
      <c r="D167" s="155" t="s">
        <v>339</v>
      </c>
      <c r="E167" s="156" t="s">
        <v>624</v>
      </c>
      <c r="F167" s="157">
        <v>256</v>
      </c>
      <c r="G167" s="156"/>
      <c r="H167" s="156">
        <v>323</v>
      </c>
      <c r="I167" s="178">
        <v>320</v>
      </c>
      <c r="J167" s="231" t="s">
        <v>683</v>
      </c>
      <c r="K167" s="128">
        <f t="shared" si="29"/>
        <v>67</v>
      </c>
      <c r="L167" s="180">
        <f t="shared" si="30"/>
        <v>0.26171875</v>
      </c>
      <c r="M167" s="181" t="s">
        <v>600</v>
      </c>
      <c r="N167" s="182">
        <v>43067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102</v>
      </c>
      <c r="B168" s="154">
        <v>43017</v>
      </c>
      <c r="C168" s="154"/>
      <c r="D168" s="155" t="s">
        <v>360</v>
      </c>
      <c r="E168" s="156" t="s">
        <v>624</v>
      </c>
      <c r="F168" s="157">
        <v>137.5</v>
      </c>
      <c r="G168" s="156"/>
      <c r="H168" s="156">
        <v>184</v>
      </c>
      <c r="I168" s="178">
        <v>183</v>
      </c>
      <c r="J168" s="179" t="s">
        <v>739</v>
      </c>
      <c r="K168" s="128">
        <f t="shared" si="29"/>
        <v>46.5</v>
      </c>
      <c r="L168" s="180">
        <f t="shared" si="30"/>
        <v>0.33818181818181819</v>
      </c>
      <c r="M168" s="181" t="s">
        <v>600</v>
      </c>
      <c r="N168" s="182">
        <v>43108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103</v>
      </c>
      <c r="B169" s="154">
        <v>43018</v>
      </c>
      <c r="C169" s="154"/>
      <c r="D169" s="155" t="s">
        <v>740</v>
      </c>
      <c r="E169" s="156" t="s">
        <v>624</v>
      </c>
      <c r="F169" s="157">
        <v>125.5</v>
      </c>
      <c r="G169" s="156"/>
      <c r="H169" s="156">
        <v>158</v>
      </c>
      <c r="I169" s="178">
        <v>155</v>
      </c>
      <c r="J169" s="179" t="s">
        <v>741</v>
      </c>
      <c r="K169" s="128">
        <f t="shared" si="29"/>
        <v>32.5</v>
      </c>
      <c r="L169" s="180">
        <f t="shared" si="30"/>
        <v>0.25896414342629481</v>
      </c>
      <c r="M169" s="181" t="s">
        <v>600</v>
      </c>
      <c r="N169" s="182">
        <v>43067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104</v>
      </c>
      <c r="B170" s="154">
        <v>43018</v>
      </c>
      <c r="C170" s="154"/>
      <c r="D170" s="155" t="s">
        <v>771</v>
      </c>
      <c r="E170" s="156" t="s">
        <v>624</v>
      </c>
      <c r="F170" s="157">
        <v>895</v>
      </c>
      <c r="G170" s="156"/>
      <c r="H170" s="156">
        <v>1122.5</v>
      </c>
      <c r="I170" s="178">
        <v>1078</v>
      </c>
      <c r="J170" s="179" t="s">
        <v>772</v>
      </c>
      <c r="K170" s="128">
        <v>227.5</v>
      </c>
      <c r="L170" s="180">
        <v>0.25418994413407803</v>
      </c>
      <c r="M170" s="181" t="s">
        <v>600</v>
      </c>
      <c r="N170" s="182">
        <v>43117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105</v>
      </c>
      <c r="B171" s="154">
        <v>43020</v>
      </c>
      <c r="C171" s="154"/>
      <c r="D171" s="155" t="s">
        <v>347</v>
      </c>
      <c r="E171" s="156" t="s">
        <v>624</v>
      </c>
      <c r="F171" s="157">
        <v>525</v>
      </c>
      <c r="G171" s="156"/>
      <c r="H171" s="156">
        <v>629</v>
      </c>
      <c r="I171" s="178">
        <v>629</v>
      </c>
      <c r="J171" s="231" t="s">
        <v>683</v>
      </c>
      <c r="K171" s="128">
        <v>104</v>
      </c>
      <c r="L171" s="180">
        <v>0.19809523809523799</v>
      </c>
      <c r="M171" s="181" t="s">
        <v>600</v>
      </c>
      <c r="N171" s="182">
        <v>43119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106</v>
      </c>
      <c r="B172" s="154">
        <v>43046</v>
      </c>
      <c r="C172" s="154"/>
      <c r="D172" s="155" t="s">
        <v>393</v>
      </c>
      <c r="E172" s="156" t="s">
        <v>624</v>
      </c>
      <c r="F172" s="157">
        <v>740</v>
      </c>
      <c r="G172" s="156"/>
      <c r="H172" s="156">
        <v>892.5</v>
      </c>
      <c r="I172" s="178">
        <v>900</v>
      </c>
      <c r="J172" s="179" t="s">
        <v>742</v>
      </c>
      <c r="K172" s="128">
        <f>H172-F172</f>
        <v>152.5</v>
      </c>
      <c r="L172" s="180">
        <f>K172/F172</f>
        <v>0.20608108108108109</v>
      </c>
      <c r="M172" s="181" t="s">
        <v>600</v>
      </c>
      <c r="N172" s="182">
        <v>43052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107</v>
      </c>
      <c r="B173" s="106">
        <v>43073</v>
      </c>
      <c r="C173" s="106"/>
      <c r="D173" s="107" t="s">
        <v>743</v>
      </c>
      <c r="E173" s="108" t="s">
        <v>624</v>
      </c>
      <c r="F173" s="109">
        <v>118.5</v>
      </c>
      <c r="G173" s="108"/>
      <c r="H173" s="108">
        <v>143.5</v>
      </c>
      <c r="I173" s="126">
        <v>145</v>
      </c>
      <c r="J173" s="141" t="s">
        <v>744</v>
      </c>
      <c r="K173" s="128">
        <f>H173-F173</f>
        <v>25</v>
      </c>
      <c r="L173" s="129">
        <f>K173/F173</f>
        <v>0.2109704641350211</v>
      </c>
      <c r="M173" s="130" t="s">
        <v>600</v>
      </c>
      <c r="N173" s="131">
        <v>43097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108</v>
      </c>
      <c r="B174" s="110">
        <v>43090</v>
      </c>
      <c r="C174" s="110"/>
      <c r="D174" s="158" t="s">
        <v>443</v>
      </c>
      <c r="E174" s="112" t="s">
        <v>624</v>
      </c>
      <c r="F174" s="113">
        <v>715</v>
      </c>
      <c r="G174" s="113"/>
      <c r="H174" s="114">
        <v>500</v>
      </c>
      <c r="I174" s="132">
        <v>872</v>
      </c>
      <c r="J174" s="138" t="s">
        <v>745</v>
      </c>
      <c r="K174" s="134">
        <f>H174-F174</f>
        <v>-215</v>
      </c>
      <c r="L174" s="135">
        <f>K174/F174</f>
        <v>-0.30069930069930068</v>
      </c>
      <c r="M174" s="136" t="s">
        <v>664</v>
      </c>
      <c r="N174" s="137">
        <v>43670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109</v>
      </c>
      <c r="B175" s="106">
        <v>43098</v>
      </c>
      <c r="C175" s="106"/>
      <c r="D175" s="107" t="s">
        <v>736</v>
      </c>
      <c r="E175" s="108" t="s">
        <v>624</v>
      </c>
      <c r="F175" s="109">
        <v>435</v>
      </c>
      <c r="G175" s="108"/>
      <c r="H175" s="108">
        <v>542.5</v>
      </c>
      <c r="I175" s="126">
        <v>539</v>
      </c>
      <c r="J175" s="141" t="s">
        <v>683</v>
      </c>
      <c r="K175" s="128">
        <v>107.5</v>
      </c>
      <c r="L175" s="129">
        <v>0.247126436781609</v>
      </c>
      <c r="M175" s="130" t="s">
        <v>600</v>
      </c>
      <c r="N175" s="131">
        <v>43206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110</v>
      </c>
      <c r="B176" s="106">
        <v>43098</v>
      </c>
      <c r="C176" s="106"/>
      <c r="D176" s="107" t="s">
        <v>571</v>
      </c>
      <c r="E176" s="108" t="s">
        <v>624</v>
      </c>
      <c r="F176" s="109">
        <v>885</v>
      </c>
      <c r="G176" s="108"/>
      <c r="H176" s="108">
        <v>1090</v>
      </c>
      <c r="I176" s="126">
        <v>1084</v>
      </c>
      <c r="J176" s="141" t="s">
        <v>683</v>
      </c>
      <c r="K176" s="128">
        <v>205</v>
      </c>
      <c r="L176" s="129">
        <v>0.23163841807909599</v>
      </c>
      <c r="M176" s="130" t="s">
        <v>600</v>
      </c>
      <c r="N176" s="131">
        <v>43213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8">
        <v>111</v>
      </c>
      <c r="B177" s="348">
        <v>43192</v>
      </c>
      <c r="C177" s="348"/>
      <c r="D177" s="116" t="s">
        <v>753</v>
      </c>
      <c r="E177" s="351" t="s">
        <v>624</v>
      </c>
      <c r="F177" s="354">
        <v>478.5</v>
      </c>
      <c r="G177" s="351"/>
      <c r="H177" s="351">
        <v>442</v>
      </c>
      <c r="I177" s="357">
        <v>613</v>
      </c>
      <c r="J177" s="390" t="s">
        <v>3404</v>
      </c>
      <c r="K177" s="134">
        <f>H177-F177</f>
        <v>-36.5</v>
      </c>
      <c r="L177" s="135">
        <f>K177/F177</f>
        <v>-7.6280041797283177E-2</v>
      </c>
      <c r="M177" s="136" t="s">
        <v>664</v>
      </c>
      <c r="N177" s="137">
        <v>43762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112</v>
      </c>
      <c r="B178" s="110">
        <v>43194</v>
      </c>
      <c r="C178" s="110"/>
      <c r="D178" s="375" t="s">
        <v>2979</v>
      </c>
      <c r="E178" s="112" t="s">
        <v>624</v>
      </c>
      <c r="F178" s="113">
        <f>141.5-7.3</f>
        <v>134.19999999999999</v>
      </c>
      <c r="G178" s="113"/>
      <c r="H178" s="114">
        <v>77</v>
      </c>
      <c r="I178" s="132">
        <v>180</v>
      </c>
      <c r="J178" s="390" t="s">
        <v>3403</v>
      </c>
      <c r="K178" s="134">
        <f>H178-F178</f>
        <v>-57.199999999999989</v>
      </c>
      <c r="L178" s="135">
        <f>K178/F178</f>
        <v>-0.42622950819672129</v>
      </c>
      <c r="M178" s="136" t="s">
        <v>664</v>
      </c>
      <c r="N178" s="137">
        <v>43522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113</v>
      </c>
      <c r="B179" s="110">
        <v>43209</v>
      </c>
      <c r="C179" s="110"/>
      <c r="D179" s="111" t="s">
        <v>746</v>
      </c>
      <c r="E179" s="112" t="s">
        <v>624</v>
      </c>
      <c r="F179" s="113">
        <v>430</v>
      </c>
      <c r="G179" s="113"/>
      <c r="H179" s="114">
        <v>220</v>
      </c>
      <c r="I179" s="132">
        <v>537</v>
      </c>
      <c r="J179" s="138" t="s">
        <v>747</v>
      </c>
      <c r="K179" s="134">
        <f>H179-F179</f>
        <v>-210</v>
      </c>
      <c r="L179" s="135">
        <f>K179/F179</f>
        <v>-0.48837209302325579</v>
      </c>
      <c r="M179" s="136" t="s">
        <v>664</v>
      </c>
      <c r="N179" s="137">
        <v>43252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9">
        <v>114</v>
      </c>
      <c r="B180" s="159">
        <v>43220</v>
      </c>
      <c r="C180" s="159"/>
      <c r="D180" s="160" t="s">
        <v>394</v>
      </c>
      <c r="E180" s="161" t="s">
        <v>624</v>
      </c>
      <c r="F180" s="163">
        <v>153.5</v>
      </c>
      <c r="G180" s="163"/>
      <c r="H180" s="163">
        <v>196</v>
      </c>
      <c r="I180" s="163">
        <v>196</v>
      </c>
      <c r="J180" s="360" t="s">
        <v>3495</v>
      </c>
      <c r="K180" s="183">
        <f>H180-F180</f>
        <v>42.5</v>
      </c>
      <c r="L180" s="184">
        <f>K180/F180</f>
        <v>0.27687296416938112</v>
      </c>
      <c r="M180" s="162" t="s">
        <v>600</v>
      </c>
      <c r="N180" s="185">
        <v>43605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115</v>
      </c>
      <c r="B181" s="110">
        <v>43306</v>
      </c>
      <c r="C181" s="110"/>
      <c r="D181" s="111" t="s">
        <v>769</v>
      </c>
      <c r="E181" s="112" t="s">
        <v>624</v>
      </c>
      <c r="F181" s="113">
        <v>27.5</v>
      </c>
      <c r="G181" s="113"/>
      <c r="H181" s="114">
        <v>13.1</v>
      </c>
      <c r="I181" s="132">
        <v>60</v>
      </c>
      <c r="J181" s="138" t="s">
        <v>773</v>
      </c>
      <c r="K181" s="134">
        <v>-14.4</v>
      </c>
      <c r="L181" s="135">
        <v>-0.52363636363636401</v>
      </c>
      <c r="M181" s="136" t="s">
        <v>664</v>
      </c>
      <c r="N181" s="137">
        <v>43138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368">
        <v>116</v>
      </c>
      <c r="B182" s="348">
        <v>43318</v>
      </c>
      <c r="C182" s="348"/>
      <c r="D182" s="116" t="s">
        <v>748</v>
      </c>
      <c r="E182" s="351" t="s">
        <v>624</v>
      </c>
      <c r="F182" s="351">
        <v>148.5</v>
      </c>
      <c r="G182" s="351"/>
      <c r="H182" s="351">
        <v>102</v>
      </c>
      <c r="I182" s="357">
        <v>182</v>
      </c>
      <c r="J182" s="138" t="s">
        <v>3494</v>
      </c>
      <c r="K182" s="134">
        <f>H182-F182</f>
        <v>-46.5</v>
      </c>
      <c r="L182" s="135">
        <f>K182/F182</f>
        <v>-0.31313131313131315</v>
      </c>
      <c r="M182" s="136" t="s">
        <v>664</v>
      </c>
      <c r="N182" s="137">
        <v>43661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117</v>
      </c>
      <c r="B183" s="106">
        <v>43335</v>
      </c>
      <c r="C183" s="106"/>
      <c r="D183" s="107" t="s">
        <v>774</v>
      </c>
      <c r="E183" s="108" t="s">
        <v>624</v>
      </c>
      <c r="F183" s="156">
        <v>285</v>
      </c>
      <c r="G183" s="108"/>
      <c r="H183" s="108">
        <v>355</v>
      </c>
      <c r="I183" s="126">
        <v>364</v>
      </c>
      <c r="J183" s="141" t="s">
        <v>775</v>
      </c>
      <c r="K183" s="128">
        <v>70</v>
      </c>
      <c r="L183" s="129">
        <v>0.24561403508771901</v>
      </c>
      <c r="M183" s="130" t="s">
        <v>600</v>
      </c>
      <c r="N183" s="131">
        <v>43455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118</v>
      </c>
      <c r="B184" s="106">
        <v>43341</v>
      </c>
      <c r="C184" s="106"/>
      <c r="D184" s="107" t="s">
        <v>384</v>
      </c>
      <c r="E184" s="108" t="s">
        <v>624</v>
      </c>
      <c r="F184" s="156">
        <v>525</v>
      </c>
      <c r="G184" s="108"/>
      <c r="H184" s="108">
        <v>585</v>
      </c>
      <c r="I184" s="126">
        <v>635</v>
      </c>
      <c r="J184" s="141" t="s">
        <v>749</v>
      </c>
      <c r="K184" s="128">
        <f t="shared" ref="K184:K196" si="31">H184-F184</f>
        <v>60</v>
      </c>
      <c r="L184" s="129">
        <f t="shared" ref="L184:L196" si="32">K184/F184</f>
        <v>0.11428571428571428</v>
      </c>
      <c r="M184" s="130" t="s">
        <v>600</v>
      </c>
      <c r="N184" s="131">
        <v>43662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119</v>
      </c>
      <c r="B185" s="106">
        <v>43395</v>
      </c>
      <c r="C185" s="106"/>
      <c r="D185" s="107" t="s">
        <v>368</v>
      </c>
      <c r="E185" s="108" t="s">
        <v>624</v>
      </c>
      <c r="F185" s="156">
        <v>475</v>
      </c>
      <c r="G185" s="108"/>
      <c r="H185" s="108">
        <v>574</v>
      </c>
      <c r="I185" s="126">
        <v>570</v>
      </c>
      <c r="J185" s="141" t="s">
        <v>683</v>
      </c>
      <c r="K185" s="128">
        <f t="shared" si="31"/>
        <v>99</v>
      </c>
      <c r="L185" s="129">
        <f t="shared" si="32"/>
        <v>0.20842105263157895</v>
      </c>
      <c r="M185" s="130" t="s">
        <v>600</v>
      </c>
      <c r="N185" s="131">
        <v>43403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120</v>
      </c>
      <c r="B186" s="154">
        <v>43397</v>
      </c>
      <c r="C186" s="154"/>
      <c r="D186" s="423" t="s">
        <v>391</v>
      </c>
      <c r="E186" s="156" t="s">
        <v>624</v>
      </c>
      <c r="F186" s="156">
        <v>707.5</v>
      </c>
      <c r="G186" s="156"/>
      <c r="H186" s="156">
        <v>872</v>
      </c>
      <c r="I186" s="178">
        <v>872</v>
      </c>
      <c r="J186" s="179" t="s">
        <v>683</v>
      </c>
      <c r="K186" s="128">
        <f t="shared" si="31"/>
        <v>164.5</v>
      </c>
      <c r="L186" s="180">
        <f t="shared" si="32"/>
        <v>0.23250883392226149</v>
      </c>
      <c r="M186" s="181" t="s">
        <v>600</v>
      </c>
      <c r="N186" s="182">
        <v>43482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121</v>
      </c>
      <c r="B187" s="154">
        <v>43398</v>
      </c>
      <c r="C187" s="154"/>
      <c r="D187" s="423" t="s">
        <v>348</v>
      </c>
      <c r="E187" s="156" t="s">
        <v>624</v>
      </c>
      <c r="F187" s="156">
        <v>162</v>
      </c>
      <c r="G187" s="156"/>
      <c r="H187" s="156">
        <v>204</v>
      </c>
      <c r="I187" s="178">
        <v>209</v>
      </c>
      <c r="J187" s="179" t="s">
        <v>3493</v>
      </c>
      <c r="K187" s="128">
        <f t="shared" si="31"/>
        <v>42</v>
      </c>
      <c r="L187" s="180">
        <f t="shared" si="32"/>
        <v>0.25925925925925924</v>
      </c>
      <c r="M187" s="181" t="s">
        <v>600</v>
      </c>
      <c r="N187" s="182">
        <v>43539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122</v>
      </c>
      <c r="B188" s="207">
        <v>43399</v>
      </c>
      <c r="C188" s="207"/>
      <c r="D188" s="155" t="s">
        <v>495</v>
      </c>
      <c r="E188" s="208" t="s">
        <v>624</v>
      </c>
      <c r="F188" s="208">
        <v>240</v>
      </c>
      <c r="G188" s="208"/>
      <c r="H188" s="208">
        <v>297</v>
      </c>
      <c r="I188" s="232">
        <v>297</v>
      </c>
      <c r="J188" s="179" t="s">
        <v>683</v>
      </c>
      <c r="K188" s="233">
        <f t="shared" si="31"/>
        <v>57</v>
      </c>
      <c r="L188" s="234">
        <f t="shared" si="32"/>
        <v>0.23749999999999999</v>
      </c>
      <c r="M188" s="235" t="s">
        <v>600</v>
      </c>
      <c r="N188" s="236">
        <v>43417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123</v>
      </c>
      <c r="B189" s="106">
        <v>43439</v>
      </c>
      <c r="C189" s="106"/>
      <c r="D189" s="148" t="s">
        <v>750</v>
      </c>
      <c r="E189" s="108" t="s">
        <v>624</v>
      </c>
      <c r="F189" s="108">
        <v>202.5</v>
      </c>
      <c r="G189" s="108"/>
      <c r="H189" s="108">
        <v>255</v>
      </c>
      <c r="I189" s="126">
        <v>252</v>
      </c>
      <c r="J189" s="141" t="s">
        <v>683</v>
      </c>
      <c r="K189" s="128">
        <f t="shared" si="31"/>
        <v>52.5</v>
      </c>
      <c r="L189" s="129">
        <f t="shared" si="32"/>
        <v>0.25925925925925924</v>
      </c>
      <c r="M189" s="130" t="s">
        <v>600</v>
      </c>
      <c r="N189" s="131">
        <v>43542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124</v>
      </c>
      <c r="B190" s="207">
        <v>43465</v>
      </c>
      <c r="C190" s="106"/>
      <c r="D190" s="423" t="s">
        <v>423</v>
      </c>
      <c r="E190" s="208" t="s">
        <v>624</v>
      </c>
      <c r="F190" s="208">
        <v>710</v>
      </c>
      <c r="G190" s="208"/>
      <c r="H190" s="208">
        <v>866</v>
      </c>
      <c r="I190" s="232">
        <v>866</v>
      </c>
      <c r="J190" s="179" t="s">
        <v>683</v>
      </c>
      <c r="K190" s="128">
        <f t="shared" si="31"/>
        <v>156</v>
      </c>
      <c r="L190" s="129">
        <f t="shared" si="32"/>
        <v>0.21971830985915494</v>
      </c>
      <c r="M190" s="130" t="s">
        <v>600</v>
      </c>
      <c r="N190" s="363">
        <v>43553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6">
        <v>125</v>
      </c>
      <c r="B191" s="207">
        <v>43522</v>
      </c>
      <c r="C191" s="207"/>
      <c r="D191" s="423" t="s">
        <v>141</v>
      </c>
      <c r="E191" s="208" t="s">
        <v>624</v>
      </c>
      <c r="F191" s="208">
        <v>337.25</v>
      </c>
      <c r="G191" s="208"/>
      <c r="H191" s="208">
        <v>398.5</v>
      </c>
      <c r="I191" s="232">
        <v>411</v>
      </c>
      <c r="J191" s="141" t="s">
        <v>3492</v>
      </c>
      <c r="K191" s="128">
        <f t="shared" si="31"/>
        <v>61.25</v>
      </c>
      <c r="L191" s="129">
        <f t="shared" si="32"/>
        <v>0.1816160118606375</v>
      </c>
      <c r="M191" s="130" t="s">
        <v>600</v>
      </c>
      <c r="N191" s="363">
        <v>43760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70">
        <v>126</v>
      </c>
      <c r="B192" s="164">
        <v>43559</v>
      </c>
      <c r="C192" s="164"/>
      <c r="D192" s="165" t="s">
        <v>410</v>
      </c>
      <c r="E192" s="166" t="s">
        <v>624</v>
      </c>
      <c r="F192" s="166">
        <v>130</v>
      </c>
      <c r="G192" s="166"/>
      <c r="H192" s="166">
        <v>65</v>
      </c>
      <c r="I192" s="186">
        <v>158</v>
      </c>
      <c r="J192" s="138" t="s">
        <v>751</v>
      </c>
      <c r="K192" s="134">
        <f t="shared" si="31"/>
        <v>-65</v>
      </c>
      <c r="L192" s="135">
        <f t="shared" si="32"/>
        <v>-0.5</v>
      </c>
      <c r="M192" s="136" t="s">
        <v>664</v>
      </c>
      <c r="N192" s="137">
        <v>43726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71">
        <v>127</v>
      </c>
      <c r="B193" s="187">
        <v>43017</v>
      </c>
      <c r="C193" s="187"/>
      <c r="D193" s="188" t="s">
        <v>169</v>
      </c>
      <c r="E193" s="189" t="s">
        <v>624</v>
      </c>
      <c r="F193" s="190">
        <v>141.5</v>
      </c>
      <c r="G193" s="191"/>
      <c r="H193" s="191">
        <v>183.5</v>
      </c>
      <c r="I193" s="191">
        <v>210</v>
      </c>
      <c r="J193" s="218" t="s">
        <v>3441</v>
      </c>
      <c r="K193" s="219">
        <f t="shared" si="31"/>
        <v>42</v>
      </c>
      <c r="L193" s="220">
        <f t="shared" si="32"/>
        <v>0.29681978798586572</v>
      </c>
      <c r="M193" s="190" t="s">
        <v>600</v>
      </c>
      <c r="N193" s="221">
        <v>43042</v>
      </c>
      <c r="O193" s="57"/>
      <c r="P193" s="16"/>
      <c r="Q193" s="16"/>
      <c r="R193" s="94" t="s">
        <v>752</v>
      </c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0">
        <v>128</v>
      </c>
      <c r="B194" s="164">
        <v>43074</v>
      </c>
      <c r="C194" s="164"/>
      <c r="D194" s="165" t="s">
        <v>303</v>
      </c>
      <c r="E194" s="166" t="s">
        <v>624</v>
      </c>
      <c r="F194" s="167">
        <v>172</v>
      </c>
      <c r="G194" s="166"/>
      <c r="H194" s="166">
        <v>155.25</v>
      </c>
      <c r="I194" s="186">
        <v>230</v>
      </c>
      <c r="J194" s="390" t="s">
        <v>3401</v>
      </c>
      <c r="K194" s="134">
        <f t="shared" ref="K194" si="33">H194-F194</f>
        <v>-16.75</v>
      </c>
      <c r="L194" s="135">
        <f t="shared" ref="L194" si="34">K194/F194</f>
        <v>-9.7383720930232565E-2</v>
      </c>
      <c r="M194" s="136" t="s">
        <v>664</v>
      </c>
      <c r="N194" s="137">
        <v>43787</v>
      </c>
      <c r="O194" s="57"/>
      <c r="P194" s="16"/>
      <c r="Q194" s="16"/>
      <c r="R194" s="17" t="s">
        <v>752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71">
        <v>129</v>
      </c>
      <c r="B195" s="187">
        <v>43398</v>
      </c>
      <c r="C195" s="187"/>
      <c r="D195" s="188" t="s">
        <v>104</v>
      </c>
      <c r="E195" s="189" t="s">
        <v>624</v>
      </c>
      <c r="F195" s="191">
        <v>698.5</v>
      </c>
      <c r="G195" s="191"/>
      <c r="H195" s="191">
        <v>850</v>
      </c>
      <c r="I195" s="191">
        <v>890</v>
      </c>
      <c r="J195" s="222" t="s">
        <v>3489</v>
      </c>
      <c r="K195" s="219">
        <f t="shared" si="31"/>
        <v>151.5</v>
      </c>
      <c r="L195" s="220">
        <f t="shared" si="32"/>
        <v>0.21689334287759485</v>
      </c>
      <c r="M195" s="190" t="s">
        <v>600</v>
      </c>
      <c r="N195" s="221">
        <v>43453</v>
      </c>
      <c r="O195" s="57"/>
      <c r="P195" s="16"/>
      <c r="Q195" s="16"/>
      <c r="R195" s="94" t="s">
        <v>752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130</v>
      </c>
      <c r="B196" s="159">
        <v>42877</v>
      </c>
      <c r="C196" s="159"/>
      <c r="D196" s="160" t="s">
        <v>383</v>
      </c>
      <c r="E196" s="161" t="s">
        <v>624</v>
      </c>
      <c r="F196" s="162">
        <v>127.6</v>
      </c>
      <c r="G196" s="163"/>
      <c r="H196" s="163">
        <v>138</v>
      </c>
      <c r="I196" s="163">
        <v>190</v>
      </c>
      <c r="J196" s="391" t="s">
        <v>3405</v>
      </c>
      <c r="K196" s="183">
        <f t="shared" si="31"/>
        <v>10.400000000000006</v>
      </c>
      <c r="L196" s="184">
        <f t="shared" si="32"/>
        <v>8.1504702194357417E-2</v>
      </c>
      <c r="M196" s="162" t="s">
        <v>600</v>
      </c>
      <c r="N196" s="185">
        <v>43774</v>
      </c>
      <c r="O196" s="57"/>
      <c r="P196" s="16"/>
      <c r="Q196" s="16"/>
      <c r="R196" s="17" t="s">
        <v>754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2">
        <v>131</v>
      </c>
      <c r="B197" s="195">
        <v>43158</v>
      </c>
      <c r="C197" s="195"/>
      <c r="D197" s="192" t="s">
        <v>755</v>
      </c>
      <c r="E197" s="196" t="s">
        <v>624</v>
      </c>
      <c r="F197" s="197">
        <v>317</v>
      </c>
      <c r="G197" s="196"/>
      <c r="H197" s="196"/>
      <c r="I197" s="225">
        <v>398</v>
      </c>
      <c r="J197" s="224"/>
      <c r="K197" s="194"/>
      <c r="L197" s="193"/>
      <c r="M197" s="224" t="s">
        <v>602</v>
      </c>
      <c r="N197" s="223"/>
      <c r="O197" s="57"/>
      <c r="P197" s="16"/>
      <c r="Q197" s="16"/>
      <c r="R197" s="94" t="s">
        <v>754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0">
        <v>132</v>
      </c>
      <c r="B198" s="164">
        <v>43164</v>
      </c>
      <c r="C198" s="164"/>
      <c r="D198" s="165" t="s">
        <v>135</v>
      </c>
      <c r="E198" s="166" t="s">
        <v>624</v>
      </c>
      <c r="F198" s="167">
        <f>510-14.4</f>
        <v>495.6</v>
      </c>
      <c r="G198" s="166"/>
      <c r="H198" s="166">
        <v>350</v>
      </c>
      <c r="I198" s="186">
        <v>672</v>
      </c>
      <c r="J198" s="390" t="s">
        <v>3462</v>
      </c>
      <c r="K198" s="134">
        <f t="shared" ref="K198" si="35">H198-F198</f>
        <v>-145.60000000000002</v>
      </c>
      <c r="L198" s="135">
        <f t="shared" ref="L198" si="36">K198/F198</f>
        <v>-0.29378531073446329</v>
      </c>
      <c r="M198" s="136" t="s">
        <v>664</v>
      </c>
      <c r="N198" s="137">
        <v>43887</v>
      </c>
      <c r="O198" s="57"/>
      <c r="P198" s="16"/>
      <c r="Q198" s="16"/>
      <c r="R198" s="17" t="s">
        <v>754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0">
        <v>133</v>
      </c>
      <c r="B199" s="164">
        <v>43237</v>
      </c>
      <c r="C199" s="164"/>
      <c r="D199" s="165" t="s">
        <v>489</v>
      </c>
      <c r="E199" s="166" t="s">
        <v>624</v>
      </c>
      <c r="F199" s="167">
        <v>230.3</v>
      </c>
      <c r="G199" s="166"/>
      <c r="H199" s="166">
        <v>102.5</v>
      </c>
      <c r="I199" s="186">
        <v>348</v>
      </c>
      <c r="J199" s="390" t="s">
        <v>3483</v>
      </c>
      <c r="K199" s="134">
        <f t="shared" ref="K199" si="37">H199-F199</f>
        <v>-127.80000000000001</v>
      </c>
      <c r="L199" s="135">
        <f t="shared" ref="L199" si="38">K199/F199</f>
        <v>-0.55492835432045162</v>
      </c>
      <c r="M199" s="136" t="s">
        <v>664</v>
      </c>
      <c r="N199" s="137">
        <v>43896</v>
      </c>
      <c r="O199" s="57"/>
      <c r="P199" s="16"/>
      <c r="Q199" s="16"/>
      <c r="R199" s="17" t="s">
        <v>752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5">
        <v>134</v>
      </c>
      <c r="B200" s="198">
        <v>43258</v>
      </c>
      <c r="C200" s="198"/>
      <c r="D200" s="201" t="s">
        <v>449</v>
      </c>
      <c r="E200" s="199" t="s">
        <v>624</v>
      </c>
      <c r="F200" s="197">
        <f>342.5-5.1</f>
        <v>337.4</v>
      </c>
      <c r="G200" s="199"/>
      <c r="H200" s="199"/>
      <c r="I200" s="226">
        <v>439</v>
      </c>
      <c r="J200" s="227"/>
      <c r="K200" s="228"/>
      <c r="L200" s="229"/>
      <c r="M200" s="227" t="s">
        <v>602</v>
      </c>
      <c r="N200" s="230"/>
      <c r="O200" s="57"/>
      <c r="P200" s="16"/>
      <c r="Q200" s="16"/>
      <c r="R200" s="94" t="s">
        <v>754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5">
        <v>135</v>
      </c>
      <c r="B201" s="198">
        <v>43285</v>
      </c>
      <c r="C201" s="198"/>
      <c r="D201" s="202" t="s">
        <v>49</v>
      </c>
      <c r="E201" s="199" t="s">
        <v>624</v>
      </c>
      <c r="F201" s="197">
        <f>127.5-5.53</f>
        <v>121.97</v>
      </c>
      <c r="G201" s="199"/>
      <c r="H201" s="199"/>
      <c r="I201" s="226">
        <v>170</v>
      </c>
      <c r="J201" s="227"/>
      <c r="K201" s="228"/>
      <c r="L201" s="229"/>
      <c r="M201" s="227" t="s">
        <v>602</v>
      </c>
      <c r="N201" s="230"/>
      <c r="O201" s="57"/>
      <c r="P201" s="16"/>
      <c r="Q201" s="16"/>
      <c r="R201" s="342" t="s">
        <v>754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70">
        <v>136</v>
      </c>
      <c r="B202" s="164">
        <v>43294</v>
      </c>
      <c r="C202" s="164"/>
      <c r="D202" s="165" t="s">
        <v>243</v>
      </c>
      <c r="E202" s="166" t="s">
        <v>624</v>
      </c>
      <c r="F202" s="167">
        <v>46.5</v>
      </c>
      <c r="G202" s="166"/>
      <c r="H202" s="166">
        <v>17</v>
      </c>
      <c r="I202" s="186">
        <v>59</v>
      </c>
      <c r="J202" s="390" t="s">
        <v>3461</v>
      </c>
      <c r="K202" s="134">
        <f t="shared" ref="K202" si="39">H202-F202</f>
        <v>-29.5</v>
      </c>
      <c r="L202" s="135">
        <f t="shared" ref="L202" si="40">K202/F202</f>
        <v>-0.63440860215053763</v>
      </c>
      <c r="M202" s="136" t="s">
        <v>664</v>
      </c>
      <c r="N202" s="137">
        <v>43887</v>
      </c>
      <c r="O202" s="57"/>
      <c r="P202" s="16"/>
      <c r="Q202" s="16"/>
      <c r="R202" s="17" t="s">
        <v>752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2">
        <v>137</v>
      </c>
      <c r="B203" s="195">
        <v>43396</v>
      </c>
      <c r="C203" s="195"/>
      <c r="D203" s="202" t="s">
        <v>425</v>
      </c>
      <c r="E203" s="199" t="s">
        <v>624</v>
      </c>
      <c r="F203" s="200">
        <v>156.5</v>
      </c>
      <c r="G203" s="199"/>
      <c r="H203" s="199"/>
      <c r="I203" s="226">
        <v>191</v>
      </c>
      <c r="J203" s="227"/>
      <c r="K203" s="228"/>
      <c r="L203" s="229"/>
      <c r="M203" s="227" t="s">
        <v>602</v>
      </c>
      <c r="N203" s="230"/>
      <c r="O203" s="57"/>
      <c r="P203" s="16"/>
      <c r="Q203" s="16"/>
      <c r="R203" s="344" t="s">
        <v>752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2">
        <v>138</v>
      </c>
      <c r="B204" s="195">
        <v>43439</v>
      </c>
      <c r="C204" s="195"/>
      <c r="D204" s="202" t="s">
        <v>330</v>
      </c>
      <c r="E204" s="199" t="s">
        <v>624</v>
      </c>
      <c r="F204" s="200">
        <v>259.5</v>
      </c>
      <c r="G204" s="199"/>
      <c r="H204" s="199"/>
      <c r="I204" s="226">
        <v>321</v>
      </c>
      <c r="J204" s="227"/>
      <c r="K204" s="228"/>
      <c r="L204" s="229"/>
      <c r="M204" s="227" t="s">
        <v>602</v>
      </c>
      <c r="N204" s="230"/>
      <c r="O204" s="16"/>
      <c r="P204" s="16"/>
      <c r="Q204" s="16"/>
      <c r="R204" s="342" t="s">
        <v>754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0">
        <v>139</v>
      </c>
      <c r="B205" s="164">
        <v>43439</v>
      </c>
      <c r="C205" s="164"/>
      <c r="D205" s="165" t="s">
        <v>776</v>
      </c>
      <c r="E205" s="166" t="s">
        <v>624</v>
      </c>
      <c r="F205" s="166">
        <v>715</v>
      </c>
      <c r="G205" s="166"/>
      <c r="H205" s="166">
        <v>445</v>
      </c>
      <c r="I205" s="186">
        <v>840</v>
      </c>
      <c r="J205" s="138" t="s">
        <v>2995</v>
      </c>
      <c r="K205" s="134">
        <f t="shared" ref="K205:K208" si="41">H205-F205</f>
        <v>-270</v>
      </c>
      <c r="L205" s="135">
        <f t="shared" ref="L205:L208" si="42">K205/F205</f>
        <v>-0.3776223776223776</v>
      </c>
      <c r="M205" s="136" t="s">
        <v>664</v>
      </c>
      <c r="N205" s="137">
        <v>43800</v>
      </c>
      <c r="O205" s="57"/>
      <c r="P205" s="16"/>
      <c r="Q205" s="16"/>
      <c r="R205" s="17" t="s">
        <v>752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140</v>
      </c>
      <c r="B206" s="207">
        <v>43469</v>
      </c>
      <c r="C206" s="207"/>
      <c r="D206" s="155" t="s">
        <v>145</v>
      </c>
      <c r="E206" s="208" t="s">
        <v>624</v>
      </c>
      <c r="F206" s="208">
        <v>875</v>
      </c>
      <c r="G206" s="208"/>
      <c r="H206" s="208">
        <v>1165</v>
      </c>
      <c r="I206" s="232">
        <v>1185</v>
      </c>
      <c r="J206" s="141" t="s">
        <v>3490</v>
      </c>
      <c r="K206" s="128">
        <f t="shared" si="41"/>
        <v>290</v>
      </c>
      <c r="L206" s="129">
        <f t="shared" si="42"/>
        <v>0.33142857142857141</v>
      </c>
      <c r="M206" s="130" t="s">
        <v>600</v>
      </c>
      <c r="N206" s="363">
        <v>43847</v>
      </c>
      <c r="O206" s="57"/>
      <c r="P206" s="16"/>
      <c r="Q206" s="16"/>
      <c r="R206" s="17" t="s">
        <v>752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6">
        <v>141</v>
      </c>
      <c r="B207" s="207">
        <v>43559</v>
      </c>
      <c r="C207" s="207"/>
      <c r="D207" s="423" t="s">
        <v>345</v>
      </c>
      <c r="E207" s="208" t="s">
        <v>624</v>
      </c>
      <c r="F207" s="208">
        <f>387-14.63</f>
        <v>372.37</v>
      </c>
      <c r="G207" s="208"/>
      <c r="H207" s="208">
        <v>490</v>
      </c>
      <c r="I207" s="232">
        <v>490</v>
      </c>
      <c r="J207" s="141" t="s">
        <v>683</v>
      </c>
      <c r="K207" s="128">
        <f t="shared" si="41"/>
        <v>117.63</v>
      </c>
      <c r="L207" s="129">
        <f t="shared" si="42"/>
        <v>0.31589548030185027</v>
      </c>
      <c r="M207" s="130" t="s">
        <v>600</v>
      </c>
      <c r="N207" s="363">
        <v>43850</v>
      </c>
      <c r="O207" s="57"/>
      <c r="P207" s="16"/>
      <c r="Q207" s="16"/>
      <c r="R207" s="17" t="s">
        <v>752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0">
        <v>142</v>
      </c>
      <c r="B208" s="164">
        <v>43578</v>
      </c>
      <c r="C208" s="164"/>
      <c r="D208" s="165" t="s">
        <v>777</v>
      </c>
      <c r="E208" s="166" t="s">
        <v>601</v>
      </c>
      <c r="F208" s="166">
        <v>220</v>
      </c>
      <c r="G208" s="166"/>
      <c r="H208" s="166">
        <v>127.5</v>
      </c>
      <c r="I208" s="186">
        <v>284</v>
      </c>
      <c r="J208" s="390" t="s">
        <v>3484</v>
      </c>
      <c r="K208" s="134">
        <f t="shared" si="41"/>
        <v>-92.5</v>
      </c>
      <c r="L208" s="135">
        <f t="shared" si="42"/>
        <v>-0.42045454545454547</v>
      </c>
      <c r="M208" s="136" t="s">
        <v>664</v>
      </c>
      <c r="N208" s="137">
        <v>43896</v>
      </c>
      <c r="O208" s="57"/>
      <c r="P208" s="16"/>
      <c r="Q208" s="16"/>
      <c r="R208" s="17" t="s">
        <v>752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143</v>
      </c>
      <c r="B209" s="207">
        <v>43622</v>
      </c>
      <c r="C209" s="207"/>
      <c r="D209" s="423" t="s">
        <v>496</v>
      </c>
      <c r="E209" s="208" t="s">
        <v>601</v>
      </c>
      <c r="F209" s="208">
        <v>332.8</v>
      </c>
      <c r="G209" s="208"/>
      <c r="H209" s="208">
        <v>405</v>
      </c>
      <c r="I209" s="232">
        <v>419</v>
      </c>
      <c r="J209" s="141" t="s">
        <v>3491</v>
      </c>
      <c r="K209" s="128">
        <f t="shared" ref="K209" si="43">H209-F209</f>
        <v>72.199999999999989</v>
      </c>
      <c r="L209" s="129">
        <f t="shared" ref="L209" si="44">K209/F209</f>
        <v>0.21694711538461534</v>
      </c>
      <c r="M209" s="130" t="s">
        <v>600</v>
      </c>
      <c r="N209" s="363">
        <v>43860</v>
      </c>
      <c r="O209" s="57"/>
      <c r="P209" s="16"/>
      <c r="Q209" s="16"/>
      <c r="R209" s="17" t="s">
        <v>752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44">
        <v>144</v>
      </c>
      <c r="B210" s="143">
        <v>43641</v>
      </c>
      <c r="C210" s="143"/>
      <c r="D210" s="144" t="s">
        <v>139</v>
      </c>
      <c r="E210" s="145" t="s">
        <v>624</v>
      </c>
      <c r="F210" s="146">
        <v>386</v>
      </c>
      <c r="G210" s="147"/>
      <c r="H210" s="147">
        <v>395</v>
      </c>
      <c r="I210" s="147">
        <v>452</v>
      </c>
      <c r="J210" s="170" t="s">
        <v>3406</v>
      </c>
      <c r="K210" s="171">
        <f t="shared" ref="K210" si="45">H210-F210</f>
        <v>9</v>
      </c>
      <c r="L210" s="172">
        <f t="shared" ref="L210" si="46">K210/F210</f>
        <v>2.3316062176165803E-2</v>
      </c>
      <c r="M210" s="173" t="s">
        <v>709</v>
      </c>
      <c r="N210" s="174">
        <v>43868</v>
      </c>
      <c r="O210" s="16"/>
      <c r="P210" s="16"/>
      <c r="Q210" s="16"/>
      <c r="R210" s="344" t="s">
        <v>752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3">
        <v>145</v>
      </c>
      <c r="B211" s="195">
        <v>43707</v>
      </c>
      <c r="C211" s="195"/>
      <c r="D211" s="202" t="s">
        <v>260</v>
      </c>
      <c r="E211" s="199" t="s">
        <v>624</v>
      </c>
      <c r="F211" s="199" t="s">
        <v>756</v>
      </c>
      <c r="G211" s="199"/>
      <c r="H211" s="199"/>
      <c r="I211" s="226">
        <v>190</v>
      </c>
      <c r="J211" s="227"/>
      <c r="K211" s="228"/>
      <c r="L211" s="229"/>
      <c r="M211" s="358" t="s">
        <v>602</v>
      </c>
      <c r="N211" s="230"/>
      <c r="O211" s="16"/>
      <c r="P211" s="16"/>
      <c r="Q211" s="16"/>
      <c r="R211" s="344" t="s">
        <v>752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146</v>
      </c>
      <c r="B212" s="207">
        <v>43731</v>
      </c>
      <c r="C212" s="207"/>
      <c r="D212" s="155" t="s">
        <v>440</v>
      </c>
      <c r="E212" s="208" t="s">
        <v>624</v>
      </c>
      <c r="F212" s="208">
        <v>235</v>
      </c>
      <c r="G212" s="208"/>
      <c r="H212" s="208">
        <v>295</v>
      </c>
      <c r="I212" s="232">
        <v>296</v>
      </c>
      <c r="J212" s="141" t="s">
        <v>3148</v>
      </c>
      <c r="K212" s="128">
        <f t="shared" ref="K212" si="47">H212-F212</f>
        <v>60</v>
      </c>
      <c r="L212" s="129">
        <f t="shared" ref="L212" si="48">K212/F212</f>
        <v>0.25531914893617019</v>
      </c>
      <c r="M212" s="130" t="s">
        <v>600</v>
      </c>
      <c r="N212" s="363">
        <v>43844</v>
      </c>
      <c r="O212" s="57"/>
      <c r="P212" s="16"/>
      <c r="Q212" s="16"/>
      <c r="R212" s="17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147</v>
      </c>
      <c r="B213" s="207">
        <v>43752</v>
      </c>
      <c r="C213" s="207"/>
      <c r="D213" s="155" t="s">
        <v>2978</v>
      </c>
      <c r="E213" s="208" t="s">
        <v>624</v>
      </c>
      <c r="F213" s="208">
        <v>277.5</v>
      </c>
      <c r="G213" s="208"/>
      <c r="H213" s="208">
        <v>333</v>
      </c>
      <c r="I213" s="232">
        <v>333</v>
      </c>
      <c r="J213" s="141" t="s">
        <v>3149</v>
      </c>
      <c r="K213" s="128">
        <f t="shared" ref="K213" si="49">H213-F213</f>
        <v>55.5</v>
      </c>
      <c r="L213" s="129">
        <f t="shared" ref="L213" si="50">K213/F213</f>
        <v>0.2</v>
      </c>
      <c r="M213" s="130" t="s">
        <v>600</v>
      </c>
      <c r="N213" s="363">
        <v>43846</v>
      </c>
      <c r="O213" s="57"/>
      <c r="P213" s="16"/>
      <c r="Q213" s="16"/>
      <c r="R213" s="17" t="s">
        <v>754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148</v>
      </c>
      <c r="B214" s="207">
        <v>43752</v>
      </c>
      <c r="C214" s="207"/>
      <c r="D214" s="155" t="s">
        <v>2977</v>
      </c>
      <c r="E214" s="208" t="s">
        <v>624</v>
      </c>
      <c r="F214" s="208">
        <v>930</v>
      </c>
      <c r="G214" s="208"/>
      <c r="H214" s="208">
        <v>1165</v>
      </c>
      <c r="I214" s="232">
        <v>1200</v>
      </c>
      <c r="J214" s="141" t="s">
        <v>3151</v>
      </c>
      <c r="K214" s="128">
        <f t="shared" ref="K214" si="51">H214-F214</f>
        <v>235</v>
      </c>
      <c r="L214" s="129">
        <f t="shared" ref="L214" si="52">K214/F214</f>
        <v>0.25268817204301075</v>
      </c>
      <c r="M214" s="130" t="s">
        <v>600</v>
      </c>
      <c r="N214" s="363">
        <v>43847</v>
      </c>
      <c r="O214" s="57"/>
      <c r="P214" s="16"/>
      <c r="Q214" s="16"/>
      <c r="R214" s="17" t="s">
        <v>754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2">
        <v>149</v>
      </c>
      <c r="B215" s="347">
        <v>43753</v>
      </c>
      <c r="C215" s="212"/>
      <c r="D215" s="374" t="s">
        <v>2976</v>
      </c>
      <c r="E215" s="350" t="s">
        <v>624</v>
      </c>
      <c r="F215" s="353">
        <v>111</v>
      </c>
      <c r="G215" s="350"/>
      <c r="H215" s="350"/>
      <c r="I215" s="356">
        <v>141</v>
      </c>
      <c r="J215" s="238"/>
      <c r="K215" s="238"/>
      <c r="L215" s="123"/>
      <c r="M215" s="362" t="s">
        <v>602</v>
      </c>
      <c r="N215" s="240"/>
      <c r="O215" s="16"/>
      <c r="P215" s="16"/>
      <c r="Q215" s="16"/>
      <c r="R215" s="344" t="s">
        <v>752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150</v>
      </c>
      <c r="B216" s="207">
        <v>43753</v>
      </c>
      <c r="C216" s="207"/>
      <c r="D216" s="155" t="s">
        <v>2975</v>
      </c>
      <c r="E216" s="208" t="s">
        <v>624</v>
      </c>
      <c r="F216" s="209">
        <v>296</v>
      </c>
      <c r="G216" s="208"/>
      <c r="H216" s="208">
        <v>370</v>
      </c>
      <c r="I216" s="232">
        <v>370</v>
      </c>
      <c r="J216" s="141" t="s">
        <v>683</v>
      </c>
      <c r="K216" s="128">
        <f t="shared" ref="K216" si="53">H216-F216</f>
        <v>74</v>
      </c>
      <c r="L216" s="129">
        <f t="shared" ref="L216" si="54">K216/F216</f>
        <v>0.25</v>
      </c>
      <c r="M216" s="130" t="s">
        <v>600</v>
      </c>
      <c r="N216" s="363">
        <v>43853</v>
      </c>
      <c r="O216" s="57"/>
      <c r="P216" s="16"/>
      <c r="Q216" s="16"/>
      <c r="R216" s="17" t="s">
        <v>754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3">
        <v>151</v>
      </c>
      <c r="B217" s="211">
        <v>43754</v>
      </c>
      <c r="C217" s="211"/>
      <c r="D217" s="192" t="s">
        <v>2974</v>
      </c>
      <c r="E217" s="349" t="s">
        <v>624</v>
      </c>
      <c r="F217" s="352" t="s">
        <v>2940</v>
      </c>
      <c r="G217" s="349"/>
      <c r="H217" s="349"/>
      <c r="I217" s="355">
        <v>344</v>
      </c>
      <c r="J217" s="359"/>
      <c r="K217" s="241"/>
      <c r="L217" s="361"/>
      <c r="M217" s="343" t="s">
        <v>602</v>
      </c>
      <c r="N217" s="364"/>
      <c r="O217" s="16"/>
      <c r="P217" s="16"/>
      <c r="Q217" s="16"/>
      <c r="R217" s="344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46">
        <v>152</v>
      </c>
      <c r="B218" s="212">
        <v>43832</v>
      </c>
      <c r="C218" s="212"/>
      <c r="D218" s="216" t="s">
        <v>2254</v>
      </c>
      <c r="E218" s="213" t="s">
        <v>624</v>
      </c>
      <c r="F218" s="214" t="s">
        <v>3136</v>
      </c>
      <c r="G218" s="213"/>
      <c r="H218" s="213"/>
      <c r="I218" s="237">
        <v>590</v>
      </c>
      <c r="J218" s="238"/>
      <c r="K218" s="238"/>
      <c r="L218" s="123"/>
      <c r="M218" s="343" t="s">
        <v>602</v>
      </c>
      <c r="N218" s="240"/>
      <c r="O218" s="16"/>
      <c r="P218" s="16"/>
      <c r="Q218" s="16"/>
      <c r="R218" s="344" t="s">
        <v>754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153</v>
      </c>
      <c r="B219" s="207">
        <v>43966</v>
      </c>
      <c r="C219" s="207"/>
      <c r="D219" s="155" t="s">
        <v>65</v>
      </c>
      <c r="E219" s="208" t="s">
        <v>624</v>
      </c>
      <c r="F219" s="209">
        <v>67.5</v>
      </c>
      <c r="G219" s="208"/>
      <c r="H219" s="208">
        <v>86</v>
      </c>
      <c r="I219" s="232">
        <v>86</v>
      </c>
      <c r="J219" s="141" t="s">
        <v>3657</v>
      </c>
      <c r="K219" s="128">
        <f t="shared" ref="K219" si="55">H219-F219</f>
        <v>18.5</v>
      </c>
      <c r="L219" s="129">
        <f t="shared" ref="L219" si="56">K219/F219</f>
        <v>0.27407407407407408</v>
      </c>
      <c r="M219" s="130" t="s">
        <v>600</v>
      </c>
      <c r="N219" s="363">
        <v>44008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0"/>
      <c r="B220" s="200" t="s">
        <v>2981</v>
      </c>
      <c r="C220" s="212"/>
      <c r="D220" s="216"/>
      <c r="E220" s="213"/>
      <c r="F220" s="214"/>
      <c r="G220" s="213"/>
      <c r="H220" s="213"/>
      <c r="I220" s="237"/>
      <c r="J220" s="238"/>
      <c r="K220" s="238"/>
      <c r="L220" s="123"/>
      <c r="M220" s="239"/>
      <c r="N220" s="240"/>
      <c r="O220" s="16"/>
      <c r="P220" s="16"/>
      <c r="Q220" s="16"/>
      <c r="R220" s="344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0"/>
      <c r="B221" s="212"/>
      <c r="C221" s="212"/>
      <c r="D221" s="216"/>
      <c r="E221" s="213"/>
      <c r="F221" s="214"/>
      <c r="G221" s="213"/>
      <c r="H221" s="213"/>
      <c r="I221" s="237"/>
      <c r="J221" s="238"/>
      <c r="K221" s="238"/>
      <c r="L221" s="123"/>
      <c r="M221" s="239"/>
      <c r="N221" s="240"/>
      <c r="O221" s="16"/>
      <c r="P221" s="16"/>
      <c r="Q221" s="16"/>
      <c r="R221" s="344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0"/>
      <c r="B222" s="212"/>
      <c r="C222" s="212"/>
      <c r="D222" s="216"/>
      <c r="E222" s="213"/>
      <c r="F222" s="214"/>
      <c r="G222" s="213"/>
      <c r="H222" s="213"/>
      <c r="I222" s="237"/>
      <c r="J222" s="238"/>
      <c r="K222" s="238"/>
      <c r="L222" s="123"/>
      <c r="M222" s="239"/>
      <c r="N222" s="240"/>
      <c r="O222" s="16"/>
      <c r="P222" s="16"/>
      <c r="Q222" s="16"/>
      <c r="R222" s="344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0"/>
      <c r="B223" s="212"/>
      <c r="C223" s="212"/>
      <c r="D223" s="216"/>
      <c r="E223" s="213"/>
      <c r="F223" s="214"/>
      <c r="G223" s="213"/>
      <c r="H223" s="213"/>
      <c r="I223" s="237"/>
      <c r="J223" s="238"/>
      <c r="K223" s="238"/>
      <c r="L223" s="123"/>
      <c r="M223" s="239"/>
      <c r="N223" s="240"/>
      <c r="O223" s="16"/>
      <c r="P223" s="16"/>
      <c r="Q223" s="16"/>
      <c r="R223" s="344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0"/>
      <c r="B224" s="212"/>
      <c r="C224" s="212"/>
      <c r="D224" s="216"/>
      <c r="E224" s="213"/>
      <c r="F224" s="214"/>
      <c r="G224" s="213"/>
      <c r="H224" s="213"/>
      <c r="I224" s="237"/>
      <c r="J224" s="238"/>
      <c r="K224" s="238"/>
      <c r="L224" s="123"/>
      <c r="M224" s="239"/>
      <c r="N224" s="240"/>
      <c r="O224" s="16"/>
      <c r="P224" s="16"/>
      <c r="Q224" s="16"/>
      <c r="R224" s="344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0"/>
      <c r="B225" s="212"/>
      <c r="C225" s="212"/>
      <c r="D225" s="216"/>
      <c r="E225" s="213"/>
      <c r="F225" s="214"/>
      <c r="G225" s="213"/>
      <c r="H225" s="213"/>
      <c r="I225" s="237"/>
      <c r="J225" s="238"/>
      <c r="K225" s="238"/>
      <c r="L225" s="123"/>
      <c r="M225" s="239"/>
      <c r="N225" s="240"/>
      <c r="O225" s="16"/>
      <c r="P225" s="16"/>
      <c r="Q225" s="16"/>
      <c r="R225" s="344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0"/>
      <c r="B226" s="212"/>
      <c r="C226" s="212"/>
      <c r="D226" s="216"/>
      <c r="E226" s="213"/>
      <c r="F226" s="214"/>
      <c r="G226" s="213"/>
      <c r="H226" s="213"/>
      <c r="I226" s="237"/>
      <c r="J226" s="238"/>
      <c r="K226" s="238"/>
      <c r="L226" s="123"/>
      <c r="M226" s="239"/>
      <c r="N226" s="240"/>
      <c r="O226" s="16"/>
      <c r="P226" s="16"/>
      <c r="Q226" s="16"/>
      <c r="R226" s="344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0"/>
      <c r="B227" s="212"/>
      <c r="C227" s="212"/>
      <c r="D227" s="216"/>
      <c r="E227" s="213"/>
      <c r="F227" s="214"/>
      <c r="G227" s="213"/>
      <c r="H227" s="213"/>
      <c r="I227" s="237"/>
      <c r="J227" s="238"/>
      <c r="K227" s="238"/>
      <c r="L227" s="123"/>
      <c r="M227" s="239"/>
      <c r="N227" s="240"/>
      <c r="O227" s="16"/>
      <c r="P227" s="16"/>
      <c r="Q227" s="16"/>
      <c r="R227" s="344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0"/>
      <c r="B228" s="212"/>
      <c r="C228" s="212"/>
      <c r="D228" s="216"/>
      <c r="E228" s="213"/>
      <c r="F228" s="214"/>
      <c r="G228" s="213"/>
      <c r="H228" s="213"/>
      <c r="I228" s="237"/>
      <c r="J228" s="238"/>
      <c r="K228" s="238"/>
      <c r="L228" s="123"/>
      <c r="M228" s="239"/>
      <c r="N228" s="240"/>
      <c r="O228" s="16"/>
      <c r="P228" s="16"/>
      <c r="R228" s="344"/>
    </row>
    <row r="229" spans="1:26">
      <c r="A229" s="210"/>
      <c r="B229" s="212"/>
      <c r="C229" s="212"/>
      <c r="D229" s="216"/>
      <c r="E229" s="213"/>
      <c r="F229" s="214"/>
      <c r="G229" s="213"/>
      <c r="H229" s="213"/>
      <c r="I229" s="237"/>
      <c r="J229" s="238"/>
      <c r="K229" s="238"/>
      <c r="L229" s="123"/>
      <c r="M229" s="239"/>
      <c r="N229" s="240"/>
      <c r="O229" s="16"/>
      <c r="P229" s="16"/>
      <c r="R229" s="344"/>
    </row>
    <row r="230" spans="1:26">
      <c r="A230" s="210"/>
      <c r="B230" s="212"/>
      <c r="C230" s="212"/>
      <c r="D230" s="216"/>
      <c r="E230" s="213"/>
      <c r="F230" s="214"/>
      <c r="G230" s="213"/>
      <c r="H230" s="213"/>
      <c r="I230" s="237"/>
      <c r="J230" s="238"/>
      <c r="K230" s="238"/>
      <c r="L230" s="123"/>
      <c r="M230" s="239"/>
      <c r="N230" s="240"/>
      <c r="O230" s="16"/>
      <c r="P230" s="16"/>
      <c r="R230" s="344"/>
    </row>
    <row r="231" spans="1:26">
      <c r="A231" s="210"/>
      <c r="B231" s="212"/>
      <c r="C231" s="212"/>
      <c r="D231" s="216"/>
      <c r="E231" s="213"/>
      <c r="F231" s="214"/>
      <c r="G231" s="213"/>
      <c r="H231" s="213"/>
      <c r="I231" s="237"/>
      <c r="J231" s="238"/>
      <c r="K231" s="238"/>
      <c r="L231" s="123"/>
      <c r="M231" s="239"/>
      <c r="N231" s="240"/>
      <c r="O231" s="16"/>
      <c r="P231" s="16"/>
      <c r="R231" s="344"/>
    </row>
    <row r="232" spans="1:26">
      <c r="A232" s="210"/>
      <c r="B232" s="200"/>
      <c r="O232" s="16"/>
      <c r="P232" s="16"/>
      <c r="R232" s="344"/>
    </row>
    <row r="233" spans="1:26">
      <c r="R233" s="242"/>
    </row>
    <row r="234" spans="1:26">
      <c r="R234" s="242"/>
    </row>
    <row r="235" spans="1:26">
      <c r="R235" s="242"/>
    </row>
    <row r="236" spans="1:26">
      <c r="R236" s="242"/>
    </row>
    <row r="237" spans="1:26">
      <c r="R237" s="242"/>
    </row>
    <row r="238" spans="1:26">
      <c r="R238" s="242"/>
    </row>
    <row r="239" spans="1:26">
      <c r="R239" s="242"/>
    </row>
    <row r="240" spans="1:26">
      <c r="R240" s="242"/>
    </row>
    <row r="241" spans="1:18">
      <c r="R241" s="242"/>
    </row>
    <row r="242" spans="1:18">
      <c r="R242" s="242"/>
    </row>
    <row r="243" spans="1:18">
      <c r="R243" s="242"/>
    </row>
    <row r="249" spans="1:18">
      <c r="A249" s="217"/>
    </row>
    <row r="250" spans="1:18">
      <c r="A250" s="217"/>
    </row>
    <row r="251" spans="1:18">
      <c r="A251" s="213"/>
    </row>
  </sheetData>
  <autoFilter ref="R1:R251"/>
  <mergeCells count="14">
    <mergeCell ref="N44:N45"/>
    <mergeCell ref="O44:O45"/>
    <mergeCell ref="N46:N47"/>
    <mergeCell ref="O46:O47"/>
    <mergeCell ref="A46:A47"/>
    <mergeCell ref="B46:B47"/>
    <mergeCell ref="J46:J47"/>
    <mergeCell ref="L46:L47"/>
    <mergeCell ref="M46:M47"/>
    <mergeCell ref="A44:A45"/>
    <mergeCell ref="B44:B45"/>
    <mergeCell ref="J44:J45"/>
    <mergeCell ref="L44:L45"/>
    <mergeCell ref="M44:M4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2020-07-03T03:06:11Z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