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F&amp;O)'!$R$1:$R$256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3" i="6" l="1"/>
  <c r="K53" i="6"/>
  <c r="M53" i="6" s="1"/>
  <c r="K43" i="6"/>
  <c r="M43" i="6" s="1"/>
  <c r="K42" i="6"/>
  <c r="M42" i="6" s="1"/>
  <c r="K41" i="6"/>
  <c r="M41" i="6" s="1"/>
  <c r="M39" i="6"/>
  <c r="K39" i="6"/>
  <c r="P12" i="6" l="1"/>
  <c r="L51" i="6" l="1"/>
  <c r="K51" i="6"/>
  <c r="M51" i="6" l="1"/>
  <c r="P11" i="6" l="1"/>
  <c r="P10" i="6" l="1"/>
  <c r="P50" i="6" l="1"/>
  <c r="K249" i="6" l="1"/>
  <c r="L249" i="6" s="1"/>
  <c r="K238" i="6" l="1"/>
  <c r="L238" i="6" s="1"/>
  <c r="K244" i="6" l="1"/>
  <c r="L244" i="6" s="1"/>
  <c r="K227" i="6" l="1"/>
  <c r="L227" i="6" s="1"/>
  <c r="K241" i="6" l="1"/>
  <c r="L241" i="6" s="1"/>
  <c r="K233" i="6" l="1"/>
  <c r="L233" i="6" s="1"/>
  <c r="K243" i="6" l="1"/>
  <c r="L243" i="6" s="1"/>
  <c r="H239" i="6" l="1"/>
  <c r="K239" i="6" l="1"/>
  <c r="L239" i="6" s="1"/>
  <c r="K228" i="6"/>
  <c r="L228" i="6" s="1"/>
  <c r="K218" i="6"/>
  <c r="L218" i="6" s="1"/>
  <c r="K234" i="6" l="1"/>
  <c r="L234" i="6" s="1"/>
  <c r="K235" i="6" l="1"/>
  <c r="L235" i="6" s="1"/>
  <c r="K232" i="6" l="1"/>
  <c r="L232" i="6" s="1"/>
  <c r="K211" i="6"/>
  <c r="L211" i="6" s="1"/>
  <c r="K231" i="6"/>
  <c r="L231" i="6" s="1"/>
  <c r="K230" i="6"/>
  <c r="L230" i="6" s="1"/>
  <c r="K229" i="6"/>
  <c r="L229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9" i="6"/>
  <c r="L209" i="6" s="1"/>
  <c r="K208" i="6"/>
  <c r="L208" i="6" s="1"/>
  <c r="F207" i="6"/>
  <c r="K207" i="6" s="1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F201" i="6"/>
  <c r="K201" i="6" s="1"/>
  <c r="L201" i="6" s="1"/>
  <c r="F200" i="6"/>
  <c r="K200" i="6" s="1"/>
  <c r="L200" i="6" s="1"/>
  <c r="K199" i="6"/>
  <c r="L199" i="6" s="1"/>
  <c r="F198" i="6"/>
  <c r="K198" i="6" s="1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0" i="6"/>
  <c r="L180" i="6" s="1"/>
  <c r="K179" i="6"/>
  <c r="L179" i="6" s="1"/>
  <c r="F178" i="6"/>
  <c r="K178" i="6" s="1"/>
  <c r="L178" i="6" s="1"/>
  <c r="K177" i="6"/>
  <c r="L177" i="6" s="1"/>
  <c r="K174" i="6"/>
  <c r="L174" i="6" s="1"/>
  <c r="K173" i="6"/>
  <c r="L173" i="6" s="1"/>
  <c r="K172" i="6"/>
  <c r="L172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2" i="6"/>
  <c r="L152" i="6" s="1"/>
  <c r="K150" i="6"/>
  <c r="L150" i="6" s="1"/>
  <c r="K148" i="6"/>
  <c r="L148" i="6" s="1"/>
  <c r="K146" i="6"/>
  <c r="L146" i="6" s="1"/>
  <c r="K145" i="6"/>
  <c r="L145" i="6" s="1"/>
  <c r="K144" i="6"/>
  <c r="L144" i="6" s="1"/>
  <c r="K142" i="6"/>
  <c r="L142" i="6" s="1"/>
  <c r="K141" i="6"/>
  <c r="L141" i="6" s="1"/>
  <c r="K140" i="6"/>
  <c r="L140" i="6" s="1"/>
  <c r="K139" i="6"/>
  <c r="K138" i="6"/>
  <c r="L138" i="6" s="1"/>
  <c r="K137" i="6"/>
  <c r="L137" i="6" s="1"/>
  <c r="K135" i="6"/>
  <c r="L135" i="6" s="1"/>
  <c r="K134" i="6"/>
  <c r="L134" i="6" s="1"/>
  <c r="K133" i="6"/>
  <c r="L133" i="6" s="1"/>
  <c r="K132" i="6"/>
  <c r="L132" i="6" s="1"/>
  <c r="K131" i="6"/>
  <c r="L131" i="6" s="1"/>
  <c r="F130" i="6"/>
  <c r="K130" i="6" s="1"/>
  <c r="L130" i="6" s="1"/>
  <c r="H129" i="6"/>
  <c r="K129" i="6" s="1"/>
  <c r="L129" i="6" s="1"/>
  <c r="K126" i="6"/>
  <c r="L126" i="6" s="1"/>
  <c r="K125" i="6"/>
  <c r="L125" i="6" s="1"/>
  <c r="K124" i="6"/>
  <c r="L124" i="6" s="1"/>
  <c r="K123" i="6"/>
  <c r="L123" i="6" s="1"/>
  <c r="K122" i="6"/>
  <c r="L122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H95" i="6"/>
  <c r="K95" i="6" s="1"/>
  <c r="L95" i="6" s="1"/>
  <c r="F94" i="6"/>
  <c r="K94" i="6" s="1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<sst xmlns="http://schemas.openxmlformats.org/spreadsheetml/2006/main" count="2841" uniqueCount="1068">
  <si>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</si>
  <si>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</si>
  <si>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</si>
  <si>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</si>
  <si>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</si>
  <si>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</si>
  <si>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</si>
  <si>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</si>
  <si>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</si>
  <si>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</si>
  <si>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</si>
  <si>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</si>
  <si>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</si>
  <si>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</si>
  <si>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</si>
  <si>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</si>
  <si>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</si>
  <si>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</si>
  <si>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</si>
  <si>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</si>
  <si>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</si>
  <si>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</si>
  <si>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</si>
  <si>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</si>
  <si>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</si>
  <si>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</si>
  <si>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</si>
  <si>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</si>
  <si>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</si>
  <si>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</si>
  <si>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</si>
  <si>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</si>
  <si>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</si>
  <si>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</si>
  <si>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</si>
  <si>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</si>
  <si>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</si>
  <si>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</si>
  <si>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</si>
  <si>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</si>
  <si>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</si>
  <si>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</si>
  <si>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</si>
  <si>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</si>
  <si>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</si>
  <si>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</si>
  <si>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</si>
  <si>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</si>
  <si>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</si>
  <si>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</si>
  <si>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</si>
  <si>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</si>
  <si>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</si>
  <si>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</si>
  <si>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</si>
  <si>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</si>
  <si>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</si>
  <si>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</si>
  <si>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</si>
  <si>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</si>
  <si>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</si>
  <si>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</si>
  <si>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</si>
  <si>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</si>
  <si>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</si>
  <si>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</si>
  <si>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</si>
  <si>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</si>
  <si>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</si>
  <si>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</si>
  <si>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</si>
  <si>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</si>
  <si>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</si>
  <si>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</si>
  <si>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</si>
  <si>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</si>
  <si>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</si>
  <si>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</si>
  <si>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</si>
  <si>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</si>
  <si>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</si>
  <si>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</si>
  <si>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</si>
  <si>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</si>
  <si>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</si>
  <si>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</si>
  <si>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</si>
  <si>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</si>
  <si>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</si>
  <si>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</si>
  <si>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</si>
  <si>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</si>
  <si>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</si>
  <si>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</si>
  <si>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</si>
  <si>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</si>
  <si>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</si>
  <si>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</si>
  <si>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</si>
  <si>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</si>
  <si>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</si>
  <si>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</si>
  <si>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</si>
  <si>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</si>
  <si>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</si>
  <si>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</si>
  <si>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</si>
  <si>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</si>
  <si>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</si>
  <si>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</si>
  <si>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</si>
  <si>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</si>
  <si>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</si>
  <si>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</si>
  <si>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</si>
  <si>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</si>
  <si>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</si>
  <si>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</si>
  <si>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</si>
  <si>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</si>
  <si>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</si>
  <si>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</si>
  <si>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</si>
  <si>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</si>
  <si>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</si>
  <si>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</si>
  <si>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</si>
  <si>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</si>
  <si>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</si>
  <si>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</si>
  <si>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</si>
  <si>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</si>
  <si>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</si>
  <si>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</si>
  <si>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</si>
  <si>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</si>
  <si>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</si>
  <si>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</si>
  <si>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</si>
  <si>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</si>
  <si>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</si>
  <si>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</si>
  <si>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</si>
  <si>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</si>
  <si>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</si>
  <si>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</si>
  <si>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</si>
  <si>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</si>
  <si>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</si>
  <si>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</si>
  <si>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</si>
  <si>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</si>
  <si>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</si>
  <si>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</si>
  <si>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</si>
  <si>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</si>
  <si>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</si>
  <si>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</si>
  <si>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</si>
  <si>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</si>
  <si>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</si>
  <si>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</si>
  <si>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</si>
  <si>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</si>
  <si>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</si>
  <si>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</si>
  <si>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</si>
  <si>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</si>
  <si>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</si>
  <si>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</si>
  <si>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</si>
  <si>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</si>
  <si>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</si>
  <si>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</si>
  <si>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</si>
  <si>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</si>
  <si>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</si>
  <si>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</si>
  <si>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</si>
  <si>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</si>
  <si>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</si>
  <si>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</si>
  <si>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</si>
  <si>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</si>
  <si>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</si>
  <si>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</si>
  <si>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</si>
  <si>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</si>
  <si>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</si>
  <si>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</si>
  <si>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</si>
  <si>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</si>
  <si>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</si>
  <si>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</si>
  <si>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</si>
  <si>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</si>
  <si>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</si>
  <si>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</si>
  <si>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</si>
  <si>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</si>
  <si>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</si>
  <si>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</si>
  <si>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</si>
  <si>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</si>
  <si>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</si>
  <si>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</si>
  <si>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</si>
  <si>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</si>
  <si>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</si>
  <si>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</si>
  <si>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</si>
  <si>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</si>
  <si>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</si>
  <si>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</si>
  <si>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</si>
  <si>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</si>
  <si>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</si>
  <si>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</si>
  <si>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</si>
  <si>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</si>
  <si>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</si>
  <si>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</si>
  <si>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</si>
  <si>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</si>
  <si>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</si>
  <si>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</si>
  <si>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</si>
  <si>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</si>
  <si>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</si>
  <si>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</si>
  <si>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</si>
  <si>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</si>
  <si>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</si>
  <si>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</si>
  <si>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</si>
  <si>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</si>
  <si>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</si>
  <si>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</si>
  <si>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</si>
  <si>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</si>
  <si>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</si>
  <si>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</si>
  <si>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</si>
  <si>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</si>
  <si>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</si>
  <si>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</si>
  <si>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</si>
  <si>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</si>
  <si>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</si>
  <si>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</si>
  <si>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</si>
  <si>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</si>
  <si>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</si>
  <si>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</si>
  <si>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</si>
  <si>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</si>
  <si>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</si>
  <si>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</si>
  <si>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</si>
  <si>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</si>
  <si>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</si>
  <si>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</si>
  <si>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</si>
  <si>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</si>
  <si>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</si>
  <si>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</si>
  <si>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</si>
  <si>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</si>
  <si>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</si>
  <si>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</si>
  <si>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</si>
  <si>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</si>
  <si>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</si>
  <si>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</si>
  <si>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</si>
  <si>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</si>
  <si>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</si>
  <si>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</si>
  <si>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</si>
  <si>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</si>
  <si>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</si>
  <si>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</si>
  <si>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</si>
  <si>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</si>
  <si>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</si>
  <si>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</si>
  <si>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</si>
  <si>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</si>
  <si>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</si>
  <si>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</si>
  <si>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</si>
  <si>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</si>
  <si>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</si>
  <si>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</si>
  <si>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</si>
  <si>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</si>
  <si>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</si>
  <si>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</si>
  <si>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</si>
  <si>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</si>
  <si>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</si>
  <si>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</si>
  <si>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</si>
  <si>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</si>
  <si>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</si>
  <si>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</si>
  <si>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</si>
  <si>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</si>
  <si>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</si>
  <si>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</si>
  <si>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</si>
  <si>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</si>
  <si>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</si>
  <si>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</si>
  <si>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</si>
  <si>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</si>
  <si>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</si>
  <si>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</si>
  <si>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</si>
  <si>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</si>
  <si>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</si>
  <si>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</si>
  <si>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</si>
  <si>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</si>
  <si>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</si>
  <si>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</si>
  <si>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</si>
  <si>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</si>
  <si>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</si>
  <si>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</si>
  <si>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</si>
  <si>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</si>
  <si>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</si>
  <si>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</si>
  <si>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</si>
  <si>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</si>
  <si>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</si>
  <si>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</si>
  <si>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</si>
  <si>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</si>
  <si>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</si>
  <si>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</si>
  <si>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</si>
  <si>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</si>
  <si>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</si>
  <si>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</si>
  <si>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</si>
  <si>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</si>
  <si>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</si>
  <si>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</si>
  <si>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</si>
  <si>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</si>
  <si>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</si>
  <si>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</si>
  <si>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</si>
  <si>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</si>
  <si>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</si>
  <si>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</si>
  <si>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</si>
  <si>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</si>
  <si>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</si>
  <si>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</si>
  <si>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</si>
  <si>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</si>
  <si>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</si>
  <si>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</si>
  <si>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</si>
  <si>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</si>
  <si>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</si>
  <si>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</si>
  <si>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</si>
  <si>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</si>
  <si>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</si>
  <si>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</si>
  <si>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</si>
  <si>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</si>
  <si>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</si>
  <si>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</si>
  <si>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</si>
  <si>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</si>
  <si>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</si>
  <si>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</si>
  <si>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</si>
  <si>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</si>
  <si>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</si>
  <si>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</si>
  <si>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</si>
  <si>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</si>
  <si>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</si>
  <si>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</si>
  <si>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</si>
  <si>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</si>
  <si>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</si>
  <si>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</si>
  <si>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</si>
  <si>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</si>
  <si>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</si>
  <si>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</si>
  <si>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</si>
  <si>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</si>
  <si>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</si>
  <si>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</si>
  <si>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</si>
  <si>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</si>
  <si>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</si>
  <si>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</si>
  <si>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</si>
  <si>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</si>
  <si>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</si>
  <si>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</si>
  <si>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</si>
  <si>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</si>
  <si>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</si>
  <si>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</si>
  <si>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</si>
  <si>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</si>
  <si>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</si>
  <si>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</si>
  <si>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</si>
  <si>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</si>
  <si>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</si>
  <si>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</si>
  <si>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</si>
  <si>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</si>
  <si>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</si>
  <si>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</si>
  <si>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</si>
  <si>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</si>
  <si>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</si>
  <si>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</si>
  <si>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</si>
  <si>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</si>
  <si>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</si>
  <si>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</si>
  <si>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</si>
  <si>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</si>
  <si>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</si>
  <si>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</si>
  <si>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</si>
  <si>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</si>
  <si>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</si>
  <si>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</si>
  <si>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</si>
  <si>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</si>
  <si>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</si>
  <si>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</si>
  <si>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</si>
  <si>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</si>
  <si>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</si>
  <si>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</si>
  <si>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</si>
  <si>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</si>
  <si>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</si>
  <si>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</si>
  <si>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</si>
  <si>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</si>
  <si>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</si>
  <si>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</si>
  <si>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</si>
  <si>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</si>
  <si>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</si>
  <si>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</si>
  <si>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</si>
  <si>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</si>
  <si>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</si>
  <si>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</si>
  <si>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</si>
  <si>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</si>
  <si>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</si>
  <si>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</si>
  <si>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</si>
  <si>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</si>
  <si>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</si>
  <si>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</si>
  <si>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</si>
  <si>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</si>
  <si>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</si>
  <si>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</si>
  <si>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</si>
  <si>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</si>
  <si>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</si>
  <si>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</si>
  <si>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</si>
  <si>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</si>
  <si>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</si>
  <si>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</si>
  <si>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</si>
  <si>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</si>
  <si>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</si>
  <si>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</si>
  <si>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</si>
  <si>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</si>
  <si>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</si>
  <si>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</si>
  <si>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</si>
  <si>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</si>
  <si>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</si>
  <si>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</si>
  <si>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</si>
  <si>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</si>
  <si>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</si>
  <si>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</si>
  <si>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</si>
  <si>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</si>
  <si>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</si>
  <si>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</si>
  <si>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</si>
  <si>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</si>
  <si>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</si>
  <si>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</si>
  <si>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</si>
  <si>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</si>
  <si>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</si>
  <si>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</si>
  <si>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</si>
  <si>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</si>
  <si>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</si>
  <si>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</si>
  <si>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</si>
  <si>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</si>
  <si>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</si>
  <si>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</si>
  <si>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</si>
  <si>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</si>
  <si>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</si>
  <si>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</si>
  <si>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</si>
  <si>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</si>
  <si>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</si>
  <si>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</si>
  <si>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</si>
  <si>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</si>
  <si>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</si>
  <si>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</si>
  <si>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</si>
  <si>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</si>
  <si>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</si>
  <si>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</si>
  <si>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</si>
  <si>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</si>
  <si>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</si>
  <si>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</si>
  <si>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</si>
  <si>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</si>
  <si>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</si>
  <si>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</si>
  <si>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</si>
  <si>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</si>
  <si>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</si>
  <si>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</si>
  <si>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</si>
  <si>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</si>
  <si>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</si>
  <si>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</si>
  <si>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</si>
  <si>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</si>
  <si>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</si>
  <si>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</si>
  <si>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</si>
  <si>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</si>
  <si>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</si>
  <si>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</si>
  <si>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</si>
  <si>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</si>
  <si>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</si>
  <si>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</si>
  <si>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</si>
  <si>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</si>
  <si>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</si>
  <si>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</si>
  <si>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</si>
  <si>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</si>
  <si>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</si>
  <si>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</si>
  <si>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</si>
  <si>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</si>
  <si>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</si>
  <si>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</si>
  <si>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</si>
  <si>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</si>
  <si>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</si>
  <si>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</si>
  <si>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</si>
  <si>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</si>
  <si>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</si>
  <si>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</si>
  <si>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</si>
  <si>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</si>
  <si>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</si>
  <si>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</si>
  <si>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</si>
  <si>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</si>
  <si>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</si>
  <si>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</si>
  <si>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</si>
  <si>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</si>
  <si>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</si>
  <si>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</si>
  <si>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</si>
  <si>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</si>
  <si>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</si>
  <si>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</si>
  <si>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</si>
  <si>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</si>
  <si>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</si>
  <si>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</si>
  <si>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</si>
  <si>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</si>
  <si>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</si>
  <si>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</si>
  <si>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</si>
  <si>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</si>
  <si>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</si>
  <si>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</si>
  <si>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</si>
  <si>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</si>
  <si>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</si>
  <si>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</si>
  <si>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</si>
  <si>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</si>
  <si>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</si>
  <si>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</si>
  <si>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</si>
  <si>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</si>
  <si>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</si>
  <si>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</si>
  <si>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</si>
  <si>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</si>
  <si>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</si>
  <si>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</si>
  <si>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</si>
  <si>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</si>
  <si>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</si>
  <si>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</si>
  <si>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</si>
  <si>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</si>
  <si>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</si>
  <si>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</si>
  <si>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</si>
  <si>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</si>
  <si>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</si>
  <si>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</si>
  <si>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</si>
  <si>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</si>
  <si>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</si>
  <si>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</si>
  <si>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</si>
  <si>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</si>
  <si>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</si>
  <si>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</si>
  <si>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</si>
  <si>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</si>
  <si>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</si>
  <si>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</si>
  <si>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</si>
  <si>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</si>
  <si>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</si>
  <si>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</si>
  <si>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</si>
  <si>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</si>
  <si>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</si>
  <si>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</si>
  <si>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</si>
  <si>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</si>
  <si>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</si>
  <si>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</si>
  <si>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</si>
  <si>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</si>
  <si>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</si>
  <si>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</si>
  <si>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</si>
  <si>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</si>
  <si>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</si>
  <si>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</si>
  <si>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</si>
  <si>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</si>
  <si>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</si>
  <si>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</si>
  <si>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</si>
  <si>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</si>
  <si>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</si>
  <si>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</si>
  <si>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</si>
  <si>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</si>
  <si>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</si>
  <si>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</si>
  <si>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</si>
  <si>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</si>
  <si>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</si>
  <si>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</si>
  <si>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</si>
  <si>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</si>
  <si>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</si>
  <si>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</si>
  <si>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</si>
  <si>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</si>
  <si>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</si>
  <si>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</si>
  <si>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</si>
  <si>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</si>
  <si>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</si>
  <si>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</si>
  <si>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</si>
  <si>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</si>
  <si>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</si>
  <si>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</si>
  <si>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</si>
  <si>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</si>
  <si>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</si>
  <si>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</si>
  <si>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</si>
  <si>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</si>
  <si>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</si>
  <si>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</si>
  <si>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</si>
  <si>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</si>
  <si>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</si>
  <si>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</si>
  <si>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</si>
  <si>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</si>
  <si>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</si>
  <si>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</si>
  <si>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</si>
  <si>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</si>
  <si>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</si>
  <si>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</si>
  <si>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</si>
  <si>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</si>
  <si>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</si>
  <si>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</si>
  <si>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</si>
  <si>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</si>
  <si>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</si>
  <si>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</si>
  <si>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</si>
  <si>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</si>
  <si>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</si>
  <si>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</si>
  <si>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</si>
  <si>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</si>
  <si>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</si>
  <si>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</si>
  <si>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</si>
  <si>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</si>
  <si>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</si>
  <si>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</si>
  <si>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</si>
  <si>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</si>
  <si>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</si>
  <si>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</si>
  <si>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</si>
  <si>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</si>
  <si>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</si>
  <si>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</si>
  <si>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</si>
  <si>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</si>
  <si>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</si>
  <si>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</si>
  <si>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</si>
  <si>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</si>
  <si>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</si>
  <si>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</si>
  <si>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</si>
  <si>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</si>
  <si>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</si>
  <si>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</si>
  <si>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</si>
  <si>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</si>
  <si>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</si>
  <si>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</si>
  <si>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</si>
  <si>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</si>
  <si>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</si>
  <si>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</si>
  <si>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</si>
  <si>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</si>
  <si>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</si>
  <si>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</si>
  <si>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</si>
  <si>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</si>
  <si>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</si>
  <si>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</si>
  <si>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</si>
  <si>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</si>
  <si>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</si>
  <si>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</si>
  <si>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</si>
  <si>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</si>
  <si>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</si>
  <si>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</si>
  <si>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</si>
  <si>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</si>
  <si>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</si>
  <si>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</si>
  <si>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</si>
  <si>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</si>
  <si>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</si>
  <si>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</si>
  <si>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</si>
  <si>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</si>
  <si>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</si>
  <si>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</si>
  <si>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</si>
  <si>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</si>
  <si>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</si>
  <si>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</si>
  <si>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</si>
  <si>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</si>
  <si>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</si>
  <si>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</si>
  <si>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</si>
  <si>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</si>
  <si>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</si>
  <si>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</si>
  <si>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</si>
  <si>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</si>
  <si>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</si>
  <si>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</si>
  <si>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</si>
  <si>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</si>
  <si>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</si>
  <si>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</si>
  <si>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</si>
  <si>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</si>
  <si>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</si>
  <si>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</si>
  <si>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</si>
  <si>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</si>
  <si>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</si>
  <si>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</si>
  <si>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</si>
  <si>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</si>
  <si>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</si>
  <si>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</si>
  <si>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</si>
  <si>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</si>
  <si>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</si>
  <si>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</si>
  <si>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</si>
  <si>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</si>
  <si>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</si>
  <si>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</si>
  <si>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</si>
  <si>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</si>
  <si>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</si>
  <si>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</si>
  <si>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</si>
  <si>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</si>
  <si>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</si>
  <si>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</si>
  <si>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</si>
  <si>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</si>
  <si>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</si>
  <si>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</si>
  <si>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</si>
  <si>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</si>
  <si>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</si>
  <si>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</si>
  <si>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</si>
  <si>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</si>
  <si>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</si>
  <si>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</si>
  <si>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</si>
  <si>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</si>
  <si>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</si>
  <si>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</si>
  <si>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</si>
  <si>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BEML</t>
  </si>
  <si>
    <t>LEMONTREE</t>
  </si>
  <si>
    <t>PPLPHARMA</t>
  </si>
  <si>
    <t>RAINBOW</t>
  </si>
  <si>
    <t>UCOBANK</t>
  </si>
  <si>
    <t>2750-2780</t>
  </si>
  <si>
    <t>GRSE</t>
  </si>
  <si>
    <t>450-470</t>
  </si>
  <si>
    <t>3600-3660</t>
  </si>
  <si>
    <t>580-590</t>
  </si>
  <si>
    <t>MULTIPLIER SHARE &amp; STOCK ADVISORS PRIVATE LIMITED</t>
  </si>
  <si>
    <t>562-574</t>
  </si>
  <si>
    <t>600-630</t>
  </si>
  <si>
    <t>PVRINOX</t>
  </si>
  <si>
    <t>GRAVITON RESEARCH CAPITAL LLP</t>
  </si>
  <si>
    <t>665-691</t>
  </si>
  <si>
    <t>740-780</t>
  </si>
  <si>
    <t>1900-1920</t>
  </si>
  <si>
    <t>1807-1815</t>
  </si>
  <si>
    <t>Part profit of Rs.5.75/-</t>
  </si>
  <si>
    <t>276-296</t>
  </si>
  <si>
    <t>330-350</t>
  </si>
  <si>
    <t>ATLAS EVENTS PRIVATE LIMITED</t>
  </si>
  <si>
    <t>GRAVITA</t>
  </si>
  <si>
    <t>MISTERKAPOORKESHRI</t>
  </si>
  <si>
    <t>JANUSCORP</t>
  </si>
  <si>
    <t>AHL</t>
  </si>
  <si>
    <t>Abans Holdings Limited</t>
  </si>
  <si>
    <t>1600-1650</t>
  </si>
  <si>
    <t>90-110</t>
  </si>
  <si>
    <t>SAROJ GUPTA</t>
  </si>
  <si>
    <t>EXHICON</t>
  </si>
  <si>
    <t>HAZOOR</t>
  </si>
  <si>
    <t>PIGL</t>
  </si>
  <si>
    <t>POWER SOLUTIONS</t>
  </si>
  <si>
    <t>NK SECURITIES RESEARCH PRIVATE LIMITED</t>
  </si>
  <si>
    <t>YUGA STOCKS AND COMMODITIES PRIVATE LIMITED  .</t>
  </si>
  <si>
    <t>TIMETECHNO</t>
  </si>
  <si>
    <t>Time Technoplast Limited</t>
  </si>
  <si>
    <t>CRONY VYAPAR PVT LTD</t>
  </si>
  <si>
    <t>152-157</t>
  </si>
  <si>
    <t>170-175</t>
  </si>
  <si>
    <t>554-557</t>
  </si>
  <si>
    <t>590-600</t>
  </si>
  <si>
    <t>3290-3330</t>
  </si>
  <si>
    <t>COALINDIA 240 CE JUN</t>
  </si>
  <si>
    <t>3.0-4.0</t>
  </si>
  <si>
    <t>NIFTY 18400 PE 8-JUN</t>
  </si>
  <si>
    <t>45-50</t>
  </si>
  <si>
    <t>BANKNIFTY 44200 CE 8-JUN</t>
  </si>
  <si>
    <t>320-380</t>
  </si>
  <si>
    <t>228.5-230.5</t>
  </si>
  <si>
    <t>240-244</t>
  </si>
  <si>
    <t>CEINSYSTECH</t>
  </si>
  <si>
    <t>ZODIUS TECHNOLOGY FUND</t>
  </si>
  <si>
    <t>CHAITANYA DILIP CHANDAN</t>
  </si>
  <si>
    <t>ICLORGANIC</t>
  </si>
  <si>
    <t>YELLOWSTONE VENTURES LLP</t>
  </si>
  <si>
    <t>NNM SECURITIES PVT LTD</t>
  </si>
  <si>
    <t>SETU SECURITIES PVT. LTD.</t>
  </si>
  <si>
    <t>BONANZA COMMODITY BROKERS PRIVATE LIMITED</t>
  </si>
  <si>
    <t>VIJAY KUMAR PAHWA</t>
  </si>
  <si>
    <t>AJOONI</t>
  </si>
  <si>
    <t>Ajooni Biotech Limited</t>
  </si>
  <si>
    <t>Godha Cabcon Insulat Ltd</t>
  </si>
  <si>
    <t>NURECA</t>
  </si>
  <si>
    <t>Nureca Limited</t>
  </si>
  <si>
    <t>Retail Research Technical Calls &amp; Fundamental Performance Report for the month of June-2023</t>
  </si>
  <si>
    <t>MINDACORP</t>
  </si>
  <si>
    <t>292-294</t>
  </si>
  <si>
    <t>305-315</t>
  </si>
  <si>
    <t>Profit of Rs.0.65/-</t>
  </si>
  <si>
    <t>Profit of Rs.0.15/-</t>
  </si>
  <si>
    <t>NIFTY 18900 CE 29-JUNE</t>
  </si>
  <si>
    <t>Sell</t>
  </si>
  <si>
    <t>10.0-1</t>
  </si>
  <si>
    <t>Profit of Rs.20/-</t>
  </si>
  <si>
    <t>LT JUNE FUT</t>
  </si>
  <si>
    <t>2242-2248</t>
  </si>
  <si>
    <t>2300-2320</t>
  </si>
  <si>
    <t>ICICIBANK 930 PE JUN</t>
  </si>
  <si>
    <t>18-22</t>
  </si>
  <si>
    <t>10.0-11</t>
  </si>
  <si>
    <t>Part profit of Rs.97.5/-</t>
  </si>
  <si>
    <t>ALAN SCOTT</t>
  </si>
  <si>
    <t>SURESHKUMAR PUKHRAJ JAIN</t>
  </si>
  <si>
    <t>SUJITH IMMANUEL GEORGE</t>
  </si>
  <si>
    <t>ALFATRAN</t>
  </si>
  <si>
    <t>RAGHAV KAROL HUF</t>
  </si>
  <si>
    <t>ALPANA MUNDRA</t>
  </si>
  <si>
    <t>ALSTONE</t>
  </si>
  <si>
    <t>PASCHIM FINANCE &amp; CHIT FUND PVT LTD</t>
  </si>
  <si>
    <t>ARNOLD</t>
  </si>
  <si>
    <t>VAISHALI SHEKHAR CHANNE</t>
  </si>
  <si>
    <t>ASRL</t>
  </si>
  <si>
    <t>VIVEK MEHROTRA</t>
  </si>
  <si>
    <t>CLARA</t>
  </si>
  <si>
    <t>ZYANA STOCKS AND COMMODITIES</t>
  </si>
  <si>
    <t>ESSARSEC</t>
  </si>
  <si>
    <t>ANAND MOHAN</t>
  </si>
  <si>
    <t>BP EQUITIES PVT. LTD.</t>
  </si>
  <si>
    <t>RAUDRAMUKHI COMMERCE PVT LTD</t>
  </si>
  <si>
    <t>WESSEL CONSULTANCY PRIVATE LIMITED</t>
  </si>
  <si>
    <t>HEERAISP</t>
  </si>
  <si>
    <t>SUDHA SHANTILAL SHAH</t>
  </si>
  <si>
    <t>KAUSHIK MAHESH WAGHELA</t>
  </si>
  <si>
    <t>MEGHA DINESH SINGH</t>
  </si>
  <si>
    <t>JTEKTINDIA</t>
  </si>
  <si>
    <t>MALABAR INDIA FUND LIMITED</t>
  </si>
  <si>
    <t>MMLF</t>
  </si>
  <si>
    <t>MATHISYS ADVISORS LLP</t>
  </si>
  <si>
    <t>NUTECGLOB</t>
  </si>
  <si>
    <t>POONAM JAIN</t>
  </si>
  <si>
    <t>MADHUSUDHAN GUNDA</t>
  </si>
  <si>
    <t>PCCOSMA</t>
  </si>
  <si>
    <t>ARUN KUMAR MUKHERJEE</t>
  </si>
  <si>
    <t>MADAN MUNDRA</t>
  </si>
  <si>
    <t>VIBHU BANSAL .</t>
  </si>
  <si>
    <t>SRESTHA FINVEST LIMITED</t>
  </si>
  <si>
    <t>SRIRAM PADMANABHAN NAIR</t>
  </si>
  <si>
    <t>RICHIRICH</t>
  </si>
  <si>
    <t>VIVEK SURANA</t>
  </si>
  <si>
    <t>SAICOM</t>
  </si>
  <si>
    <t>RAJENDRA KUMAR AGARWAL</t>
  </si>
  <si>
    <t>SGFIN</t>
  </si>
  <si>
    <t>BALAJI AGENCIES</t>
  </si>
  <si>
    <t>RAJASTHAN GLOBAL SECURITIES PRIVATE LIMITED</t>
  </si>
  <si>
    <t>SIDDHA</t>
  </si>
  <si>
    <t>KAMAL KUMAR JALAN SEC. PVT. LTD</t>
  </si>
  <si>
    <t>AJIAM CAPITAL PRIVATE LIMITED .</t>
  </si>
  <si>
    <t>TRANSPACT</t>
  </si>
  <si>
    <t>KAILASHBEN ASHOKKUMAR PATEL</t>
  </si>
  <si>
    <t>VEERKRUPA</t>
  </si>
  <si>
    <t>AJAY SALVI</t>
  </si>
  <si>
    <t>APPU FINANCIAL SERVICES LTD</t>
  </si>
  <si>
    <t>WORL</t>
  </si>
  <si>
    <t>ZMILGFIN</t>
  </si>
  <si>
    <t>CHIRAGBHAI ARVINDBHAI SHAH</t>
  </si>
  <si>
    <t>YOGENDRA SRIKISHAN BAGREE</t>
  </si>
  <si>
    <t>CHIRAG D BHANUSHALI HUF</t>
  </si>
  <si>
    <t>ANMOL</t>
  </si>
  <si>
    <t>Anmol India Limited</t>
  </si>
  <si>
    <t>SKSE SECURITIES LTD</t>
  </si>
  <si>
    <t>DENTALKART</t>
  </si>
  <si>
    <t>Vasa Denticity Limited</t>
  </si>
  <si>
    <t>JAIN SANJAY POPATLAL</t>
  </si>
  <si>
    <t>FROG</t>
  </si>
  <si>
    <t>Frog Cellsat Limited</t>
  </si>
  <si>
    <t>SAHASRAR CAPITAL PRIVATE LIMITED</t>
  </si>
  <si>
    <t>GODHA-RE</t>
  </si>
  <si>
    <t>DON NANDU THAKUR</t>
  </si>
  <si>
    <t>GOYALALUM</t>
  </si>
  <si>
    <t>Goyal Aluminiums Limited</t>
  </si>
  <si>
    <t>MANSI SHARES &amp; STOCK ADVISORS PVT LTD</t>
  </si>
  <si>
    <t>SETU SECURITIES PVT LTD</t>
  </si>
  <si>
    <t>Graphite India Limited</t>
  </si>
  <si>
    <t>HEG Ltd</t>
  </si>
  <si>
    <t>IZMO</t>
  </si>
  <si>
    <t>IZMO Limited</t>
  </si>
  <si>
    <t>KSHITIJPOL</t>
  </si>
  <si>
    <t>Kshitij Polyline Limited</t>
  </si>
  <si>
    <t>QNANCE TECHNOLOGIES LLP</t>
  </si>
  <si>
    <t>LOKESH THAKRAL</t>
  </si>
  <si>
    <t>QE SECURITIES</t>
  </si>
  <si>
    <t>XTX MARKETS LLP</t>
  </si>
  <si>
    <t>ARHAM WEALTH MANAGEMENT PRIVATE LIMITED</t>
  </si>
  <si>
    <t>ELIXIR WEALTH MANAGEMENT PRIVATE LIMITED</t>
  </si>
  <si>
    <t>SALZERELEC</t>
  </si>
  <si>
    <t>Salzer Electronics Ltd.</t>
  </si>
  <si>
    <t>SOUTHBANK</t>
  </si>
  <si>
    <t>South Indian Bank Ltd.</t>
  </si>
  <si>
    <t>HI GROWTH CORPORATE SERVICES PVT LTD</t>
  </si>
  <si>
    <t>SPECIALITY</t>
  </si>
  <si>
    <t>Speciality Rest Ltd</t>
  </si>
  <si>
    <t>TREJHARA</t>
  </si>
  <si>
    <t>TREJHARA SOLUTIONS LIMITE</t>
  </si>
  <si>
    <t>MALAV MANISHKUMAR SHAH</t>
  </si>
  <si>
    <t>UNIVASTU</t>
  </si>
  <si>
    <t>Univastu India Limited</t>
  </si>
  <si>
    <t>VEENA RAJESH SHAH</t>
  </si>
  <si>
    <t>WALCHANNAG</t>
  </si>
  <si>
    <t>Walchandnagar Ind. Ltd</t>
  </si>
  <si>
    <t>ATALREAL</t>
  </si>
  <si>
    <t>Atal Realtech Limited</t>
  </si>
  <si>
    <t>BHAVESH KIRTI MATHURIA</t>
  </si>
  <si>
    <t>AUROIMPEX</t>
  </si>
  <si>
    <t>Auro Impex  &amp; Chemicals L</t>
  </si>
  <si>
    <t>RIKHAV SECURITIES LIMITED</t>
  </si>
  <si>
    <t>CRAYONS</t>
  </si>
  <si>
    <t>Crayons Advertising Ltd</t>
  </si>
  <si>
    <t>SS CORPORATE SECURITIES LIMITED</t>
  </si>
  <si>
    <t>RAJASTHAN GLOBAL SECURITIES PVT LTD</t>
  </si>
  <si>
    <t>SAMARTH KHULLAR</t>
  </si>
  <si>
    <t>RITA BHARAT GALA</t>
  </si>
  <si>
    <t>LYKALABS</t>
  </si>
  <si>
    <t>Lyka Labs Ltd</t>
  </si>
  <si>
    <t>QUANT MUTUAL FUND QUANT SMALL CAP FUND</t>
  </si>
  <si>
    <t>MEGAFLEX</t>
  </si>
  <si>
    <t>Mega Flex Plastics Ltd</t>
  </si>
  <si>
    <t>JINENDRA KUMAR JAIN</t>
  </si>
  <si>
    <t>ANJAN CHATTERJEE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</si>
</sst>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6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0" fillId="11" borderId="20" xfId="0" applyFill="1" applyBorder="1"/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17" borderId="20" xfId="0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0" fontId="32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 wrapText="1"/>
    </xf>
    <xf numFmtId="167" fontId="1" fillId="2" borderId="22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2" borderId="18" xfId="0" applyNumberFormat="1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0" fontId="37" fillId="21" borderId="20" xfId="0" applyFont="1" applyFill="1" applyBorder="1" applyAlignment="1">
      <alignment horizontal="center" vertical="center"/>
    </xf>
    <xf numFmtId="2" fontId="37" fillId="21" borderId="20" xfId="0" applyNumberFormat="1" applyFont="1" applyFill="1" applyBorder="1" applyAlignment="1">
      <alignment horizontal="center" vertical="center"/>
    </xf>
    <xf numFmtId="166" fontId="37" fillId="21" borderId="20" xfId="0" applyNumberFormat="1" applyFont="1" applyFill="1" applyBorder="1" applyAlignment="1">
      <alignment horizontal="center" vertical="center"/>
    </xf>
    <xf numFmtId="165" fontId="31" fillId="21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/>
    <xf numFmtId="0" fontId="31" fillId="22" borderId="20" xfId="0" applyFont="1" applyFill="1" applyBorder="1"/>
    <xf numFmtId="0" fontId="31" fillId="21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45082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45082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1" t="s">
        <v>16</v>
      </c>
      <c r="B9" s="353" t="s">
        <v>17</v>
      </c>
      <c r="C9" s="353" t="s">
        <v>18</v>
      </c>
      <c r="D9" s="353" t="s">
        <v>19</v>
      </c>
      <c r="E9" s="23" t="s">
        <v>20</v>
      </c>
      <c r="F9" s="23" t="s">
        <v>21</v>
      </c>
      <c r="G9" s="348" t="s">
        <v>22</v>
      </c>
      <c r="H9" s="349"/>
      <c r="I9" s="350"/>
      <c r="J9" s="348" t="s">
        <v>23</v>
      </c>
      <c r="K9" s="349"/>
      <c r="L9" s="350"/>
      <c r="M9" s="23"/>
      <c r="N9" s="24"/>
      <c r="O9" s="24"/>
      <c r="P9" s="24"/>
    </row>
    <row r="10" spans="1:16" ht="59.25" customHeight="1">
      <c r="A10" s="352"/>
      <c r="B10" s="354"/>
      <c r="C10" s="354"/>
      <c r="D10" s="35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18635.95</v>
      </c>
      <c r="F11" s="32">
        <v>18622.599999999999</v>
      </c>
      <c r="G11" s="33">
        <v>18569.699999999997</v>
      </c>
      <c r="H11" s="33">
        <v>18503.449999999997</v>
      </c>
      <c r="I11" s="33">
        <v>18450.549999999996</v>
      </c>
      <c r="J11" s="33">
        <v>18688.849999999999</v>
      </c>
      <c r="K11" s="33">
        <v>18741.75</v>
      </c>
      <c r="L11" s="33">
        <v>18808</v>
      </c>
      <c r="M11" s="34">
        <v>18675.5</v>
      </c>
      <c r="N11" s="34">
        <v>18556.349999999999</v>
      </c>
      <c r="O11" s="35">
        <v>10022300</v>
      </c>
      <c r="P11" s="36">
        <v>2.7727929941857483E-2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44110.6</v>
      </c>
      <c r="F12" s="37">
        <v>44110.683333333327</v>
      </c>
      <c r="G12" s="38">
        <v>43949.916666666657</v>
      </c>
      <c r="H12" s="38">
        <v>43789.23333333333</v>
      </c>
      <c r="I12" s="38">
        <v>43628.46666666666</v>
      </c>
      <c r="J12" s="38">
        <v>44271.366666666654</v>
      </c>
      <c r="K12" s="38">
        <v>44432.133333333331</v>
      </c>
      <c r="L12" s="38">
        <v>44592.816666666651</v>
      </c>
      <c r="M12" s="28">
        <v>44271.45</v>
      </c>
      <c r="N12" s="28">
        <v>43950</v>
      </c>
      <c r="O12" s="39">
        <v>2501395</v>
      </c>
      <c r="P12" s="40">
        <v>2.1127594258748224E-2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45104</v>
      </c>
      <c r="E13" s="37">
        <v>19482.650000000001</v>
      </c>
      <c r="F13" s="37">
        <v>19477.55</v>
      </c>
      <c r="G13" s="38">
        <v>19421.099999999999</v>
      </c>
      <c r="H13" s="38">
        <v>19359.55</v>
      </c>
      <c r="I13" s="38">
        <v>19303.099999999999</v>
      </c>
      <c r="J13" s="38">
        <v>19539.099999999999</v>
      </c>
      <c r="K13" s="38">
        <v>19595.550000000003</v>
      </c>
      <c r="L13" s="38">
        <v>19657.099999999999</v>
      </c>
      <c r="M13" s="28">
        <v>19534</v>
      </c>
      <c r="N13" s="28">
        <v>19416</v>
      </c>
      <c r="O13" s="39">
        <v>44520</v>
      </c>
      <c r="P13" s="40">
        <v>0.1557632398753894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45104</v>
      </c>
      <c r="E14" s="37">
        <v>7893</v>
      </c>
      <c r="F14" s="37">
        <v>7885.333333333333</v>
      </c>
      <c r="G14" s="38">
        <v>7871.6666666666661</v>
      </c>
      <c r="H14" s="38">
        <v>7850.333333333333</v>
      </c>
      <c r="I14" s="38">
        <v>7836.6666666666661</v>
      </c>
      <c r="J14" s="38">
        <v>7906.6666666666661</v>
      </c>
      <c r="K14" s="38">
        <v>7920.3333333333321</v>
      </c>
      <c r="L14" s="38">
        <v>7941.6666666666661</v>
      </c>
      <c r="M14" s="28">
        <v>7899</v>
      </c>
      <c r="N14" s="28">
        <v>7864</v>
      </c>
      <c r="O14" s="39">
        <v>1050</v>
      </c>
      <c r="P14" s="40">
        <v>0.27272727272727271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517.45000000000005</v>
      </c>
      <c r="F15" s="37">
        <v>519.0333333333333</v>
      </c>
      <c r="G15" s="38">
        <v>514.06666666666661</v>
      </c>
      <c r="H15" s="38">
        <v>510.68333333333328</v>
      </c>
      <c r="I15" s="38">
        <v>505.71666666666658</v>
      </c>
      <c r="J15" s="38">
        <v>522.41666666666663</v>
      </c>
      <c r="K15" s="38">
        <v>527.38333333333333</v>
      </c>
      <c r="L15" s="38">
        <v>530.76666666666665</v>
      </c>
      <c r="M15" s="28">
        <v>524</v>
      </c>
      <c r="N15" s="28">
        <v>515.65</v>
      </c>
      <c r="O15" s="39">
        <v>5452200</v>
      </c>
      <c r="P15" s="40">
        <v>2.522541157003037E-2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4022</v>
      </c>
      <c r="F16" s="37">
        <v>3995.5</v>
      </c>
      <c r="G16" s="38">
        <v>3962</v>
      </c>
      <c r="H16" s="38">
        <v>3902</v>
      </c>
      <c r="I16" s="38">
        <v>3868.5</v>
      </c>
      <c r="J16" s="38">
        <v>4055.5</v>
      </c>
      <c r="K16" s="38">
        <v>4089</v>
      </c>
      <c r="L16" s="38">
        <v>4149</v>
      </c>
      <c r="M16" s="28">
        <v>4029</v>
      </c>
      <c r="N16" s="28">
        <v>3935.5</v>
      </c>
      <c r="O16" s="39">
        <v>1442000</v>
      </c>
      <c r="P16" s="40">
        <v>-5.3457492671150197E-3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22097.4</v>
      </c>
      <c r="F17" s="37">
        <v>21954.133333333331</v>
      </c>
      <c r="G17" s="38">
        <v>21761.266666666663</v>
      </c>
      <c r="H17" s="38">
        <v>21425.133333333331</v>
      </c>
      <c r="I17" s="38">
        <v>21232.266666666663</v>
      </c>
      <c r="J17" s="38">
        <v>22290.266666666663</v>
      </c>
      <c r="K17" s="38">
        <v>22483.133333333331</v>
      </c>
      <c r="L17" s="38">
        <v>22819.266666666663</v>
      </c>
      <c r="M17" s="28">
        <v>22147</v>
      </c>
      <c r="N17" s="28">
        <v>21618</v>
      </c>
      <c r="O17" s="39">
        <v>70880</v>
      </c>
      <c r="P17" s="40">
        <v>4.0516735173223725E-2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173.9</v>
      </c>
      <c r="F18" s="37">
        <v>174.63333333333333</v>
      </c>
      <c r="G18" s="38">
        <v>171.41666666666666</v>
      </c>
      <c r="H18" s="38">
        <v>168.93333333333334</v>
      </c>
      <c r="I18" s="38">
        <v>165.71666666666667</v>
      </c>
      <c r="J18" s="38">
        <v>177.11666666666665</v>
      </c>
      <c r="K18" s="38">
        <v>180.33333333333334</v>
      </c>
      <c r="L18" s="38">
        <v>182.81666666666663</v>
      </c>
      <c r="M18" s="28">
        <v>177.85</v>
      </c>
      <c r="N18" s="28">
        <v>172.15</v>
      </c>
      <c r="O18" s="39">
        <v>30418200</v>
      </c>
      <c r="P18" s="40">
        <v>4.9366616989567812E-2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203.75</v>
      </c>
      <c r="F19" s="37">
        <v>204.29999999999998</v>
      </c>
      <c r="G19" s="38">
        <v>202.69999999999996</v>
      </c>
      <c r="H19" s="38">
        <v>201.64999999999998</v>
      </c>
      <c r="I19" s="38">
        <v>200.04999999999995</v>
      </c>
      <c r="J19" s="38">
        <v>205.34999999999997</v>
      </c>
      <c r="K19" s="38">
        <v>206.95</v>
      </c>
      <c r="L19" s="38">
        <v>207.99999999999997</v>
      </c>
      <c r="M19" s="28">
        <v>205.9</v>
      </c>
      <c r="N19" s="28">
        <v>203.25</v>
      </c>
      <c r="O19" s="39">
        <v>28722200</v>
      </c>
      <c r="P19" s="40">
        <v>5.0036390101892286E-3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1823.9</v>
      </c>
      <c r="F20" s="37">
        <v>1816.2833333333335</v>
      </c>
      <c r="G20" s="38">
        <v>1805.0666666666671</v>
      </c>
      <c r="H20" s="38">
        <v>1786.2333333333336</v>
      </c>
      <c r="I20" s="38">
        <v>1775.0166666666671</v>
      </c>
      <c r="J20" s="38">
        <v>1835.116666666667</v>
      </c>
      <c r="K20" s="38">
        <v>1846.3333333333337</v>
      </c>
      <c r="L20" s="38">
        <v>1865.166666666667</v>
      </c>
      <c r="M20" s="28">
        <v>1827.5</v>
      </c>
      <c r="N20" s="28">
        <v>1797.45</v>
      </c>
      <c r="O20" s="39">
        <v>4674200</v>
      </c>
      <c r="P20" s="40">
        <v>-7.400326878312119E-2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2462.75</v>
      </c>
      <c r="F21" s="37">
        <v>2485.2000000000003</v>
      </c>
      <c r="G21" s="38">
        <v>2420.4000000000005</v>
      </c>
      <c r="H21" s="38">
        <v>2378.0500000000002</v>
      </c>
      <c r="I21" s="38">
        <v>2313.2500000000005</v>
      </c>
      <c r="J21" s="38">
        <v>2527.5500000000006</v>
      </c>
      <c r="K21" s="38">
        <v>2592.3500000000008</v>
      </c>
      <c r="L21" s="38">
        <v>2634.7000000000007</v>
      </c>
      <c r="M21" s="28">
        <v>2550</v>
      </c>
      <c r="N21" s="28">
        <v>2442.85</v>
      </c>
      <c r="O21" s="39">
        <v>9824600</v>
      </c>
      <c r="P21" s="40">
        <v>4.7460138920725627E-2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739.85</v>
      </c>
      <c r="F22" s="37">
        <v>741.66666666666663</v>
      </c>
      <c r="G22" s="38">
        <v>735.73333333333323</v>
      </c>
      <c r="H22" s="38">
        <v>731.61666666666656</v>
      </c>
      <c r="I22" s="38">
        <v>725.68333333333317</v>
      </c>
      <c r="J22" s="38">
        <v>745.7833333333333</v>
      </c>
      <c r="K22" s="38">
        <v>751.7166666666667</v>
      </c>
      <c r="L22" s="38">
        <v>755.83333333333337</v>
      </c>
      <c r="M22" s="28">
        <v>747.6</v>
      </c>
      <c r="N22" s="28">
        <v>737.55</v>
      </c>
      <c r="O22" s="39">
        <v>37205150</v>
      </c>
      <c r="P22" s="40">
        <v>-4.0712507557855465E-2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3391.75</v>
      </c>
      <c r="F23" s="37">
        <v>3390.3333333333335</v>
      </c>
      <c r="G23" s="38">
        <v>3370.166666666667</v>
      </c>
      <c r="H23" s="38">
        <v>3348.5833333333335</v>
      </c>
      <c r="I23" s="38">
        <v>3328.416666666667</v>
      </c>
      <c r="J23" s="38">
        <v>3411.916666666667</v>
      </c>
      <c r="K23" s="38">
        <v>3432.0833333333339</v>
      </c>
      <c r="L23" s="38">
        <v>3453.666666666667</v>
      </c>
      <c r="M23" s="28">
        <v>3410.5</v>
      </c>
      <c r="N23" s="28">
        <v>3368.75</v>
      </c>
      <c r="O23" s="39">
        <v>592000</v>
      </c>
      <c r="P23" s="40">
        <v>2.8134769017019799E-2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440.15</v>
      </c>
      <c r="F24" s="37">
        <v>439.16666666666669</v>
      </c>
      <c r="G24" s="38">
        <v>435.03333333333336</v>
      </c>
      <c r="H24" s="38">
        <v>429.91666666666669</v>
      </c>
      <c r="I24" s="38">
        <v>425.78333333333336</v>
      </c>
      <c r="J24" s="38">
        <v>444.28333333333336</v>
      </c>
      <c r="K24" s="38">
        <v>448.41666666666669</v>
      </c>
      <c r="L24" s="38">
        <v>453.53333333333336</v>
      </c>
      <c r="M24" s="28">
        <v>443.3</v>
      </c>
      <c r="N24" s="28">
        <v>434.05</v>
      </c>
      <c r="O24" s="39">
        <v>58953600</v>
      </c>
      <c r="P24" s="40">
        <v>8.436480078822587E-3</v>
      </c>
    </row>
    <row r="25" spans="1:16" ht="12.75" customHeight="1">
      <c r="A25" s="28">
        <v>15</v>
      </c>
      <c r="B25" s="203" t="s">
        <v>44</v>
      </c>
      <c r="C25" s="30" t="s">
        <v>53</v>
      </c>
      <c r="D25" s="31">
        <v>45106</v>
      </c>
      <c r="E25" s="37">
        <v>4992.05</v>
      </c>
      <c r="F25" s="37">
        <v>4949.8666666666677</v>
      </c>
      <c r="G25" s="38">
        <v>4876.633333333335</v>
      </c>
      <c r="H25" s="38">
        <v>4761.2166666666672</v>
      </c>
      <c r="I25" s="38">
        <v>4687.9833333333345</v>
      </c>
      <c r="J25" s="38">
        <v>5065.2833333333356</v>
      </c>
      <c r="K25" s="38">
        <v>5138.5166666666673</v>
      </c>
      <c r="L25" s="38">
        <v>5253.9333333333361</v>
      </c>
      <c r="M25" s="28">
        <v>5023.1000000000004</v>
      </c>
      <c r="N25" s="28">
        <v>4834.45</v>
      </c>
      <c r="O25" s="39">
        <v>2192250</v>
      </c>
      <c r="P25" s="40">
        <v>1.4578271433530025E-2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391.15</v>
      </c>
      <c r="F26" s="37">
        <v>389.75</v>
      </c>
      <c r="G26" s="38">
        <v>387.8</v>
      </c>
      <c r="H26" s="38">
        <v>384.45</v>
      </c>
      <c r="I26" s="38">
        <v>382.5</v>
      </c>
      <c r="J26" s="38">
        <v>393.1</v>
      </c>
      <c r="K26" s="38">
        <v>395.05000000000007</v>
      </c>
      <c r="L26" s="38">
        <v>398.40000000000003</v>
      </c>
      <c r="M26" s="28">
        <v>391.7</v>
      </c>
      <c r="N26" s="28">
        <v>386.4</v>
      </c>
      <c r="O26" s="39">
        <v>12975600</v>
      </c>
      <c r="P26" s="40">
        <v>-1.015356213812201E-2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147</v>
      </c>
      <c r="F27" s="37">
        <v>146.6</v>
      </c>
      <c r="G27" s="38">
        <v>145.39999999999998</v>
      </c>
      <c r="H27" s="38">
        <v>143.79999999999998</v>
      </c>
      <c r="I27" s="38">
        <v>142.59999999999997</v>
      </c>
      <c r="J27" s="38">
        <v>148.19999999999999</v>
      </c>
      <c r="K27" s="38">
        <v>149.39999999999998</v>
      </c>
      <c r="L27" s="38">
        <v>151</v>
      </c>
      <c r="M27" s="28">
        <v>147.80000000000001</v>
      </c>
      <c r="N27" s="28">
        <v>145</v>
      </c>
      <c r="O27" s="39">
        <v>70465000</v>
      </c>
      <c r="P27" s="40">
        <v>-2.4773499433748585E-3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3235.35</v>
      </c>
      <c r="F28" s="37">
        <v>3228.9333333333329</v>
      </c>
      <c r="G28" s="38">
        <v>3213.8666666666659</v>
      </c>
      <c r="H28" s="38">
        <v>3192.3833333333328</v>
      </c>
      <c r="I28" s="38">
        <v>3177.3166666666657</v>
      </c>
      <c r="J28" s="38">
        <v>3250.4166666666661</v>
      </c>
      <c r="K28" s="38">
        <v>3265.4833333333327</v>
      </c>
      <c r="L28" s="38">
        <v>3286.9666666666662</v>
      </c>
      <c r="M28" s="28">
        <v>3244</v>
      </c>
      <c r="N28" s="28">
        <v>3207.45</v>
      </c>
      <c r="O28" s="39">
        <v>5223600</v>
      </c>
      <c r="P28" s="40">
        <v>1.2650948821161588E-3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1874.75</v>
      </c>
      <c r="F29" s="37">
        <v>1862.5666666666668</v>
      </c>
      <c r="G29" s="38">
        <v>1835.3333333333337</v>
      </c>
      <c r="H29" s="38">
        <v>1795.916666666667</v>
      </c>
      <c r="I29" s="38">
        <v>1768.6833333333338</v>
      </c>
      <c r="J29" s="38">
        <v>1901.9833333333336</v>
      </c>
      <c r="K29" s="38">
        <v>1929.2166666666667</v>
      </c>
      <c r="L29" s="38">
        <v>1968.6333333333334</v>
      </c>
      <c r="M29" s="28">
        <v>1889.8</v>
      </c>
      <c r="N29" s="28">
        <v>1823.15</v>
      </c>
      <c r="O29" s="39">
        <v>1565989</v>
      </c>
      <c r="P29" s="40">
        <v>-1.6140189070786258E-2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6763.75</v>
      </c>
      <c r="F30" s="37">
        <v>6793.7166666666672</v>
      </c>
      <c r="G30" s="38">
        <v>6697.4333333333343</v>
      </c>
      <c r="H30" s="38">
        <v>6631.1166666666668</v>
      </c>
      <c r="I30" s="38">
        <v>6534.8333333333339</v>
      </c>
      <c r="J30" s="38">
        <v>6860.0333333333347</v>
      </c>
      <c r="K30" s="38">
        <v>6956.3166666666675</v>
      </c>
      <c r="L30" s="38">
        <v>7022.633333333335</v>
      </c>
      <c r="M30" s="28">
        <v>6890</v>
      </c>
      <c r="N30" s="28">
        <v>6727.4</v>
      </c>
      <c r="O30" s="39">
        <v>198000</v>
      </c>
      <c r="P30" s="40">
        <v>7.6335877862595417E-3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772.7</v>
      </c>
      <c r="F31" s="37">
        <v>772.01666666666677</v>
      </c>
      <c r="G31" s="38">
        <v>768.93333333333351</v>
      </c>
      <c r="H31" s="38">
        <v>765.16666666666674</v>
      </c>
      <c r="I31" s="38">
        <v>762.08333333333348</v>
      </c>
      <c r="J31" s="38">
        <v>775.78333333333353</v>
      </c>
      <c r="K31" s="38">
        <v>778.86666666666679</v>
      </c>
      <c r="L31" s="38">
        <v>782.63333333333355</v>
      </c>
      <c r="M31" s="28">
        <v>775.1</v>
      </c>
      <c r="N31" s="28">
        <v>768.25</v>
      </c>
      <c r="O31" s="39">
        <v>13469000</v>
      </c>
      <c r="P31" s="40">
        <v>-1.7148277875072972E-2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666.1</v>
      </c>
      <c r="F32" s="37">
        <v>663.6</v>
      </c>
      <c r="G32" s="38">
        <v>659.2</v>
      </c>
      <c r="H32" s="38">
        <v>652.30000000000007</v>
      </c>
      <c r="I32" s="38">
        <v>647.90000000000009</v>
      </c>
      <c r="J32" s="38">
        <v>670.5</v>
      </c>
      <c r="K32" s="38">
        <v>674.89999999999986</v>
      </c>
      <c r="L32" s="38">
        <v>681.8</v>
      </c>
      <c r="M32" s="28">
        <v>668</v>
      </c>
      <c r="N32" s="28">
        <v>656.7</v>
      </c>
      <c r="O32" s="39">
        <v>9315600</v>
      </c>
      <c r="P32" s="40">
        <v>1.6332275063005268E-2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931.75</v>
      </c>
      <c r="F33" s="37">
        <v>931.30000000000007</v>
      </c>
      <c r="G33" s="38">
        <v>925.70000000000016</v>
      </c>
      <c r="H33" s="38">
        <v>919.65000000000009</v>
      </c>
      <c r="I33" s="38">
        <v>914.05000000000018</v>
      </c>
      <c r="J33" s="38">
        <v>937.35000000000014</v>
      </c>
      <c r="K33" s="38">
        <v>942.95</v>
      </c>
      <c r="L33" s="38">
        <v>949.00000000000011</v>
      </c>
      <c r="M33" s="28">
        <v>936.9</v>
      </c>
      <c r="N33" s="28">
        <v>925.25</v>
      </c>
      <c r="O33" s="39">
        <v>46953575</v>
      </c>
      <c r="P33" s="40">
        <v>-2.9703384620471389E-2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4686.6499999999996</v>
      </c>
      <c r="F34" s="37">
        <v>4691.2166666666662</v>
      </c>
      <c r="G34" s="38">
        <v>4655.4333333333325</v>
      </c>
      <c r="H34" s="38">
        <v>4624.2166666666662</v>
      </c>
      <c r="I34" s="38">
        <v>4588.4333333333325</v>
      </c>
      <c r="J34" s="38">
        <v>4722.4333333333325</v>
      </c>
      <c r="K34" s="38">
        <v>4758.2166666666672</v>
      </c>
      <c r="L34" s="38">
        <v>4789.4333333333325</v>
      </c>
      <c r="M34" s="28">
        <v>4727</v>
      </c>
      <c r="N34" s="28">
        <v>4660</v>
      </c>
      <c r="O34" s="39">
        <v>2666000</v>
      </c>
      <c r="P34" s="40">
        <v>6.7975830815709968E-3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1465.8</v>
      </c>
      <c r="F35" s="37">
        <v>1466.2</v>
      </c>
      <c r="G35" s="38">
        <v>1454.4</v>
      </c>
      <c r="H35" s="38">
        <v>1443</v>
      </c>
      <c r="I35" s="38">
        <v>1431.2</v>
      </c>
      <c r="J35" s="38">
        <v>1477.6000000000001</v>
      </c>
      <c r="K35" s="38">
        <v>1489.3999999999999</v>
      </c>
      <c r="L35" s="38">
        <v>1500.8000000000002</v>
      </c>
      <c r="M35" s="28">
        <v>1478</v>
      </c>
      <c r="N35" s="28">
        <v>1454.8</v>
      </c>
      <c r="O35" s="39">
        <v>8979500</v>
      </c>
      <c r="P35" s="40">
        <v>-1.37294744357186E-2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7076.1</v>
      </c>
      <c r="F36" s="37">
        <v>7086.4833333333336</v>
      </c>
      <c r="G36" s="38">
        <v>7036.7166666666672</v>
      </c>
      <c r="H36" s="38">
        <v>6997.3333333333339</v>
      </c>
      <c r="I36" s="38">
        <v>6947.5666666666675</v>
      </c>
      <c r="J36" s="38">
        <v>7125.8666666666668</v>
      </c>
      <c r="K36" s="38">
        <v>7175.6333333333332</v>
      </c>
      <c r="L36" s="38">
        <v>7215.0166666666664</v>
      </c>
      <c r="M36" s="28">
        <v>7136.25</v>
      </c>
      <c r="N36" s="28">
        <v>7047.1</v>
      </c>
      <c r="O36" s="39">
        <v>3886625</v>
      </c>
      <c r="P36" s="40">
        <v>1.0431561159495645E-2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2296.6999999999998</v>
      </c>
      <c r="F37" s="37">
        <v>2300.2666666666664</v>
      </c>
      <c r="G37" s="38">
        <v>2277.5333333333328</v>
      </c>
      <c r="H37" s="38">
        <v>2258.3666666666663</v>
      </c>
      <c r="I37" s="38">
        <v>2235.6333333333328</v>
      </c>
      <c r="J37" s="38">
        <v>2319.4333333333329</v>
      </c>
      <c r="K37" s="38">
        <v>2342.1666666666665</v>
      </c>
      <c r="L37" s="38">
        <v>2361.333333333333</v>
      </c>
      <c r="M37" s="28">
        <v>2323</v>
      </c>
      <c r="N37" s="28">
        <v>2281.1</v>
      </c>
      <c r="O37" s="39">
        <v>1777800</v>
      </c>
      <c r="P37" s="40">
        <v>-2.227355221910576E-2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395.3</v>
      </c>
      <c r="F38" s="37">
        <v>395.15000000000003</v>
      </c>
      <c r="G38" s="38">
        <v>392.85000000000008</v>
      </c>
      <c r="H38" s="38">
        <v>390.40000000000003</v>
      </c>
      <c r="I38" s="38">
        <v>388.10000000000008</v>
      </c>
      <c r="J38" s="38">
        <v>397.60000000000008</v>
      </c>
      <c r="K38" s="38">
        <v>399.90000000000003</v>
      </c>
      <c r="L38" s="38">
        <v>402.35000000000008</v>
      </c>
      <c r="M38" s="28">
        <v>397.45</v>
      </c>
      <c r="N38" s="28">
        <v>392.7</v>
      </c>
      <c r="O38" s="39">
        <v>6835200</v>
      </c>
      <c r="P38" s="40">
        <v>-7.4349442379182153E-3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267.05</v>
      </c>
      <c r="F39" s="37">
        <v>268.35000000000002</v>
      </c>
      <c r="G39" s="38">
        <v>264.55000000000007</v>
      </c>
      <c r="H39" s="38">
        <v>262.05000000000007</v>
      </c>
      <c r="I39" s="38">
        <v>258.25000000000011</v>
      </c>
      <c r="J39" s="38">
        <v>270.85000000000002</v>
      </c>
      <c r="K39" s="38">
        <v>274.64999999999998</v>
      </c>
      <c r="L39" s="38">
        <v>277.14999999999998</v>
      </c>
      <c r="M39" s="28">
        <v>272.14999999999998</v>
      </c>
      <c r="N39" s="28">
        <v>265.85000000000002</v>
      </c>
      <c r="O39" s="39">
        <v>33849000</v>
      </c>
      <c r="P39" s="40">
        <v>8.1605137575617805E-4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187.65</v>
      </c>
      <c r="F40" s="37">
        <v>187.43333333333331</v>
      </c>
      <c r="G40" s="38">
        <v>186.41666666666663</v>
      </c>
      <c r="H40" s="38">
        <v>185.18333333333331</v>
      </c>
      <c r="I40" s="38">
        <v>184.16666666666663</v>
      </c>
      <c r="J40" s="38">
        <v>188.66666666666663</v>
      </c>
      <c r="K40" s="38">
        <v>189.68333333333334</v>
      </c>
      <c r="L40" s="38">
        <v>190.91666666666663</v>
      </c>
      <c r="M40" s="28">
        <v>188.45</v>
      </c>
      <c r="N40" s="28">
        <v>186.2</v>
      </c>
      <c r="O40" s="39">
        <v>92745900</v>
      </c>
      <c r="P40" s="40">
        <v>-7.5122073369224994E-3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1570</v>
      </c>
      <c r="F41" s="37">
        <v>1575.2333333333333</v>
      </c>
      <c r="G41" s="38">
        <v>1558.9666666666667</v>
      </c>
      <c r="H41" s="38">
        <v>1547.9333333333334</v>
      </c>
      <c r="I41" s="38">
        <v>1531.6666666666667</v>
      </c>
      <c r="J41" s="38">
        <v>1586.2666666666667</v>
      </c>
      <c r="K41" s="38">
        <v>1602.5333333333335</v>
      </c>
      <c r="L41" s="38">
        <v>1613.5666666666666</v>
      </c>
      <c r="M41" s="28">
        <v>1591.5</v>
      </c>
      <c r="N41" s="28">
        <v>1564.2</v>
      </c>
      <c r="O41" s="39">
        <v>1676025</v>
      </c>
      <c r="P41" s="40">
        <v>4.0653813914501256E-2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114.15</v>
      </c>
      <c r="F42" s="37">
        <v>113.76666666666667</v>
      </c>
      <c r="G42" s="38">
        <v>113.18333333333334</v>
      </c>
      <c r="H42" s="38">
        <v>112.21666666666667</v>
      </c>
      <c r="I42" s="38">
        <v>111.63333333333334</v>
      </c>
      <c r="J42" s="38">
        <v>114.73333333333333</v>
      </c>
      <c r="K42" s="38">
        <v>115.31666666666668</v>
      </c>
      <c r="L42" s="38">
        <v>116.28333333333333</v>
      </c>
      <c r="M42" s="28">
        <v>114.35</v>
      </c>
      <c r="N42" s="28">
        <v>112.8</v>
      </c>
      <c r="O42" s="39">
        <v>73490100</v>
      </c>
      <c r="P42" s="40">
        <v>8.7630075893905014E-3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651.1</v>
      </c>
      <c r="F43" s="37">
        <v>649.83333333333337</v>
      </c>
      <c r="G43" s="38">
        <v>645.51666666666677</v>
      </c>
      <c r="H43" s="38">
        <v>639.93333333333339</v>
      </c>
      <c r="I43" s="38">
        <v>635.61666666666679</v>
      </c>
      <c r="J43" s="38">
        <v>655.41666666666674</v>
      </c>
      <c r="K43" s="38">
        <v>659.73333333333335</v>
      </c>
      <c r="L43" s="38">
        <v>665.31666666666672</v>
      </c>
      <c r="M43" s="28">
        <v>654.15</v>
      </c>
      <c r="N43" s="28">
        <v>644.25</v>
      </c>
      <c r="O43" s="39">
        <v>9269700</v>
      </c>
      <c r="P43" s="40">
        <v>2.6181198246468581E-2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795.05</v>
      </c>
      <c r="F44" s="37">
        <v>796.66666666666663</v>
      </c>
      <c r="G44" s="38">
        <v>789.33333333333326</v>
      </c>
      <c r="H44" s="38">
        <v>783.61666666666667</v>
      </c>
      <c r="I44" s="38">
        <v>776.2833333333333</v>
      </c>
      <c r="J44" s="38">
        <v>802.38333333333321</v>
      </c>
      <c r="K44" s="38">
        <v>809.71666666666647</v>
      </c>
      <c r="L44" s="38">
        <v>815.43333333333317</v>
      </c>
      <c r="M44" s="28">
        <v>804</v>
      </c>
      <c r="N44" s="28">
        <v>790.95</v>
      </c>
      <c r="O44" s="39">
        <v>8779000</v>
      </c>
      <c r="P44" s="40">
        <v>3.5503656522764805E-2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835.35</v>
      </c>
      <c r="F45" s="37">
        <v>832.68333333333339</v>
      </c>
      <c r="G45" s="38">
        <v>828.36666666666679</v>
      </c>
      <c r="H45" s="38">
        <v>821.38333333333344</v>
      </c>
      <c r="I45" s="38">
        <v>817.06666666666683</v>
      </c>
      <c r="J45" s="38">
        <v>839.66666666666674</v>
      </c>
      <c r="K45" s="38">
        <v>843.98333333333335</v>
      </c>
      <c r="L45" s="38">
        <v>850.9666666666667</v>
      </c>
      <c r="M45" s="28">
        <v>837</v>
      </c>
      <c r="N45" s="28">
        <v>825.7</v>
      </c>
      <c r="O45" s="39">
        <v>40703700</v>
      </c>
      <c r="P45" s="40">
        <v>-3.1641152110185658E-3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83.75</v>
      </c>
      <c r="F46" s="37">
        <v>83.416666666666671</v>
      </c>
      <c r="G46" s="38">
        <v>82.433333333333337</v>
      </c>
      <c r="H46" s="38">
        <v>81.11666666666666</v>
      </c>
      <c r="I46" s="38">
        <v>80.133333333333326</v>
      </c>
      <c r="J46" s="38">
        <v>84.733333333333348</v>
      </c>
      <c r="K46" s="38">
        <v>85.716666666666669</v>
      </c>
      <c r="L46" s="38">
        <v>87.03333333333336</v>
      </c>
      <c r="M46" s="28">
        <v>84.4</v>
      </c>
      <c r="N46" s="28">
        <v>82.1</v>
      </c>
      <c r="O46" s="39">
        <v>107121000</v>
      </c>
      <c r="P46" s="40">
        <v>2.0608243297318928E-2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241.65</v>
      </c>
      <c r="F47" s="37">
        <v>240.08333333333334</v>
      </c>
      <c r="G47" s="38">
        <v>236.66666666666669</v>
      </c>
      <c r="H47" s="38">
        <v>231.68333333333334</v>
      </c>
      <c r="I47" s="38">
        <v>228.26666666666668</v>
      </c>
      <c r="J47" s="38">
        <v>245.06666666666669</v>
      </c>
      <c r="K47" s="38">
        <v>248.48333333333338</v>
      </c>
      <c r="L47" s="38">
        <v>253.4666666666667</v>
      </c>
      <c r="M47" s="28">
        <v>243.5</v>
      </c>
      <c r="N47" s="28">
        <v>235.1</v>
      </c>
      <c r="O47" s="39">
        <v>27206000</v>
      </c>
      <c r="P47" s="40">
        <v>8.0057484497447345E-2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18860.599999999999</v>
      </c>
      <c r="F48" s="37">
        <v>18832.666666666668</v>
      </c>
      <c r="G48" s="38">
        <v>18747.333333333336</v>
      </c>
      <c r="H48" s="38">
        <v>18634.066666666669</v>
      </c>
      <c r="I48" s="38">
        <v>18548.733333333337</v>
      </c>
      <c r="J48" s="38">
        <v>18945.933333333334</v>
      </c>
      <c r="K48" s="38">
        <v>19031.26666666667</v>
      </c>
      <c r="L48" s="38">
        <v>19144.533333333333</v>
      </c>
      <c r="M48" s="28">
        <v>18918</v>
      </c>
      <c r="N48" s="28">
        <v>18719.400000000001</v>
      </c>
      <c r="O48" s="39">
        <v>137400</v>
      </c>
      <c r="P48" s="40">
        <v>-1.3993541442411194E-2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362.85</v>
      </c>
      <c r="F49" s="37">
        <v>364.61666666666662</v>
      </c>
      <c r="G49" s="38">
        <v>360.08333333333326</v>
      </c>
      <c r="H49" s="38">
        <v>357.31666666666666</v>
      </c>
      <c r="I49" s="38">
        <v>352.7833333333333</v>
      </c>
      <c r="J49" s="38">
        <v>367.38333333333321</v>
      </c>
      <c r="K49" s="38">
        <v>371.91666666666663</v>
      </c>
      <c r="L49" s="38">
        <v>374.68333333333317</v>
      </c>
      <c r="M49" s="28">
        <v>369.15</v>
      </c>
      <c r="N49" s="28">
        <v>361.85</v>
      </c>
      <c r="O49" s="39">
        <v>21065400</v>
      </c>
      <c r="P49" s="40">
        <v>1.1757586236707876E-2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4686.8</v>
      </c>
      <c r="F50" s="37">
        <v>4693.4500000000007</v>
      </c>
      <c r="G50" s="38">
        <v>4649.5500000000011</v>
      </c>
      <c r="H50" s="38">
        <v>4612.3</v>
      </c>
      <c r="I50" s="38">
        <v>4568.4000000000005</v>
      </c>
      <c r="J50" s="38">
        <v>4730.7000000000016</v>
      </c>
      <c r="K50" s="38">
        <v>4774.6000000000013</v>
      </c>
      <c r="L50" s="38">
        <v>4811.8500000000022</v>
      </c>
      <c r="M50" s="28">
        <v>4737.3500000000004</v>
      </c>
      <c r="N50" s="28">
        <v>4656.2</v>
      </c>
      <c r="O50" s="39">
        <v>1307600</v>
      </c>
      <c r="P50" s="40">
        <v>-4.0364009980918832E-2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350.55</v>
      </c>
      <c r="F51" s="37">
        <v>351.98333333333335</v>
      </c>
      <c r="G51" s="38">
        <v>346.81666666666672</v>
      </c>
      <c r="H51" s="38">
        <v>343.08333333333337</v>
      </c>
      <c r="I51" s="38">
        <v>337.91666666666674</v>
      </c>
      <c r="J51" s="38">
        <v>355.7166666666667</v>
      </c>
      <c r="K51" s="38">
        <v>360.88333333333333</v>
      </c>
      <c r="L51" s="38">
        <v>364.61666666666667</v>
      </c>
      <c r="M51" s="28">
        <v>357.15</v>
      </c>
      <c r="N51" s="28">
        <v>348.25</v>
      </c>
      <c r="O51" s="39">
        <v>9546000</v>
      </c>
      <c r="P51" s="40">
        <v>1.8131399317406142E-2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316.14999999999998</v>
      </c>
      <c r="F52" s="37">
        <v>315.21666666666664</v>
      </c>
      <c r="G52" s="38">
        <v>312.43333333333328</v>
      </c>
      <c r="H52" s="38">
        <v>308.71666666666664</v>
      </c>
      <c r="I52" s="38">
        <v>305.93333333333328</v>
      </c>
      <c r="J52" s="38">
        <v>318.93333333333328</v>
      </c>
      <c r="K52" s="38">
        <v>321.7166666666667</v>
      </c>
      <c r="L52" s="38">
        <v>325.43333333333328</v>
      </c>
      <c r="M52" s="28">
        <v>318</v>
      </c>
      <c r="N52" s="28">
        <v>311.5</v>
      </c>
      <c r="O52" s="39">
        <v>42130800</v>
      </c>
      <c r="P52" s="40">
        <v>-9.8984771573604052E-3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729</v>
      </c>
      <c r="F53" s="37">
        <v>726.43333333333339</v>
      </c>
      <c r="G53" s="38">
        <v>720.56666666666683</v>
      </c>
      <c r="H53" s="38">
        <v>712.13333333333344</v>
      </c>
      <c r="I53" s="38">
        <v>706.26666666666688</v>
      </c>
      <c r="J53" s="38">
        <v>734.86666666666679</v>
      </c>
      <c r="K53" s="38">
        <v>740.73333333333335</v>
      </c>
      <c r="L53" s="38">
        <v>749.16666666666674</v>
      </c>
      <c r="M53" s="28">
        <v>732.3</v>
      </c>
      <c r="N53" s="28">
        <v>718</v>
      </c>
      <c r="O53" s="39">
        <v>3512925</v>
      </c>
      <c r="P53" s="40">
        <v>-3.3270727126375098E-2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282.25</v>
      </c>
      <c r="F54" s="37">
        <v>281.64999999999998</v>
      </c>
      <c r="G54" s="38">
        <v>280.49999999999994</v>
      </c>
      <c r="H54" s="38">
        <v>278.74999999999994</v>
      </c>
      <c r="I54" s="38">
        <v>277.59999999999991</v>
      </c>
      <c r="J54" s="38">
        <v>283.39999999999998</v>
      </c>
      <c r="K54" s="38">
        <v>284.55000000000007</v>
      </c>
      <c r="L54" s="38">
        <v>286.3</v>
      </c>
      <c r="M54" s="28">
        <v>282.8</v>
      </c>
      <c r="N54" s="28">
        <v>279.89999999999998</v>
      </c>
      <c r="O54" s="39">
        <v>7303600</v>
      </c>
      <c r="P54" s="40">
        <v>-2.363097433375678E-3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1047.55</v>
      </c>
      <c r="F55" s="37">
        <v>1049.3166666666668</v>
      </c>
      <c r="G55" s="38">
        <v>1042.3833333333337</v>
      </c>
      <c r="H55" s="38">
        <v>1037.2166666666669</v>
      </c>
      <c r="I55" s="38">
        <v>1030.2833333333338</v>
      </c>
      <c r="J55" s="38">
        <v>1054.4833333333336</v>
      </c>
      <c r="K55" s="38">
        <v>1061.4166666666665</v>
      </c>
      <c r="L55" s="38">
        <v>1066.5833333333335</v>
      </c>
      <c r="M55" s="28">
        <v>1056.25</v>
      </c>
      <c r="N55" s="28">
        <v>1044.1500000000001</v>
      </c>
      <c r="O55" s="39">
        <v>11311250</v>
      </c>
      <c r="P55" s="40">
        <v>1.6056591062205253E-2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969.85</v>
      </c>
      <c r="F56" s="37">
        <v>966.61666666666667</v>
      </c>
      <c r="G56" s="38">
        <v>961.23333333333335</v>
      </c>
      <c r="H56" s="38">
        <v>952.61666666666667</v>
      </c>
      <c r="I56" s="38">
        <v>947.23333333333335</v>
      </c>
      <c r="J56" s="38">
        <v>975.23333333333335</v>
      </c>
      <c r="K56" s="38">
        <v>980.61666666666679</v>
      </c>
      <c r="L56" s="38">
        <v>989.23333333333335</v>
      </c>
      <c r="M56" s="28">
        <v>972</v>
      </c>
      <c r="N56" s="28">
        <v>958</v>
      </c>
      <c r="O56" s="39">
        <v>9786400</v>
      </c>
      <c r="P56" s="40">
        <v>9.97274117412406E-4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232.6</v>
      </c>
      <c r="F57" s="37">
        <v>232.08333333333334</v>
      </c>
      <c r="G57" s="38">
        <v>229.06666666666669</v>
      </c>
      <c r="H57" s="38">
        <v>225.53333333333336</v>
      </c>
      <c r="I57" s="38">
        <v>222.51666666666671</v>
      </c>
      <c r="J57" s="38">
        <v>235.61666666666667</v>
      </c>
      <c r="K57" s="38">
        <v>238.63333333333333</v>
      </c>
      <c r="L57" s="38">
        <v>242.16666666666666</v>
      </c>
      <c r="M57" s="28">
        <v>235.1</v>
      </c>
      <c r="N57" s="28">
        <v>228.55</v>
      </c>
      <c r="O57" s="39">
        <v>68674200</v>
      </c>
      <c r="P57" s="40">
        <v>3.3565107458912766E-2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4620.3500000000004</v>
      </c>
      <c r="F58" s="37">
        <v>4619.5333333333338</v>
      </c>
      <c r="G58" s="38">
        <v>4566.5166666666673</v>
      </c>
      <c r="H58" s="38">
        <v>4512.6833333333334</v>
      </c>
      <c r="I58" s="38">
        <v>4459.666666666667</v>
      </c>
      <c r="J58" s="38">
        <v>4673.3666666666677</v>
      </c>
      <c r="K58" s="38">
        <v>4726.3833333333341</v>
      </c>
      <c r="L58" s="38">
        <v>4780.2166666666681</v>
      </c>
      <c r="M58" s="28">
        <v>4672.55</v>
      </c>
      <c r="N58" s="28">
        <v>4565.7</v>
      </c>
      <c r="O58" s="39">
        <v>774150</v>
      </c>
      <c r="P58" s="40">
        <v>2.1373441519889173E-2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1621.85</v>
      </c>
      <c r="F59" s="37">
        <v>1622.1666666666667</v>
      </c>
      <c r="G59" s="38">
        <v>1615.5833333333335</v>
      </c>
      <c r="H59" s="38">
        <v>1609.3166666666668</v>
      </c>
      <c r="I59" s="38">
        <v>1602.7333333333336</v>
      </c>
      <c r="J59" s="38">
        <v>1628.4333333333334</v>
      </c>
      <c r="K59" s="38">
        <v>1635.0166666666669</v>
      </c>
      <c r="L59" s="38">
        <v>1641.2833333333333</v>
      </c>
      <c r="M59" s="28">
        <v>1628.75</v>
      </c>
      <c r="N59" s="28">
        <v>1615.9</v>
      </c>
      <c r="O59" s="39">
        <v>2671900</v>
      </c>
      <c r="P59" s="40">
        <v>-4.8959760807275446E-2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672.35</v>
      </c>
      <c r="F60" s="37">
        <v>670.06666666666661</v>
      </c>
      <c r="G60" s="38">
        <v>666.63333333333321</v>
      </c>
      <c r="H60" s="38">
        <v>660.91666666666663</v>
      </c>
      <c r="I60" s="38">
        <v>657.48333333333323</v>
      </c>
      <c r="J60" s="38">
        <v>675.78333333333319</v>
      </c>
      <c r="K60" s="38">
        <v>679.21666666666658</v>
      </c>
      <c r="L60" s="38">
        <v>684.93333333333317</v>
      </c>
      <c r="M60" s="28">
        <v>673.5</v>
      </c>
      <c r="N60" s="28">
        <v>664.35</v>
      </c>
      <c r="O60" s="39">
        <v>5667000</v>
      </c>
      <c r="P60" s="40">
        <v>3.8863428047662692E-2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957.15</v>
      </c>
      <c r="F61" s="37">
        <v>957.69999999999993</v>
      </c>
      <c r="G61" s="38">
        <v>951.19999999999982</v>
      </c>
      <c r="H61" s="38">
        <v>945.24999999999989</v>
      </c>
      <c r="I61" s="38">
        <v>938.74999999999977</v>
      </c>
      <c r="J61" s="38">
        <v>963.64999999999986</v>
      </c>
      <c r="K61" s="38">
        <v>970.15000000000009</v>
      </c>
      <c r="L61" s="38">
        <v>976.09999999999991</v>
      </c>
      <c r="M61" s="28">
        <v>964.2</v>
      </c>
      <c r="N61" s="28">
        <v>951.75</v>
      </c>
      <c r="O61" s="39">
        <v>1390200</v>
      </c>
      <c r="P61" s="40">
        <v>-1.0463378176382661E-2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274.3</v>
      </c>
      <c r="F62" s="37">
        <v>274.81666666666666</v>
      </c>
      <c r="G62" s="38">
        <v>273.13333333333333</v>
      </c>
      <c r="H62" s="38">
        <v>271.96666666666664</v>
      </c>
      <c r="I62" s="38">
        <v>270.2833333333333</v>
      </c>
      <c r="J62" s="38">
        <v>275.98333333333335</v>
      </c>
      <c r="K62" s="38">
        <v>277.66666666666663</v>
      </c>
      <c r="L62" s="38">
        <v>278.83333333333337</v>
      </c>
      <c r="M62" s="28">
        <v>276.5</v>
      </c>
      <c r="N62" s="28">
        <v>273.64999999999998</v>
      </c>
      <c r="O62" s="39">
        <v>18948600</v>
      </c>
      <c r="P62" s="40">
        <v>-9.9534460868065892E-3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124.45</v>
      </c>
      <c r="F63" s="37">
        <v>124.8</v>
      </c>
      <c r="G63" s="38">
        <v>123.8</v>
      </c>
      <c r="H63" s="38">
        <v>123.15</v>
      </c>
      <c r="I63" s="38">
        <v>122.15</v>
      </c>
      <c r="J63" s="38">
        <v>125.44999999999999</v>
      </c>
      <c r="K63" s="38">
        <v>126.44999999999999</v>
      </c>
      <c r="L63" s="38">
        <v>127.09999999999998</v>
      </c>
      <c r="M63" s="28">
        <v>125.8</v>
      </c>
      <c r="N63" s="28">
        <v>124.15</v>
      </c>
      <c r="O63" s="39">
        <v>34510000</v>
      </c>
      <c r="P63" s="40">
        <v>7.7383559643743613E-3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1767.2</v>
      </c>
      <c r="F64" s="37">
        <v>1763.3333333333333</v>
      </c>
      <c r="G64" s="38">
        <v>1755.1666666666665</v>
      </c>
      <c r="H64" s="38">
        <v>1743.1333333333332</v>
      </c>
      <c r="I64" s="38">
        <v>1734.9666666666665</v>
      </c>
      <c r="J64" s="38">
        <v>1775.3666666666666</v>
      </c>
      <c r="K64" s="38">
        <v>1783.5333333333331</v>
      </c>
      <c r="L64" s="38">
        <v>1795.5666666666666</v>
      </c>
      <c r="M64" s="28">
        <v>1771.5</v>
      </c>
      <c r="N64" s="28">
        <v>1751.3</v>
      </c>
      <c r="O64" s="39">
        <v>2907000</v>
      </c>
      <c r="P64" s="40">
        <v>2.0644095788604458E-4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561.6</v>
      </c>
      <c r="F65" s="37">
        <v>561.19999999999993</v>
      </c>
      <c r="G65" s="38">
        <v>558.64999999999986</v>
      </c>
      <c r="H65" s="38">
        <v>555.69999999999993</v>
      </c>
      <c r="I65" s="38">
        <v>553.14999999999986</v>
      </c>
      <c r="J65" s="38">
        <v>564.14999999999986</v>
      </c>
      <c r="K65" s="38">
        <v>566.69999999999982</v>
      </c>
      <c r="L65" s="38">
        <v>569.64999999999986</v>
      </c>
      <c r="M65" s="28">
        <v>563.75</v>
      </c>
      <c r="N65" s="28">
        <v>558.25</v>
      </c>
      <c r="O65" s="39">
        <v>10758750</v>
      </c>
      <c r="P65" s="40">
        <v>4.9036777583187389E-3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2148.1999999999998</v>
      </c>
      <c r="F66" s="37">
        <v>2149.9166666666665</v>
      </c>
      <c r="G66" s="38">
        <v>2135.9333333333329</v>
      </c>
      <c r="H66" s="38">
        <v>2123.6666666666665</v>
      </c>
      <c r="I66" s="38">
        <v>2109.6833333333329</v>
      </c>
      <c r="J66" s="38">
        <v>2162.1833333333329</v>
      </c>
      <c r="K66" s="38">
        <v>2176.1666666666665</v>
      </c>
      <c r="L66" s="38">
        <v>2188.4333333333329</v>
      </c>
      <c r="M66" s="28">
        <v>2163.9</v>
      </c>
      <c r="N66" s="28">
        <v>2137.65</v>
      </c>
      <c r="O66" s="39">
        <v>1917000</v>
      </c>
      <c r="P66" s="40">
        <v>5.243838489774515E-3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2085.3000000000002</v>
      </c>
      <c r="F67" s="37">
        <v>2082.25</v>
      </c>
      <c r="G67" s="38">
        <v>2070.6999999999998</v>
      </c>
      <c r="H67" s="38">
        <v>2056.1</v>
      </c>
      <c r="I67" s="38">
        <v>2044.5499999999997</v>
      </c>
      <c r="J67" s="38">
        <v>2096.85</v>
      </c>
      <c r="K67" s="38">
        <v>2108.4</v>
      </c>
      <c r="L67" s="38">
        <v>2123</v>
      </c>
      <c r="M67" s="28">
        <v>2093.8000000000002</v>
      </c>
      <c r="N67" s="28">
        <v>2067.65</v>
      </c>
      <c r="O67" s="39">
        <v>2001100</v>
      </c>
      <c r="P67" s="40">
        <v>-4.3783272799641773E-3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243.5</v>
      </c>
      <c r="F68" s="37">
        <v>245</v>
      </c>
      <c r="G68" s="38">
        <v>240.4</v>
      </c>
      <c r="H68" s="38">
        <v>237.3</v>
      </c>
      <c r="I68" s="38">
        <v>232.70000000000002</v>
      </c>
      <c r="J68" s="38">
        <v>248.1</v>
      </c>
      <c r="K68" s="38">
        <v>252.70000000000002</v>
      </c>
      <c r="L68" s="38">
        <v>255.79999999999998</v>
      </c>
      <c r="M68" s="28">
        <v>249.6</v>
      </c>
      <c r="N68" s="28">
        <v>241.9</v>
      </c>
      <c r="O68" s="39">
        <v>17421600</v>
      </c>
      <c r="P68" s="40">
        <v>2.4366150806717154E-2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3536.1</v>
      </c>
      <c r="F69" s="37">
        <v>3533.4166666666665</v>
      </c>
      <c r="G69" s="38">
        <v>3508.833333333333</v>
      </c>
      <c r="H69" s="38">
        <v>3481.5666666666666</v>
      </c>
      <c r="I69" s="38">
        <v>3456.9833333333331</v>
      </c>
      <c r="J69" s="38">
        <v>3560.6833333333329</v>
      </c>
      <c r="K69" s="38">
        <v>3585.266666666666</v>
      </c>
      <c r="L69" s="38">
        <v>3612.5333333333328</v>
      </c>
      <c r="M69" s="28">
        <v>3558</v>
      </c>
      <c r="N69" s="28">
        <v>3506.15</v>
      </c>
      <c r="O69" s="39">
        <v>3198650</v>
      </c>
      <c r="P69" s="40">
        <v>-2.1804614749461E-2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3953.8</v>
      </c>
      <c r="F70" s="37">
        <v>3946.2333333333336</v>
      </c>
      <c r="G70" s="38">
        <v>3909.8166666666671</v>
      </c>
      <c r="H70" s="38">
        <v>3865.8333333333335</v>
      </c>
      <c r="I70" s="38">
        <v>3829.416666666667</v>
      </c>
      <c r="J70" s="38">
        <v>3990.2166666666672</v>
      </c>
      <c r="K70" s="38">
        <v>4026.6333333333332</v>
      </c>
      <c r="L70" s="38">
        <v>4070.6166666666672</v>
      </c>
      <c r="M70" s="28">
        <v>3982.65</v>
      </c>
      <c r="N70" s="28">
        <v>3902.25</v>
      </c>
      <c r="O70" s="39">
        <v>1094575</v>
      </c>
      <c r="P70" s="40">
        <v>-0.1022002583714397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491.75</v>
      </c>
      <c r="F71" s="37">
        <v>488.01666666666665</v>
      </c>
      <c r="G71" s="38">
        <v>483.0333333333333</v>
      </c>
      <c r="H71" s="38">
        <v>474.31666666666666</v>
      </c>
      <c r="I71" s="38">
        <v>469.33333333333331</v>
      </c>
      <c r="J71" s="38">
        <v>496.73333333333329</v>
      </c>
      <c r="K71" s="38">
        <v>501.71666666666664</v>
      </c>
      <c r="L71" s="38">
        <v>510.43333333333328</v>
      </c>
      <c r="M71" s="28">
        <v>493</v>
      </c>
      <c r="N71" s="28">
        <v>479.3</v>
      </c>
      <c r="O71" s="39">
        <v>36291750</v>
      </c>
      <c r="P71" s="40">
        <v>8.2111581226015945E-2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4647.3</v>
      </c>
      <c r="F72" s="37">
        <v>4631.1833333333334</v>
      </c>
      <c r="G72" s="38">
        <v>4606.916666666667</v>
      </c>
      <c r="H72" s="38">
        <v>4566.5333333333338</v>
      </c>
      <c r="I72" s="38">
        <v>4542.2666666666673</v>
      </c>
      <c r="J72" s="38">
        <v>4671.5666666666666</v>
      </c>
      <c r="K72" s="38">
        <v>4695.833333333333</v>
      </c>
      <c r="L72" s="38">
        <v>4736.2166666666662</v>
      </c>
      <c r="M72" s="28">
        <v>4655.45</v>
      </c>
      <c r="N72" s="28">
        <v>4590.8</v>
      </c>
      <c r="O72" s="39">
        <v>3270375</v>
      </c>
      <c r="P72" s="40">
        <v>1.6354595602517286E-2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3701.2</v>
      </c>
      <c r="F73" s="37">
        <v>3709.7333333333336</v>
      </c>
      <c r="G73" s="38">
        <v>3654.5666666666671</v>
      </c>
      <c r="H73" s="38">
        <v>3607.9333333333334</v>
      </c>
      <c r="I73" s="38">
        <v>3552.7666666666669</v>
      </c>
      <c r="J73" s="38">
        <v>3756.3666666666672</v>
      </c>
      <c r="K73" s="38">
        <v>3811.5333333333333</v>
      </c>
      <c r="L73" s="38">
        <v>3858.1666666666674</v>
      </c>
      <c r="M73" s="28">
        <v>3764.9</v>
      </c>
      <c r="N73" s="28">
        <v>3663.1</v>
      </c>
      <c r="O73" s="39">
        <v>3280900</v>
      </c>
      <c r="P73" s="40">
        <v>-3.0841220886950972E-3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2199.9499999999998</v>
      </c>
      <c r="F74" s="37">
        <v>2205.7833333333333</v>
      </c>
      <c r="G74" s="38">
        <v>2182.2666666666664</v>
      </c>
      <c r="H74" s="38">
        <v>2164.583333333333</v>
      </c>
      <c r="I74" s="38">
        <v>2141.0666666666662</v>
      </c>
      <c r="J74" s="38">
        <v>2223.4666666666667</v>
      </c>
      <c r="K74" s="38">
        <v>2246.983333333334</v>
      </c>
      <c r="L74" s="38">
        <v>2264.666666666667</v>
      </c>
      <c r="M74" s="28">
        <v>2229.3000000000002</v>
      </c>
      <c r="N74" s="28">
        <v>2188.1</v>
      </c>
      <c r="O74" s="39">
        <v>1219350</v>
      </c>
      <c r="P74" s="40">
        <v>3.4289713086074175E-2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212.95</v>
      </c>
      <c r="F75" s="37">
        <v>212.75</v>
      </c>
      <c r="G75" s="38">
        <v>211.6</v>
      </c>
      <c r="H75" s="38">
        <v>210.25</v>
      </c>
      <c r="I75" s="38">
        <v>209.1</v>
      </c>
      <c r="J75" s="38">
        <v>214.1</v>
      </c>
      <c r="K75" s="38">
        <v>215.24999999999997</v>
      </c>
      <c r="L75" s="38">
        <v>216.6</v>
      </c>
      <c r="M75" s="28">
        <v>213.9</v>
      </c>
      <c r="N75" s="28">
        <v>211.4</v>
      </c>
      <c r="O75" s="39">
        <v>18705600</v>
      </c>
      <c r="P75" s="40">
        <v>-1.8511522478277295E-2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126.55</v>
      </c>
      <c r="F76" s="37">
        <v>126.66666666666667</v>
      </c>
      <c r="G76" s="38">
        <v>125.88333333333334</v>
      </c>
      <c r="H76" s="38">
        <v>125.21666666666667</v>
      </c>
      <c r="I76" s="38">
        <v>124.43333333333334</v>
      </c>
      <c r="J76" s="38">
        <v>127.33333333333334</v>
      </c>
      <c r="K76" s="38">
        <v>128.11666666666667</v>
      </c>
      <c r="L76" s="38">
        <v>128.78333333333336</v>
      </c>
      <c r="M76" s="28">
        <v>127.45</v>
      </c>
      <c r="N76" s="28">
        <v>126</v>
      </c>
      <c r="O76" s="39">
        <v>82690000</v>
      </c>
      <c r="P76" s="40">
        <v>1.8788886835458634E-2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105.45</v>
      </c>
      <c r="F77" s="37">
        <v>105.76666666666667</v>
      </c>
      <c r="G77" s="38">
        <v>104.83333333333333</v>
      </c>
      <c r="H77" s="38">
        <v>104.21666666666667</v>
      </c>
      <c r="I77" s="38">
        <v>103.28333333333333</v>
      </c>
      <c r="J77" s="38">
        <v>106.38333333333333</v>
      </c>
      <c r="K77" s="38">
        <v>107.31666666666666</v>
      </c>
      <c r="L77" s="38">
        <v>107.93333333333332</v>
      </c>
      <c r="M77" s="28">
        <v>106.7</v>
      </c>
      <c r="N77" s="28">
        <v>105.15</v>
      </c>
      <c r="O77" s="39">
        <v>67920450</v>
      </c>
      <c r="P77" s="40">
        <v>2.5559546836142581E-2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618.95000000000005</v>
      </c>
      <c r="F78" s="37">
        <v>617.1</v>
      </c>
      <c r="G78" s="38">
        <v>613.90000000000009</v>
      </c>
      <c r="H78" s="38">
        <v>608.85</v>
      </c>
      <c r="I78" s="38">
        <v>605.65000000000009</v>
      </c>
      <c r="J78" s="38">
        <v>622.15000000000009</v>
      </c>
      <c r="K78" s="38">
        <v>625.35000000000014</v>
      </c>
      <c r="L78" s="38">
        <v>630.40000000000009</v>
      </c>
      <c r="M78" s="28">
        <v>620.29999999999995</v>
      </c>
      <c r="N78" s="28">
        <v>612.04999999999995</v>
      </c>
      <c r="O78" s="39">
        <v>7621200</v>
      </c>
      <c r="P78" s="40">
        <v>4.327113934100834E-2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41.5</v>
      </c>
      <c r="F79" s="37">
        <v>41.366666666666667</v>
      </c>
      <c r="G79" s="38">
        <v>41.133333333333333</v>
      </c>
      <c r="H79" s="38">
        <v>40.766666666666666</v>
      </c>
      <c r="I79" s="38">
        <v>40.533333333333331</v>
      </c>
      <c r="J79" s="38">
        <v>41.733333333333334</v>
      </c>
      <c r="K79" s="38">
        <v>41.966666666666669</v>
      </c>
      <c r="L79" s="38">
        <v>42.333333333333336</v>
      </c>
      <c r="M79" s="28">
        <v>41.6</v>
      </c>
      <c r="N79" s="28">
        <v>41</v>
      </c>
      <c r="O79" s="39">
        <v>144495000</v>
      </c>
      <c r="P79" s="40">
        <v>-2.564102564102564E-2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589.95000000000005</v>
      </c>
      <c r="F80" s="37">
        <v>588.6</v>
      </c>
      <c r="G80" s="38">
        <v>585.75</v>
      </c>
      <c r="H80" s="38">
        <v>581.54999999999995</v>
      </c>
      <c r="I80" s="38">
        <v>578.69999999999993</v>
      </c>
      <c r="J80" s="38">
        <v>592.80000000000007</v>
      </c>
      <c r="K80" s="38">
        <v>595.6500000000002</v>
      </c>
      <c r="L80" s="38">
        <v>599.85000000000014</v>
      </c>
      <c r="M80" s="28">
        <v>591.45000000000005</v>
      </c>
      <c r="N80" s="28">
        <v>584.4</v>
      </c>
      <c r="O80" s="39">
        <v>6223100</v>
      </c>
      <c r="P80" s="40">
        <v>1.3980088964202499E-2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1066</v>
      </c>
      <c r="F81" s="37">
        <v>1063.45</v>
      </c>
      <c r="G81" s="38">
        <v>1058.9000000000001</v>
      </c>
      <c r="H81" s="38">
        <v>1051.8</v>
      </c>
      <c r="I81" s="38">
        <v>1047.25</v>
      </c>
      <c r="J81" s="38">
        <v>1070.5500000000002</v>
      </c>
      <c r="K81" s="38">
        <v>1075.0999999999999</v>
      </c>
      <c r="L81" s="38">
        <v>1082.2000000000003</v>
      </c>
      <c r="M81" s="28">
        <v>1068</v>
      </c>
      <c r="N81" s="28">
        <v>1056.3499999999999</v>
      </c>
      <c r="O81" s="39">
        <v>6146000</v>
      </c>
      <c r="P81" s="40">
        <v>-4.2125729099157481E-3</v>
      </c>
    </row>
    <row r="82" spans="1:16" ht="12.75" customHeight="1">
      <c r="A82" s="28">
        <v>72</v>
      </c>
      <c r="B82" s="29" t="s">
        <v>96</v>
      </c>
      <c r="C82" s="204" t="s">
        <v>108</v>
      </c>
      <c r="D82" s="31">
        <v>45106</v>
      </c>
      <c r="E82" s="37">
        <v>1438.7</v>
      </c>
      <c r="F82" s="37">
        <v>1432.9833333333333</v>
      </c>
      <c r="G82" s="38">
        <v>1416.2166666666667</v>
      </c>
      <c r="H82" s="38">
        <v>1393.7333333333333</v>
      </c>
      <c r="I82" s="38">
        <v>1376.9666666666667</v>
      </c>
      <c r="J82" s="38">
        <v>1455.4666666666667</v>
      </c>
      <c r="K82" s="38">
        <v>1472.2333333333336</v>
      </c>
      <c r="L82" s="38">
        <v>1494.7166666666667</v>
      </c>
      <c r="M82" s="28">
        <v>1449.75</v>
      </c>
      <c r="N82" s="28">
        <v>1410.5</v>
      </c>
      <c r="O82" s="39">
        <v>4119975</v>
      </c>
      <c r="P82" s="40">
        <v>5.5301191703540531E-2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289.14999999999998</v>
      </c>
      <c r="F83" s="37">
        <v>289.15000000000003</v>
      </c>
      <c r="G83" s="38">
        <v>285.00000000000006</v>
      </c>
      <c r="H83" s="38">
        <v>280.85000000000002</v>
      </c>
      <c r="I83" s="38">
        <v>276.70000000000005</v>
      </c>
      <c r="J83" s="38">
        <v>293.30000000000007</v>
      </c>
      <c r="K83" s="38">
        <v>297.45000000000005</v>
      </c>
      <c r="L83" s="38">
        <v>301.60000000000008</v>
      </c>
      <c r="M83" s="28">
        <v>293.3</v>
      </c>
      <c r="N83" s="28">
        <v>285</v>
      </c>
      <c r="O83" s="39">
        <v>7790000</v>
      </c>
      <c r="P83" s="40">
        <v>-3.1335488684406866E-2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1720.25</v>
      </c>
      <c r="F84" s="37">
        <v>1716.4166666666667</v>
      </c>
      <c r="G84" s="38">
        <v>1705.8333333333335</v>
      </c>
      <c r="H84" s="38">
        <v>1691.4166666666667</v>
      </c>
      <c r="I84" s="38">
        <v>1680.8333333333335</v>
      </c>
      <c r="J84" s="38">
        <v>1730.8333333333335</v>
      </c>
      <c r="K84" s="38">
        <v>1741.416666666667</v>
      </c>
      <c r="L84" s="38">
        <v>1755.8333333333335</v>
      </c>
      <c r="M84" s="28">
        <v>1727</v>
      </c>
      <c r="N84" s="28">
        <v>1702</v>
      </c>
      <c r="O84" s="39">
        <v>12350000</v>
      </c>
      <c r="P84" s="40">
        <v>-1.0089472682276794E-2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476.9</v>
      </c>
      <c r="F85" s="37">
        <v>483.2</v>
      </c>
      <c r="G85" s="38">
        <v>468.7</v>
      </c>
      <c r="H85" s="38">
        <v>460.5</v>
      </c>
      <c r="I85" s="38">
        <v>446</v>
      </c>
      <c r="J85" s="38">
        <v>491.4</v>
      </c>
      <c r="K85" s="38">
        <v>505.9</v>
      </c>
      <c r="L85" s="38">
        <v>514.09999999999991</v>
      </c>
      <c r="M85" s="28">
        <v>497.7</v>
      </c>
      <c r="N85" s="28">
        <v>475</v>
      </c>
      <c r="O85" s="39">
        <v>5666250</v>
      </c>
      <c r="P85" s="40">
        <v>4.8577376821651634E-2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3183.8</v>
      </c>
      <c r="F86" s="37">
        <v>3149.0666666666671</v>
      </c>
      <c r="G86" s="38">
        <v>3106.1333333333341</v>
      </c>
      <c r="H86" s="38">
        <v>3028.4666666666672</v>
      </c>
      <c r="I86" s="38">
        <v>2985.5333333333342</v>
      </c>
      <c r="J86" s="38">
        <v>3226.733333333334</v>
      </c>
      <c r="K86" s="38">
        <v>3269.6666666666674</v>
      </c>
      <c r="L86" s="38">
        <v>3347.3333333333339</v>
      </c>
      <c r="M86" s="28">
        <v>3192</v>
      </c>
      <c r="N86" s="28">
        <v>3071.4</v>
      </c>
      <c r="O86" s="39">
        <v>3398700</v>
      </c>
      <c r="P86" s="40">
        <v>-0.20212691034579899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1341.7</v>
      </c>
      <c r="F87" s="37">
        <v>1342.75</v>
      </c>
      <c r="G87" s="38">
        <v>1335.25</v>
      </c>
      <c r="H87" s="38">
        <v>1328.8</v>
      </c>
      <c r="I87" s="38">
        <v>1321.3</v>
      </c>
      <c r="J87" s="38">
        <v>1349.2</v>
      </c>
      <c r="K87" s="38">
        <v>1356.7</v>
      </c>
      <c r="L87" s="38">
        <v>1363.15</v>
      </c>
      <c r="M87" s="28">
        <v>1350.25</v>
      </c>
      <c r="N87" s="28">
        <v>1336.3</v>
      </c>
      <c r="O87" s="39">
        <v>5632000</v>
      </c>
      <c r="P87" s="40">
        <v>-1.4954088325317009E-2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1142.2</v>
      </c>
      <c r="F88" s="37">
        <v>1145.2666666666667</v>
      </c>
      <c r="G88" s="38">
        <v>1135.7833333333333</v>
      </c>
      <c r="H88" s="38">
        <v>1129.3666666666666</v>
      </c>
      <c r="I88" s="38">
        <v>1119.8833333333332</v>
      </c>
      <c r="J88" s="38">
        <v>1151.6833333333334</v>
      </c>
      <c r="K88" s="38">
        <v>1161.1666666666665</v>
      </c>
      <c r="L88" s="38">
        <v>1167.5833333333335</v>
      </c>
      <c r="M88" s="28">
        <v>1154.75</v>
      </c>
      <c r="N88" s="28">
        <v>1138.8499999999999</v>
      </c>
      <c r="O88" s="39">
        <v>9753100</v>
      </c>
      <c r="P88" s="40">
        <v>-1.2754198256926239E-2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2666.35</v>
      </c>
      <c r="F89" s="37">
        <v>2664.8666666666663</v>
      </c>
      <c r="G89" s="38">
        <v>2654.9333333333325</v>
      </c>
      <c r="H89" s="38">
        <v>2643.516666666666</v>
      </c>
      <c r="I89" s="38">
        <v>2633.5833333333321</v>
      </c>
      <c r="J89" s="38">
        <v>2676.2833333333328</v>
      </c>
      <c r="K89" s="38">
        <v>2686.2166666666662</v>
      </c>
      <c r="L89" s="38">
        <v>2697.6333333333332</v>
      </c>
      <c r="M89" s="28">
        <v>2674.8</v>
      </c>
      <c r="N89" s="28">
        <v>2653.45</v>
      </c>
      <c r="O89" s="39">
        <v>25802400</v>
      </c>
      <c r="P89" s="40">
        <v>-1.2718673951972083E-2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1948.05</v>
      </c>
      <c r="F90" s="37">
        <v>1943.8500000000001</v>
      </c>
      <c r="G90" s="38">
        <v>1931.2000000000003</v>
      </c>
      <c r="H90" s="38">
        <v>1914.3500000000001</v>
      </c>
      <c r="I90" s="38">
        <v>1901.7000000000003</v>
      </c>
      <c r="J90" s="38">
        <v>1960.7000000000003</v>
      </c>
      <c r="K90" s="38">
        <v>1973.3500000000004</v>
      </c>
      <c r="L90" s="38">
        <v>1990.2000000000003</v>
      </c>
      <c r="M90" s="28">
        <v>1956.5</v>
      </c>
      <c r="N90" s="28">
        <v>1927</v>
      </c>
      <c r="O90" s="39">
        <v>2534700</v>
      </c>
      <c r="P90" s="40">
        <v>-5.2978573110430893E-3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1616.65</v>
      </c>
      <c r="F91" s="37">
        <v>1617.3666666666668</v>
      </c>
      <c r="G91" s="38">
        <v>1610.5833333333335</v>
      </c>
      <c r="H91" s="38">
        <v>1604.5166666666667</v>
      </c>
      <c r="I91" s="38">
        <v>1597.7333333333333</v>
      </c>
      <c r="J91" s="38">
        <v>1623.4333333333336</v>
      </c>
      <c r="K91" s="38">
        <v>1630.2166666666669</v>
      </c>
      <c r="L91" s="38">
        <v>1636.2833333333338</v>
      </c>
      <c r="M91" s="28">
        <v>1624.15</v>
      </c>
      <c r="N91" s="28">
        <v>1611.3</v>
      </c>
      <c r="O91" s="39">
        <v>80953400</v>
      </c>
      <c r="P91" s="40">
        <v>8.952441013970195E-3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579</v>
      </c>
      <c r="F92" s="37">
        <v>580.4666666666667</v>
      </c>
      <c r="G92" s="38">
        <v>573.18333333333339</v>
      </c>
      <c r="H92" s="38">
        <v>567.36666666666667</v>
      </c>
      <c r="I92" s="38">
        <v>560.08333333333337</v>
      </c>
      <c r="J92" s="38">
        <v>586.28333333333342</v>
      </c>
      <c r="K92" s="38">
        <v>593.56666666666672</v>
      </c>
      <c r="L92" s="38">
        <v>599.38333333333344</v>
      </c>
      <c r="M92" s="28">
        <v>587.75</v>
      </c>
      <c r="N92" s="28">
        <v>574.65</v>
      </c>
      <c r="O92" s="39">
        <v>19240100</v>
      </c>
      <c r="P92" s="40">
        <v>8.5918579171952482E-3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2906.65</v>
      </c>
      <c r="F93" s="37">
        <v>2892.1166666666663</v>
      </c>
      <c r="G93" s="38">
        <v>2856.9833333333327</v>
      </c>
      <c r="H93" s="38">
        <v>2807.3166666666662</v>
      </c>
      <c r="I93" s="38">
        <v>2772.1833333333325</v>
      </c>
      <c r="J93" s="38">
        <v>2941.7833333333328</v>
      </c>
      <c r="K93" s="38">
        <v>2976.916666666667</v>
      </c>
      <c r="L93" s="38">
        <v>3026.583333333333</v>
      </c>
      <c r="M93" s="28">
        <v>2927.25</v>
      </c>
      <c r="N93" s="28">
        <v>2842.45</v>
      </c>
      <c r="O93" s="39">
        <v>3865500</v>
      </c>
      <c r="P93" s="40">
        <v>-5.6942106418795289E-2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424.1</v>
      </c>
      <c r="F94" s="37">
        <v>421.41666666666669</v>
      </c>
      <c r="G94" s="38">
        <v>417.63333333333338</v>
      </c>
      <c r="H94" s="38">
        <v>411.16666666666669</v>
      </c>
      <c r="I94" s="38">
        <v>407.38333333333338</v>
      </c>
      <c r="J94" s="38">
        <v>427.88333333333338</v>
      </c>
      <c r="K94" s="38">
        <v>431.66666666666669</v>
      </c>
      <c r="L94" s="38">
        <v>438.13333333333338</v>
      </c>
      <c r="M94" s="28">
        <v>425.2</v>
      </c>
      <c r="N94" s="28">
        <v>414.95</v>
      </c>
      <c r="O94" s="39">
        <v>33600000</v>
      </c>
      <c r="P94" s="40">
        <v>5.0926128650873585E-2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114.5</v>
      </c>
      <c r="F95" s="37">
        <v>114.16666666666667</v>
      </c>
      <c r="G95" s="38">
        <v>113.03333333333335</v>
      </c>
      <c r="H95" s="38">
        <v>111.56666666666668</v>
      </c>
      <c r="I95" s="38">
        <v>110.43333333333335</v>
      </c>
      <c r="J95" s="38">
        <v>115.63333333333334</v>
      </c>
      <c r="K95" s="38">
        <v>116.76666666666667</v>
      </c>
      <c r="L95" s="38">
        <v>118.23333333333333</v>
      </c>
      <c r="M95" s="28">
        <v>115.3</v>
      </c>
      <c r="N95" s="28">
        <v>112.7</v>
      </c>
      <c r="O95" s="39">
        <v>24382400</v>
      </c>
      <c r="P95" s="40">
        <v>6.7717588925506544E-4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259.64999999999998</v>
      </c>
      <c r="F96" s="37">
        <v>260.2833333333333</v>
      </c>
      <c r="G96" s="38">
        <v>257.86666666666662</v>
      </c>
      <c r="H96" s="38">
        <v>256.08333333333331</v>
      </c>
      <c r="I96" s="38">
        <v>253.66666666666663</v>
      </c>
      <c r="J96" s="38">
        <v>262.06666666666661</v>
      </c>
      <c r="K96" s="38">
        <v>264.48333333333335</v>
      </c>
      <c r="L96" s="38">
        <v>266.26666666666659</v>
      </c>
      <c r="M96" s="28">
        <v>262.7</v>
      </c>
      <c r="N96" s="28">
        <v>258.5</v>
      </c>
      <c r="O96" s="39">
        <v>20533500</v>
      </c>
      <c r="P96" s="40">
        <v>-2.910762160091919E-2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2709.1</v>
      </c>
      <c r="F97" s="37">
        <v>2707.35</v>
      </c>
      <c r="G97" s="38">
        <v>2686.75</v>
      </c>
      <c r="H97" s="38">
        <v>2664.4</v>
      </c>
      <c r="I97" s="38">
        <v>2643.8</v>
      </c>
      <c r="J97" s="38">
        <v>2729.7</v>
      </c>
      <c r="K97" s="38">
        <v>2750.2999999999993</v>
      </c>
      <c r="L97" s="38">
        <v>2772.6499999999996</v>
      </c>
      <c r="M97" s="28">
        <v>2727.95</v>
      </c>
      <c r="N97" s="28">
        <v>2685</v>
      </c>
      <c r="O97" s="39">
        <v>9052500</v>
      </c>
      <c r="P97" s="40">
        <v>-3.6773390366137838E-2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114.4</v>
      </c>
      <c r="F98" s="37">
        <v>114.80000000000001</v>
      </c>
      <c r="G98" s="38">
        <v>112.90000000000002</v>
      </c>
      <c r="H98" s="38">
        <v>111.4</v>
      </c>
      <c r="I98" s="38">
        <v>109.50000000000001</v>
      </c>
      <c r="J98" s="38">
        <v>116.30000000000003</v>
      </c>
      <c r="K98" s="38">
        <v>118.2</v>
      </c>
      <c r="L98" s="38">
        <v>119.70000000000003</v>
      </c>
      <c r="M98" s="28">
        <v>116.7</v>
      </c>
      <c r="N98" s="28">
        <v>113.3</v>
      </c>
      <c r="O98" s="39">
        <v>53178200</v>
      </c>
      <c r="P98" s="40">
        <v>1.0444911027295096E-2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944.7</v>
      </c>
      <c r="F99" s="37">
        <v>945.70000000000016</v>
      </c>
      <c r="G99" s="38">
        <v>941.0500000000003</v>
      </c>
      <c r="H99" s="38">
        <v>937.40000000000009</v>
      </c>
      <c r="I99" s="38">
        <v>932.75000000000023</v>
      </c>
      <c r="J99" s="38">
        <v>949.35000000000036</v>
      </c>
      <c r="K99" s="38">
        <v>954.00000000000023</v>
      </c>
      <c r="L99" s="38">
        <v>957.65000000000043</v>
      </c>
      <c r="M99" s="28">
        <v>950.35</v>
      </c>
      <c r="N99" s="28">
        <v>942.05</v>
      </c>
      <c r="O99" s="39">
        <v>69463800</v>
      </c>
      <c r="P99" s="40">
        <v>2.1398795738767948E-2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1232.3</v>
      </c>
      <c r="F100" s="37">
        <v>1229.45</v>
      </c>
      <c r="G100" s="38">
        <v>1220.9000000000001</v>
      </c>
      <c r="H100" s="38">
        <v>1209.5</v>
      </c>
      <c r="I100" s="38">
        <v>1200.95</v>
      </c>
      <c r="J100" s="38">
        <v>1240.8500000000001</v>
      </c>
      <c r="K100" s="38">
        <v>1249.3999999999999</v>
      </c>
      <c r="L100" s="38">
        <v>1260.8000000000002</v>
      </c>
      <c r="M100" s="28">
        <v>1238</v>
      </c>
      <c r="N100" s="28">
        <v>1218.05</v>
      </c>
      <c r="O100" s="39">
        <v>4769700</v>
      </c>
      <c r="P100" s="40">
        <v>-1.8019548198817226E-2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475.1</v>
      </c>
      <c r="F101" s="37">
        <v>477.25</v>
      </c>
      <c r="G101" s="38">
        <v>470.65</v>
      </c>
      <c r="H101" s="38">
        <v>466.2</v>
      </c>
      <c r="I101" s="38">
        <v>459.59999999999997</v>
      </c>
      <c r="J101" s="38">
        <v>481.7</v>
      </c>
      <c r="K101" s="38">
        <v>488.3</v>
      </c>
      <c r="L101" s="38">
        <v>492.75</v>
      </c>
      <c r="M101" s="28">
        <v>483.85</v>
      </c>
      <c r="N101" s="28">
        <v>472.8</v>
      </c>
      <c r="O101" s="39">
        <v>13932000</v>
      </c>
      <c r="P101" s="40">
        <v>-1.3593882752761258E-2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7.2</v>
      </c>
      <c r="F102" s="37">
        <v>7.2</v>
      </c>
      <c r="G102" s="38">
        <v>7.15</v>
      </c>
      <c r="H102" s="38">
        <v>7.1000000000000005</v>
      </c>
      <c r="I102" s="38">
        <v>7.0500000000000007</v>
      </c>
      <c r="J102" s="38">
        <v>7.25</v>
      </c>
      <c r="K102" s="38">
        <v>7.2999999999999989</v>
      </c>
      <c r="L102" s="38">
        <v>7.35</v>
      </c>
      <c r="M102" s="28">
        <v>7.25</v>
      </c>
      <c r="N102" s="28">
        <v>7.15</v>
      </c>
      <c r="O102" s="39">
        <v>545840000</v>
      </c>
      <c r="P102" s="40">
        <v>4.730612770813776E-3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99.75</v>
      </c>
      <c r="F103" s="37">
        <v>99.933333333333337</v>
      </c>
      <c r="G103" s="38">
        <v>99.316666666666677</v>
      </c>
      <c r="H103" s="38">
        <v>98.88333333333334</v>
      </c>
      <c r="I103" s="38">
        <v>98.26666666666668</v>
      </c>
      <c r="J103" s="38">
        <v>100.36666666666667</v>
      </c>
      <c r="K103" s="38">
        <v>100.98333333333335</v>
      </c>
      <c r="L103" s="38">
        <v>101.41666666666667</v>
      </c>
      <c r="M103" s="28">
        <v>100.55</v>
      </c>
      <c r="N103" s="28">
        <v>99.5</v>
      </c>
      <c r="O103" s="39">
        <v>173520000</v>
      </c>
      <c r="P103" s="40">
        <v>-5.7597051030987213E-4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72.5</v>
      </c>
      <c r="F104" s="37">
        <v>72.650000000000006</v>
      </c>
      <c r="G104" s="38">
        <v>72.000000000000014</v>
      </c>
      <c r="H104" s="38">
        <v>71.500000000000014</v>
      </c>
      <c r="I104" s="38">
        <v>70.850000000000023</v>
      </c>
      <c r="J104" s="38">
        <v>73.150000000000006</v>
      </c>
      <c r="K104" s="38">
        <v>73.799999999999983</v>
      </c>
      <c r="L104" s="38">
        <v>74.3</v>
      </c>
      <c r="M104" s="28">
        <v>73.3</v>
      </c>
      <c r="N104" s="28">
        <v>72.150000000000006</v>
      </c>
      <c r="O104" s="39">
        <v>220950000</v>
      </c>
      <c r="P104" s="40">
        <v>1.0634648370497428E-2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153.80000000000001</v>
      </c>
      <c r="F105" s="37">
        <v>154.28333333333333</v>
      </c>
      <c r="G105" s="38">
        <v>153.16666666666666</v>
      </c>
      <c r="H105" s="38">
        <v>152.53333333333333</v>
      </c>
      <c r="I105" s="38">
        <v>151.41666666666666</v>
      </c>
      <c r="J105" s="38">
        <v>154.91666666666666</v>
      </c>
      <c r="K105" s="38">
        <v>156.03333333333333</v>
      </c>
      <c r="L105" s="38">
        <v>156.66666666666666</v>
      </c>
      <c r="M105" s="28">
        <v>155.4</v>
      </c>
      <c r="N105" s="28">
        <v>153.65</v>
      </c>
      <c r="O105" s="39">
        <v>38928750</v>
      </c>
      <c r="P105" s="40">
        <v>1.4859712581875061E-2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462.6</v>
      </c>
      <c r="F106" s="37">
        <v>466.75</v>
      </c>
      <c r="G106" s="38">
        <v>456.85</v>
      </c>
      <c r="H106" s="38">
        <v>451.1</v>
      </c>
      <c r="I106" s="38">
        <v>441.20000000000005</v>
      </c>
      <c r="J106" s="38">
        <v>472.5</v>
      </c>
      <c r="K106" s="38">
        <v>482.4</v>
      </c>
      <c r="L106" s="38">
        <v>488.15</v>
      </c>
      <c r="M106" s="28">
        <v>476.65</v>
      </c>
      <c r="N106" s="28">
        <v>461</v>
      </c>
      <c r="O106" s="39">
        <v>8529125</v>
      </c>
      <c r="P106" s="40">
        <v>8.9009831460674163E-2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397.75</v>
      </c>
      <c r="F107" s="37">
        <v>397.51666666666665</v>
      </c>
      <c r="G107" s="38">
        <v>395.48333333333329</v>
      </c>
      <c r="H107" s="38">
        <v>393.21666666666664</v>
      </c>
      <c r="I107" s="38">
        <v>391.18333333333328</v>
      </c>
      <c r="J107" s="38">
        <v>399.7833333333333</v>
      </c>
      <c r="K107" s="38">
        <v>401.81666666666661</v>
      </c>
      <c r="L107" s="38">
        <v>404.08333333333331</v>
      </c>
      <c r="M107" s="28">
        <v>399.55</v>
      </c>
      <c r="N107" s="28">
        <v>395.25</v>
      </c>
      <c r="O107" s="39">
        <v>16516000</v>
      </c>
      <c r="P107" s="40">
        <v>-5.0586341687744306E-2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214.7</v>
      </c>
      <c r="F108" s="37">
        <v>214.15</v>
      </c>
      <c r="G108" s="38">
        <v>211.60000000000002</v>
      </c>
      <c r="H108" s="38">
        <v>208.50000000000003</v>
      </c>
      <c r="I108" s="38">
        <v>205.95000000000005</v>
      </c>
      <c r="J108" s="38">
        <v>217.25</v>
      </c>
      <c r="K108" s="38">
        <v>219.8</v>
      </c>
      <c r="L108" s="38">
        <v>222.89999999999998</v>
      </c>
      <c r="M108" s="28">
        <v>216.7</v>
      </c>
      <c r="N108" s="28">
        <v>211.05</v>
      </c>
      <c r="O108" s="39">
        <v>19789600</v>
      </c>
      <c r="P108" s="40">
        <v>1.6535081185758974E-2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5730.4</v>
      </c>
      <c r="F109" s="37">
        <v>5691.1333333333341</v>
      </c>
      <c r="G109" s="38">
        <v>5640.2666666666682</v>
      </c>
      <c r="H109" s="38">
        <v>5550.1333333333341</v>
      </c>
      <c r="I109" s="38">
        <v>5499.2666666666682</v>
      </c>
      <c r="J109" s="38">
        <v>5781.2666666666682</v>
      </c>
      <c r="K109" s="38">
        <v>5832.133333333335</v>
      </c>
      <c r="L109" s="38">
        <v>5922.2666666666682</v>
      </c>
      <c r="M109" s="28">
        <v>5742</v>
      </c>
      <c r="N109" s="28">
        <v>5601</v>
      </c>
      <c r="O109" s="39">
        <v>355800</v>
      </c>
      <c r="P109" s="40">
        <v>-6.2840385421030582E-3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2394.35</v>
      </c>
      <c r="F110" s="37">
        <v>2382.4</v>
      </c>
      <c r="G110" s="38">
        <v>2366.8000000000002</v>
      </c>
      <c r="H110" s="38">
        <v>2339.25</v>
      </c>
      <c r="I110" s="38">
        <v>2323.65</v>
      </c>
      <c r="J110" s="38">
        <v>2409.9500000000003</v>
      </c>
      <c r="K110" s="38">
        <v>2425.5499999999997</v>
      </c>
      <c r="L110" s="38">
        <v>2453.1000000000004</v>
      </c>
      <c r="M110" s="28">
        <v>2398</v>
      </c>
      <c r="N110" s="28">
        <v>2354.85</v>
      </c>
      <c r="O110" s="39">
        <v>3168600</v>
      </c>
      <c r="P110" s="40">
        <v>-2.0676866017617059E-2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1294.3499999999999</v>
      </c>
      <c r="F111" s="37">
        <v>1290.0166666666667</v>
      </c>
      <c r="G111" s="38">
        <v>1280.3333333333333</v>
      </c>
      <c r="H111" s="38">
        <v>1266.3166666666666</v>
      </c>
      <c r="I111" s="38">
        <v>1256.6333333333332</v>
      </c>
      <c r="J111" s="38">
        <v>1304.0333333333333</v>
      </c>
      <c r="K111" s="38">
        <v>1313.7166666666667</v>
      </c>
      <c r="L111" s="38">
        <v>1327.7333333333333</v>
      </c>
      <c r="M111" s="28">
        <v>1299.7</v>
      </c>
      <c r="N111" s="28">
        <v>1276</v>
      </c>
      <c r="O111" s="39">
        <v>20270550</v>
      </c>
      <c r="P111" s="40">
        <v>1.8543828354646633E-2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161.15</v>
      </c>
      <c r="F112" s="37">
        <v>160.38333333333335</v>
      </c>
      <c r="G112" s="38">
        <v>159.31666666666672</v>
      </c>
      <c r="H112" s="38">
        <v>157.48333333333338</v>
      </c>
      <c r="I112" s="38">
        <v>156.41666666666674</v>
      </c>
      <c r="J112" s="38">
        <v>162.2166666666667</v>
      </c>
      <c r="K112" s="38">
        <v>163.28333333333336</v>
      </c>
      <c r="L112" s="38">
        <v>165.11666666666667</v>
      </c>
      <c r="M112" s="28">
        <v>161.44999999999999</v>
      </c>
      <c r="N112" s="28">
        <v>158.55000000000001</v>
      </c>
      <c r="O112" s="39">
        <v>59066400</v>
      </c>
      <c r="P112" s="40">
        <v>-4.3105794528182063E-2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1308.8</v>
      </c>
      <c r="F113" s="37">
        <v>1310.8166666666666</v>
      </c>
      <c r="G113" s="38">
        <v>1303.8333333333333</v>
      </c>
      <c r="H113" s="38">
        <v>1298.8666666666666</v>
      </c>
      <c r="I113" s="38">
        <v>1291.8833333333332</v>
      </c>
      <c r="J113" s="38">
        <v>1315.7833333333333</v>
      </c>
      <c r="K113" s="38">
        <v>1322.7666666666669</v>
      </c>
      <c r="L113" s="38">
        <v>1327.7333333333333</v>
      </c>
      <c r="M113" s="28">
        <v>1317.8</v>
      </c>
      <c r="N113" s="28">
        <v>1305.8499999999999</v>
      </c>
      <c r="O113" s="39">
        <v>42268400</v>
      </c>
      <c r="P113" s="40">
        <v>-3.1074637814047314E-2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598.85</v>
      </c>
      <c r="F114" s="37">
        <v>602</v>
      </c>
      <c r="G114" s="38">
        <v>592.25</v>
      </c>
      <c r="H114" s="38">
        <v>585.65</v>
      </c>
      <c r="I114" s="38">
        <v>575.9</v>
      </c>
      <c r="J114" s="38">
        <v>608.6</v>
      </c>
      <c r="K114" s="38">
        <v>618.35</v>
      </c>
      <c r="L114" s="38">
        <v>624.95000000000005</v>
      </c>
      <c r="M114" s="28">
        <v>611.75</v>
      </c>
      <c r="N114" s="28">
        <v>595.4</v>
      </c>
      <c r="O114" s="39">
        <v>3204700</v>
      </c>
      <c r="P114" s="40">
        <v>-2.9084739600690763E-2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90.25</v>
      </c>
      <c r="F115" s="37">
        <v>90.466666666666654</v>
      </c>
      <c r="G115" s="38">
        <v>89.833333333333314</v>
      </c>
      <c r="H115" s="38">
        <v>89.416666666666657</v>
      </c>
      <c r="I115" s="38">
        <v>88.783333333333317</v>
      </c>
      <c r="J115" s="38">
        <v>90.883333333333312</v>
      </c>
      <c r="K115" s="38">
        <v>91.516666666666666</v>
      </c>
      <c r="L115" s="38">
        <v>91.933333333333309</v>
      </c>
      <c r="M115" s="28">
        <v>91.1</v>
      </c>
      <c r="N115" s="28">
        <v>90.05</v>
      </c>
      <c r="O115" s="39">
        <v>59728500</v>
      </c>
      <c r="P115" s="40">
        <v>-4.5498862528436787E-3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717.3</v>
      </c>
      <c r="F116" s="37">
        <v>714.56666666666661</v>
      </c>
      <c r="G116" s="38">
        <v>709.38333333333321</v>
      </c>
      <c r="H116" s="38">
        <v>701.46666666666658</v>
      </c>
      <c r="I116" s="38">
        <v>696.28333333333319</v>
      </c>
      <c r="J116" s="38">
        <v>722.48333333333323</v>
      </c>
      <c r="K116" s="38">
        <v>727.66666666666663</v>
      </c>
      <c r="L116" s="38">
        <v>735.58333333333326</v>
      </c>
      <c r="M116" s="28">
        <v>719.75</v>
      </c>
      <c r="N116" s="28">
        <v>706.65</v>
      </c>
      <c r="O116" s="39">
        <v>3266250</v>
      </c>
      <c r="P116" s="40">
        <v>-2.7105517909002903E-2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649.95000000000005</v>
      </c>
      <c r="F117" s="37">
        <v>652.05000000000007</v>
      </c>
      <c r="G117" s="38">
        <v>645.75000000000011</v>
      </c>
      <c r="H117" s="38">
        <v>641.55000000000007</v>
      </c>
      <c r="I117" s="38">
        <v>635.25000000000011</v>
      </c>
      <c r="J117" s="38">
        <v>656.25000000000011</v>
      </c>
      <c r="K117" s="38">
        <v>662.55000000000007</v>
      </c>
      <c r="L117" s="38">
        <v>666.75000000000011</v>
      </c>
      <c r="M117" s="28">
        <v>658.35</v>
      </c>
      <c r="N117" s="28">
        <v>647.85</v>
      </c>
      <c r="O117" s="39">
        <v>13707750</v>
      </c>
      <c r="P117" s="40">
        <v>3.2660902977905862E-3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446.4</v>
      </c>
      <c r="F118" s="37">
        <v>445.63333333333327</v>
      </c>
      <c r="G118" s="38">
        <v>443.56666666666655</v>
      </c>
      <c r="H118" s="38">
        <v>440.73333333333329</v>
      </c>
      <c r="I118" s="38">
        <v>438.66666666666657</v>
      </c>
      <c r="J118" s="38">
        <v>448.46666666666653</v>
      </c>
      <c r="K118" s="38">
        <v>450.53333333333325</v>
      </c>
      <c r="L118" s="38">
        <v>453.3666666666665</v>
      </c>
      <c r="M118" s="28">
        <v>447.7</v>
      </c>
      <c r="N118" s="28">
        <v>442.8</v>
      </c>
      <c r="O118" s="39">
        <v>72099200</v>
      </c>
      <c r="P118" s="40">
        <v>-2.1093563313275259E-2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529.15</v>
      </c>
      <c r="F119" s="37">
        <v>525.0333333333333</v>
      </c>
      <c r="G119" s="38">
        <v>519.21666666666658</v>
      </c>
      <c r="H119" s="38">
        <v>509.2833333333333</v>
      </c>
      <c r="I119" s="38">
        <v>503.46666666666658</v>
      </c>
      <c r="J119" s="38">
        <v>534.96666666666658</v>
      </c>
      <c r="K119" s="38">
        <v>540.78333333333319</v>
      </c>
      <c r="L119" s="38">
        <v>550.71666666666658</v>
      </c>
      <c r="M119" s="28">
        <v>530.85</v>
      </c>
      <c r="N119" s="28">
        <v>515.1</v>
      </c>
      <c r="O119" s="39">
        <v>24477500</v>
      </c>
      <c r="P119" s="40">
        <v>3.3304298816416457E-3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3206.4</v>
      </c>
      <c r="F120" s="37">
        <v>3216.9500000000003</v>
      </c>
      <c r="G120" s="38">
        <v>3186.4500000000007</v>
      </c>
      <c r="H120" s="38">
        <v>3166.5000000000005</v>
      </c>
      <c r="I120" s="38">
        <v>3136.0000000000009</v>
      </c>
      <c r="J120" s="38">
        <v>3236.9000000000005</v>
      </c>
      <c r="K120" s="38">
        <v>3267.3999999999996</v>
      </c>
      <c r="L120" s="38">
        <v>3287.3500000000004</v>
      </c>
      <c r="M120" s="28">
        <v>3247.45</v>
      </c>
      <c r="N120" s="28">
        <v>3197</v>
      </c>
      <c r="O120" s="39">
        <v>535000</v>
      </c>
      <c r="P120" s="40">
        <v>9.3545369504209543E-4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712.1</v>
      </c>
      <c r="F121" s="37">
        <v>708.23333333333323</v>
      </c>
      <c r="G121" s="38">
        <v>702.46666666666647</v>
      </c>
      <c r="H121" s="38">
        <v>692.83333333333326</v>
      </c>
      <c r="I121" s="38">
        <v>687.06666666666649</v>
      </c>
      <c r="J121" s="38">
        <v>717.86666666666645</v>
      </c>
      <c r="K121" s="38">
        <v>723.6333333333331</v>
      </c>
      <c r="L121" s="38">
        <v>733.26666666666642</v>
      </c>
      <c r="M121" s="28">
        <v>714</v>
      </c>
      <c r="N121" s="28">
        <v>698.6</v>
      </c>
      <c r="O121" s="39">
        <v>29235600</v>
      </c>
      <c r="P121" s="40">
        <v>0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491.4</v>
      </c>
      <c r="F122" s="37">
        <v>492.68333333333339</v>
      </c>
      <c r="G122" s="38">
        <v>488.06666666666678</v>
      </c>
      <c r="H122" s="38">
        <v>484.73333333333341</v>
      </c>
      <c r="I122" s="38">
        <v>480.11666666666679</v>
      </c>
      <c r="J122" s="38">
        <v>496.01666666666677</v>
      </c>
      <c r="K122" s="38">
        <v>500.63333333333333</v>
      </c>
      <c r="L122" s="38">
        <v>503.96666666666675</v>
      </c>
      <c r="M122" s="28">
        <v>497.3</v>
      </c>
      <c r="N122" s="28">
        <v>489.35</v>
      </c>
      <c r="O122" s="39">
        <v>15650000</v>
      </c>
      <c r="P122" s="40">
        <v>1.3354917037636584E-2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1932.7</v>
      </c>
      <c r="F123" s="37">
        <v>1933.6499999999999</v>
      </c>
      <c r="G123" s="38">
        <v>1924.5999999999997</v>
      </c>
      <c r="H123" s="38">
        <v>1916.4999999999998</v>
      </c>
      <c r="I123" s="38">
        <v>1907.4499999999996</v>
      </c>
      <c r="J123" s="38">
        <v>1941.7499999999998</v>
      </c>
      <c r="K123" s="38">
        <v>1950.8</v>
      </c>
      <c r="L123" s="38">
        <v>1958.8999999999999</v>
      </c>
      <c r="M123" s="28">
        <v>1942.7</v>
      </c>
      <c r="N123" s="28">
        <v>1925.55</v>
      </c>
      <c r="O123" s="39">
        <v>30925600</v>
      </c>
      <c r="P123" s="40">
        <v>-3.5186306984417493E-3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106.25</v>
      </c>
      <c r="F124" s="37">
        <v>106.38333333333333</v>
      </c>
      <c r="G124" s="38">
        <v>105.51666666666665</v>
      </c>
      <c r="H124" s="38">
        <v>104.78333333333333</v>
      </c>
      <c r="I124" s="38">
        <v>103.91666666666666</v>
      </c>
      <c r="J124" s="38">
        <v>107.11666666666665</v>
      </c>
      <c r="K124" s="38">
        <v>107.98333333333332</v>
      </c>
      <c r="L124" s="38">
        <v>108.71666666666664</v>
      </c>
      <c r="M124" s="28">
        <v>107.25</v>
      </c>
      <c r="N124" s="28">
        <v>105.65</v>
      </c>
      <c r="O124" s="39">
        <v>68670180</v>
      </c>
      <c r="P124" s="40">
        <v>9.0479937057435095E-3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2026.7</v>
      </c>
      <c r="F125" s="37">
        <v>2027.7666666666667</v>
      </c>
      <c r="G125" s="38">
        <v>2012.7333333333333</v>
      </c>
      <c r="H125" s="38">
        <v>1998.7666666666667</v>
      </c>
      <c r="I125" s="38">
        <v>1983.7333333333333</v>
      </c>
      <c r="J125" s="38">
        <v>2041.7333333333333</v>
      </c>
      <c r="K125" s="38">
        <v>2056.7666666666664</v>
      </c>
      <c r="L125" s="38">
        <v>2070.7333333333336</v>
      </c>
      <c r="M125" s="28">
        <v>2042.8</v>
      </c>
      <c r="N125" s="28">
        <v>2013.8</v>
      </c>
      <c r="O125" s="39">
        <v>720600</v>
      </c>
      <c r="P125" s="40">
        <v>3.2970183486238529E-2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348.7</v>
      </c>
      <c r="F126" s="37">
        <v>346.2166666666667</v>
      </c>
      <c r="G126" s="38">
        <v>342.68333333333339</v>
      </c>
      <c r="H126" s="38">
        <v>336.66666666666669</v>
      </c>
      <c r="I126" s="38">
        <v>333.13333333333338</v>
      </c>
      <c r="J126" s="38">
        <v>352.23333333333341</v>
      </c>
      <c r="K126" s="38">
        <v>355.76666666666671</v>
      </c>
      <c r="L126" s="38">
        <v>361.78333333333342</v>
      </c>
      <c r="M126" s="28">
        <v>349.75</v>
      </c>
      <c r="N126" s="28">
        <v>340.2</v>
      </c>
      <c r="O126" s="39">
        <v>12869900</v>
      </c>
      <c r="P126" s="40">
        <v>-2.5575989763547021E-2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381.95</v>
      </c>
      <c r="F127" s="37">
        <v>381</v>
      </c>
      <c r="G127" s="38">
        <v>379.4</v>
      </c>
      <c r="H127" s="38">
        <v>376.84999999999997</v>
      </c>
      <c r="I127" s="38">
        <v>375.24999999999994</v>
      </c>
      <c r="J127" s="38">
        <v>383.55</v>
      </c>
      <c r="K127" s="38">
        <v>385.15000000000003</v>
      </c>
      <c r="L127" s="38">
        <v>387.70000000000005</v>
      </c>
      <c r="M127" s="28">
        <v>382.6</v>
      </c>
      <c r="N127" s="28">
        <v>378.45</v>
      </c>
      <c r="O127" s="39">
        <v>14280000</v>
      </c>
      <c r="P127" s="40">
        <v>-3.1995661605206074E-2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2247.15</v>
      </c>
      <c r="F128" s="37">
        <v>2240.4333333333329</v>
      </c>
      <c r="G128" s="38">
        <v>2230.8666666666659</v>
      </c>
      <c r="H128" s="38">
        <v>2214.583333333333</v>
      </c>
      <c r="I128" s="38">
        <v>2205.016666666666</v>
      </c>
      <c r="J128" s="38">
        <v>2256.7166666666658</v>
      </c>
      <c r="K128" s="38">
        <v>2266.2833333333324</v>
      </c>
      <c r="L128" s="38">
        <v>2282.5666666666657</v>
      </c>
      <c r="M128" s="28">
        <v>2250</v>
      </c>
      <c r="N128" s="28">
        <v>2224.15</v>
      </c>
      <c r="O128" s="39">
        <v>13530000</v>
      </c>
      <c r="P128" s="40">
        <v>-1.7493410016774503E-2</v>
      </c>
    </row>
    <row r="129" spans="1:16" ht="12.75" customHeight="1">
      <c r="A129" s="28">
        <v>119</v>
      </c>
      <c r="B129" s="29" t="s">
        <v>86</v>
      </c>
      <c r="C129" s="30" t="s">
        <v>862</v>
      </c>
      <c r="D129" s="31">
        <v>45106</v>
      </c>
      <c r="E129" s="37">
        <v>5031.8</v>
      </c>
      <c r="F129" s="37">
        <v>5026.8</v>
      </c>
      <c r="G129" s="38">
        <v>5014.2000000000007</v>
      </c>
      <c r="H129" s="38">
        <v>4996.6000000000004</v>
      </c>
      <c r="I129" s="38">
        <v>4984.0000000000009</v>
      </c>
      <c r="J129" s="38">
        <v>5044.4000000000005</v>
      </c>
      <c r="K129" s="38">
        <v>5057.0000000000009</v>
      </c>
      <c r="L129" s="38">
        <v>5074.6000000000004</v>
      </c>
      <c r="M129" s="28">
        <v>5039.3999999999996</v>
      </c>
      <c r="N129" s="28">
        <v>5009.2</v>
      </c>
      <c r="O129" s="39">
        <v>1630650</v>
      </c>
      <c r="P129" s="40">
        <v>5.8290155440414507E-3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3942.4</v>
      </c>
      <c r="F130" s="37">
        <v>3943.4833333333336</v>
      </c>
      <c r="G130" s="38">
        <v>3920.916666666667</v>
      </c>
      <c r="H130" s="38">
        <v>3899.4333333333334</v>
      </c>
      <c r="I130" s="38">
        <v>3876.8666666666668</v>
      </c>
      <c r="J130" s="38">
        <v>3964.9666666666672</v>
      </c>
      <c r="K130" s="38">
        <v>3987.5333333333338</v>
      </c>
      <c r="L130" s="38">
        <v>4009.0166666666673</v>
      </c>
      <c r="M130" s="28">
        <v>3966.05</v>
      </c>
      <c r="N130" s="28">
        <v>3922</v>
      </c>
      <c r="O130" s="39">
        <v>1089600</v>
      </c>
      <c r="P130" s="40">
        <v>-3.2670454545454544E-2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822.2</v>
      </c>
      <c r="F131" s="37">
        <v>819.19999999999993</v>
      </c>
      <c r="G131" s="38">
        <v>814.39999999999986</v>
      </c>
      <c r="H131" s="38">
        <v>806.59999999999991</v>
      </c>
      <c r="I131" s="38">
        <v>801.79999999999984</v>
      </c>
      <c r="J131" s="38">
        <v>826.99999999999989</v>
      </c>
      <c r="K131" s="38">
        <v>831.79999999999984</v>
      </c>
      <c r="L131" s="38">
        <v>839.59999999999991</v>
      </c>
      <c r="M131" s="28">
        <v>824</v>
      </c>
      <c r="N131" s="28">
        <v>811.4</v>
      </c>
      <c r="O131" s="39">
        <v>6891800</v>
      </c>
      <c r="P131" s="40">
        <v>1.0468594217347957E-2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1346.95</v>
      </c>
      <c r="F132" s="37">
        <v>1340.4833333333333</v>
      </c>
      <c r="G132" s="38">
        <v>1331.6666666666667</v>
      </c>
      <c r="H132" s="38">
        <v>1316.3833333333334</v>
      </c>
      <c r="I132" s="38">
        <v>1307.5666666666668</v>
      </c>
      <c r="J132" s="38">
        <v>1355.7666666666667</v>
      </c>
      <c r="K132" s="38">
        <v>1364.5833333333333</v>
      </c>
      <c r="L132" s="38">
        <v>1379.8666666666666</v>
      </c>
      <c r="M132" s="28">
        <v>1349.3</v>
      </c>
      <c r="N132" s="28">
        <v>1325.2</v>
      </c>
      <c r="O132" s="39">
        <v>13135500</v>
      </c>
      <c r="P132" s="40">
        <v>-1.0232607205021362E-2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298.64999999999998</v>
      </c>
      <c r="F133" s="37">
        <v>298.28333333333336</v>
      </c>
      <c r="G133" s="38">
        <v>295.9666666666667</v>
      </c>
      <c r="H133" s="38">
        <v>293.28333333333336</v>
      </c>
      <c r="I133" s="38">
        <v>290.9666666666667</v>
      </c>
      <c r="J133" s="38">
        <v>300.9666666666667</v>
      </c>
      <c r="K133" s="38">
        <v>303.28333333333342</v>
      </c>
      <c r="L133" s="38">
        <v>305.9666666666667</v>
      </c>
      <c r="M133" s="28">
        <v>300.60000000000002</v>
      </c>
      <c r="N133" s="28">
        <v>295.60000000000002</v>
      </c>
      <c r="O133" s="39">
        <v>26656000</v>
      </c>
      <c r="P133" s="40">
        <v>1.35236664162284E-3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112.9</v>
      </c>
      <c r="F134" s="37">
        <v>113.71666666666665</v>
      </c>
      <c r="G134" s="38">
        <v>111.58333333333331</v>
      </c>
      <c r="H134" s="38">
        <v>110.26666666666667</v>
      </c>
      <c r="I134" s="38">
        <v>108.13333333333333</v>
      </c>
      <c r="J134" s="38">
        <v>115.0333333333333</v>
      </c>
      <c r="K134" s="38">
        <v>117.16666666666666</v>
      </c>
      <c r="L134" s="38">
        <v>118.48333333333329</v>
      </c>
      <c r="M134" s="28">
        <v>115.85</v>
      </c>
      <c r="N134" s="28">
        <v>112.4</v>
      </c>
      <c r="O134" s="39">
        <v>61470000</v>
      </c>
      <c r="P134" s="40">
        <v>1.9605891719745222E-2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553.4</v>
      </c>
      <c r="F135" s="37">
        <v>555.2833333333333</v>
      </c>
      <c r="G135" s="38">
        <v>550.01666666666665</v>
      </c>
      <c r="H135" s="38">
        <v>546.63333333333333</v>
      </c>
      <c r="I135" s="38">
        <v>541.36666666666667</v>
      </c>
      <c r="J135" s="38">
        <v>558.66666666666663</v>
      </c>
      <c r="K135" s="38">
        <v>563.93333333333328</v>
      </c>
      <c r="L135" s="38">
        <v>567.31666666666661</v>
      </c>
      <c r="M135" s="28">
        <v>560.54999999999995</v>
      </c>
      <c r="N135" s="28">
        <v>551.9</v>
      </c>
      <c r="O135" s="39">
        <v>9964800</v>
      </c>
      <c r="P135" s="40">
        <v>-2.8431028431028432E-2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9502.9</v>
      </c>
      <c r="F136" s="37">
        <v>9460.4666666666653</v>
      </c>
      <c r="G136" s="38">
        <v>9393.6333333333314</v>
      </c>
      <c r="H136" s="38">
        <v>9284.3666666666668</v>
      </c>
      <c r="I136" s="38">
        <v>9217.5333333333328</v>
      </c>
      <c r="J136" s="38">
        <v>9569.7333333333299</v>
      </c>
      <c r="K136" s="38">
        <v>9636.5666666666621</v>
      </c>
      <c r="L136" s="38">
        <v>9745.8333333333285</v>
      </c>
      <c r="M136" s="28">
        <v>9527.2999999999993</v>
      </c>
      <c r="N136" s="28">
        <v>9351.2000000000007</v>
      </c>
      <c r="O136" s="39">
        <v>2168200</v>
      </c>
      <c r="P136" s="40">
        <v>2.738817285822593E-2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881.75</v>
      </c>
      <c r="F137" s="37">
        <v>881.31666666666661</v>
      </c>
      <c r="G137" s="38">
        <v>878.13333333333321</v>
      </c>
      <c r="H137" s="38">
        <v>874.51666666666665</v>
      </c>
      <c r="I137" s="38">
        <v>871.33333333333326</v>
      </c>
      <c r="J137" s="38">
        <v>884.93333333333317</v>
      </c>
      <c r="K137" s="38">
        <v>888.11666666666656</v>
      </c>
      <c r="L137" s="38">
        <v>891.73333333333312</v>
      </c>
      <c r="M137" s="28">
        <v>884.5</v>
      </c>
      <c r="N137" s="28">
        <v>877.7</v>
      </c>
      <c r="O137" s="39">
        <v>10366450</v>
      </c>
      <c r="P137" s="40">
        <v>1.8725098638987347E-3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1471.65</v>
      </c>
      <c r="F138" s="37">
        <v>1471.8999999999999</v>
      </c>
      <c r="G138" s="38">
        <v>1457.7499999999998</v>
      </c>
      <c r="H138" s="38">
        <v>1443.85</v>
      </c>
      <c r="I138" s="38">
        <v>1429.6999999999998</v>
      </c>
      <c r="J138" s="38">
        <v>1485.7999999999997</v>
      </c>
      <c r="K138" s="38">
        <v>1499.9499999999998</v>
      </c>
      <c r="L138" s="38">
        <v>1513.8499999999997</v>
      </c>
      <c r="M138" s="28">
        <v>1486.05</v>
      </c>
      <c r="N138" s="28">
        <v>1458</v>
      </c>
      <c r="O138" s="39">
        <v>1612000</v>
      </c>
      <c r="P138" s="40">
        <v>-3.9790326423635933E-2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1319.75</v>
      </c>
      <c r="F139" s="37">
        <v>1316.8666666666666</v>
      </c>
      <c r="G139" s="38">
        <v>1307.8833333333332</v>
      </c>
      <c r="H139" s="38">
        <v>1296.0166666666667</v>
      </c>
      <c r="I139" s="38">
        <v>1287.0333333333333</v>
      </c>
      <c r="J139" s="38">
        <v>1328.7333333333331</v>
      </c>
      <c r="K139" s="38">
        <v>1337.7166666666662</v>
      </c>
      <c r="L139" s="38">
        <v>1349.583333333333</v>
      </c>
      <c r="M139" s="28">
        <v>1325.85</v>
      </c>
      <c r="N139" s="28">
        <v>1305</v>
      </c>
      <c r="O139" s="39">
        <v>909600</v>
      </c>
      <c r="P139" s="40">
        <v>8.8028169014084509E-4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700.3</v>
      </c>
      <c r="F140" s="37">
        <v>702.05000000000007</v>
      </c>
      <c r="G140" s="38">
        <v>693.10000000000014</v>
      </c>
      <c r="H140" s="38">
        <v>685.90000000000009</v>
      </c>
      <c r="I140" s="38">
        <v>676.95000000000016</v>
      </c>
      <c r="J140" s="38">
        <v>709.25000000000011</v>
      </c>
      <c r="K140" s="38">
        <v>718.20000000000016</v>
      </c>
      <c r="L140" s="38">
        <v>725.40000000000009</v>
      </c>
      <c r="M140" s="28">
        <v>711</v>
      </c>
      <c r="N140" s="28">
        <v>694.85</v>
      </c>
      <c r="O140" s="39">
        <v>3864600</v>
      </c>
      <c r="P140" s="40">
        <v>3.2639046613849219E-2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1042.5999999999999</v>
      </c>
      <c r="F141" s="37">
        <v>1053.3999999999999</v>
      </c>
      <c r="G141" s="38">
        <v>1024.1999999999998</v>
      </c>
      <c r="H141" s="38">
        <v>1005.8</v>
      </c>
      <c r="I141" s="38">
        <v>976.59999999999991</v>
      </c>
      <c r="J141" s="38">
        <v>1071.7999999999997</v>
      </c>
      <c r="K141" s="38">
        <v>1101</v>
      </c>
      <c r="L141" s="38">
        <v>1119.3999999999996</v>
      </c>
      <c r="M141" s="28">
        <v>1082.5999999999999</v>
      </c>
      <c r="N141" s="28">
        <v>1035</v>
      </c>
      <c r="O141" s="39">
        <v>1946400</v>
      </c>
      <c r="P141" s="40">
        <v>-2.3675762439807384E-2</v>
      </c>
    </row>
    <row r="142" spans="1:16" ht="12.75" customHeight="1">
      <c r="A142" s="28">
        <v>132</v>
      </c>
      <c r="B142" s="29" t="s">
        <v>49</v>
      </c>
      <c r="C142" s="30" t="s">
        <v>799</v>
      </c>
      <c r="D142" s="31">
        <v>45106</v>
      </c>
      <c r="E142" s="37">
        <v>80.849999999999994</v>
      </c>
      <c r="F142" s="37">
        <v>80.45</v>
      </c>
      <c r="G142" s="38">
        <v>79.900000000000006</v>
      </c>
      <c r="H142" s="38">
        <v>78.95</v>
      </c>
      <c r="I142" s="38">
        <v>78.400000000000006</v>
      </c>
      <c r="J142" s="38">
        <v>81.400000000000006</v>
      </c>
      <c r="K142" s="38">
        <v>81.949999999999989</v>
      </c>
      <c r="L142" s="38">
        <v>82.9</v>
      </c>
      <c r="M142" s="28">
        <v>81</v>
      </c>
      <c r="N142" s="28">
        <v>79.5</v>
      </c>
      <c r="O142" s="39">
        <v>63384800</v>
      </c>
      <c r="P142" s="40">
        <v>1.0481074045053712E-2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2009.15</v>
      </c>
      <c r="F143" s="37">
        <v>1999.8333333333333</v>
      </c>
      <c r="G143" s="38">
        <v>1985.3166666666666</v>
      </c>
      <c r="H143" s="38">
        <v>1961.4833333333333</v>
      </c>
      <c r="I143" s="38">
        <v>1946.9666666666667</v>
      </c>
      <c r="J143" s="38">
        <v>2023.6666666666665</v>
      </c>
      <c r="K143" s="38">
        <v>2038.1833333333334</v>
      </c>
      <c r="L143" s="38">
        <v>2062.0166666666664</v>
      </c>
      <c r="M143" s="28">
        <v>2014.35</v>
      </c>
      <c r="N143" s="28">
        <v>1976</v>
      </c>
      <c r="O143" s="39">
        <v>2501950</v>
      </c>
      <c r="P143" s="40">
        <v>-4.482939632545932E-2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97074.8</v>
      </c>
      <c r="F144" s="37">
        <v>97505</v>
      </c>
      <c r="G144" s="38">
        <v>96360.1</v>
      </c>
      <c r="H144" s="38">
        <v>95645.400000000009</v>
      </c>
      <c r="I144" s="38">
        <v>94500.500000000015</v>
      </c>
      <c r="J144" s="38">
        <v>98219.7</v>
      </c>
      <c r="K144" s="38">
        <v>99364.599999999991</v>
      </c>
      <c r="L144" s="38">
        <v>100079.29999999999</v>
      </c>
      <c r="M144" s="28">
        <v>98649.9</v>
      </c>
      <c r="N144" s="28">
        <v>96790.3</v>
      </c>
      <c r="O144" s="39">
        <v>53930</v>
      </c>
      <c r="P144" s="40">
        <v>-2.1766733176129149E-2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1130.45</v>
      </c>
      <c r="F145" s="37">
        <v>1131.95</v>
      </c>
      <c r="G145" s="38">
        <v>1125.95</v>
      </c>
      <c r="H145" s="38">
        <v>1121.45</v>
      </c>
      <c r="I145" s="38">
        <v>1115.45</v>
      </c>
      <c r="J145" s="38">
        <v>1136.45</v>
      </c>
      <c r="K145" s="38">
        <v>1142.45</v>
      </c>
      <c r="L145" s="38">
        <v>1146.95</v>
      </c>
      <c r="M145" s="28">
        <v>1137.95</v>
      </c>
      <c r="N145" s="28">
        <v>1127.45</v>
      </c>
      <c r="O145" s="39">
        <v>5441150</v>
      </c>
      <c r="P145" s="40">
        <v>-5.0286633812732578E-3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84.55</v>
      </c>
      <c r="F146" s="37">
        <v>84.166666666666671</v>
      </c>
      <c r="G146" s="38">
        <v>83.583333333333343</v>
      </c>
      <c r="H146" s="38">
        <v>82.616666666666674</v>
      </c>
      <c r="I146" s="38">
        <v>82.033333333333346</v>
      </c>
      <c r="J146" s="38">
        <v>85.13333333333334</v>
      </c>
      <c r="K146" s="38">
        <v>85.716666666666683</v>
      </c>
      <c r="L146" s="38">
        <v>86.683333333333337</v>
      </c>
      <c r="M146" s="28">
        <v>84.75</v>
      </c>
      <c r="N146" s="28">
        <v>83.2</v>
      </c>
      <c r="O146" s="39">
        <v>46050000</v>
      </c>
      <c r="P146" s="40">
        <v>1.6388015229266677E-2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4297.2</v>
      </c>
      <c r="F147" s="37">
        <v>4251.8499999999995</v>
      </c>
      <c r="G147" s="38">
        <v>4166.0499999999993</v>
      </c>
      <c r="H147" s="38">
        <v>4034.8999999999996</v>
      </c>
      <c r="I147" s="38">
        <v>3949.0999999999995</v>
      </c>
      <c r="J147" s="38">
        <v>4382.9999999999991</v>
      </c>
      <c r="K147" s="38">
        <v>4468.8</v>
      </c>
      <c r="L147" s="38">
        <v>4599.9499999999989</v>
      </c>
      <c r="M147" s="28">
        <v>4337.6499999999996</v>
      </c>
      <c r="N147" s="28">
        <v>4120.7</v>
      </c>
      <c r="O147" s="39">
        <v>1695725</v>
      </c>
      <c r="P147" s="40">
        <v>1.0006402906621796E-2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4651.95</v>
      </c>
      <c r="F148" s="37">
        <v>4637.3166666666666</v>
      </c>
      <c r="G148" s="38">
        <v>4610.6333333333332</v>
      </c>
      <c r="H148" s="38">
        <v>4569.3166666666666</v>
      </c>
      <c r="I148" s="38">
        <v>4542.6333333333332</v>
      </c>
      <c r="J148" s="38">
        <v>4678.6333333333332</v>
      </c>
      <c r="K148" s="38">
        <v>4705.3166666666657</v>
      </c>
      <c r="L148" s="38">
        <v>4746.6333333333332</v>
      </c>
      <c r="M148" s="28">
        <v>4664</v>
      </c>
      <c r="N148" s="28">
        <v>4596</v>
      </c>
      <c r="O148" s="39">
        <v>591750</v>
      </c>
      <c r="P148" s="40">
        <v>5.8492084786691712E-2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22213.15</v>
      </c>
      <c r="F149" s="37">
        <v>22128.75</v>
      </c>
      <c r="G149" s="38">
        <v>22001.3</v>
      </c>
      <c r="H149" s="38">
        <v>21789.45</v>
      </c>
      <c r="I149" s="38">
        <v>21662</v>
      </c>
      <c r="J149" s="38">
        <v>22340.6</v>
      </c>
      <c r="K149" s="38">
        <v>22468.049999999996</v>
      </c>
      <c r="L149" s="38">
        <v>22679.899999999998</v>
      </c>
      <c r="M149" s="28">
        <v>22256.2</v>
      </c>
      <c r="N149" s="28">
        <v>21916.9</v>
      </c>
      <c r="O149" s="39">
        <v>412280</v>
      </c>
      <c r="P149" s="40">
        <v>-2.8466396455839382E-2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109.85</v>
      </c>
      <c r="F150" s="37">
        <v>109.21666666666665</v>
      </c>
      <c r="G150" s="38">
        <v>108.2833333333333</v>
      </c>
      <c r="H150" s="38">
        <v>106.71666666666665</v>
      </c>
      <c r="I150" s="38">
        <v>105.7833333333333</v>
      </c>
      <c r="J150" s="38">
        <v>110.7833333333333</v>
      </c>
      <c r="K150" s="38">
        <v>111.71666666666667</v>
      </c>
      <c r="L150" s="38">
        <v>113.2833333333333</v>
      </c>
      <c r="M150" s="28">
        <v>110.15</v>
      </c>
      <c r="N150" s="28">
        <v>107.65</v>
      </c>
      <c r="O150" s="39">
        <v>54769500</v>
      </c>
      <c r="P150" s="40">
        <v>3.6977081025815796E-2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175.55</v>
      </c>
      <c r="F151" s="37">
        <v>175.5</v>
      </c>
      <c r="G151" s="38">
        <v>174.6</v>
      </c>
      <c r="H151" s="38">
        <v>173.65</v>
      </c>
      <c r="I151" s="38">
        <v>172.75</v>
      </c>
      <c r="J151" s="38">
        <v>176.45</v>
      </c>
      <c r="K151" s="38">
        <v>177.34999999999997</v>
      </c>
      <c r="L151" s="38">
        <v>178.29999999999998</v>
      </c>
      <c r="M151" s="28">
        <v>176.4</v>
      </c>
      <c r="N151" s="28">
        <v>174.55</v>
      </c>
      <c r="O151" s="39">
        <v>70125900</v>
      </c>
      <c r="P151" s="40">
        <v>1.692678202590012E-3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965</v>
      </c>
      <c r="F152" s="37">
        <v>961.1</v>
      </c>
      <c r="G152" s="38">
        <v>952.5</v>
      </c>
      <c r="H152" s="38">
        <v>940</v>
      </c>
      <c r="I152" s="38">
        <v>931.4</v>
      </c>
      <c r="J152" s="38">
        <v>973.6</v>
      </c>
      <c r="K152" s="38">
        <v>982.20000000000016</v>
      </c>
      <c r="L152" s="38">
        <v>994.7</v>
      </c>
      <c r="M152" s="28">
        <v>969.7</v>
      </c>
      <c r="N152" s="28">
        <v>948.6</v>
      </c>
      <c r="O152" s="39">
        <v>5472600</v>
      </c>
      <c r="P152" s="40">
        <v>-4.3301069791136021E-3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3639.6</v>
      </c>
      <c r="F153" s="37">
        <v>3649.5</v>
      </c>
      <c r="G153" s="38">
        <v>3619.2</v>
      </c>
      <c r="H153" s="38">
        <v>3598.7999999999997</v>
      </c>
      <c r="I153" s="38">
        <v>3568.4999999999995</v>
      </c>
      <c r="J153" s="38">
        <v>3669.9</v>
      </c>
      <c r="K153" s="38">
        <v>3700.2000000000003</v>
      </c>
      <c r="L153" s="38">
        <v>3720.6000000000004</v>
      </c>
      <c r="M153" s="28">
        <v>3679.8</v>
      </c>
      <c r="N153" s="28">
        <v>3629.1</v>
      </c>
      <c r="O153" s="39">
        <v>202200</v>
      </c>
      <c r="P153" s="40">
        <v>1.9821605550049554E-3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155.5</v>
      </c>
      <c r="F154" s="37">
        <v>155.28333333333333</v>
      </c>
      <c r="G154" s="38">
        <v>154.66666666666666</v>
      </c>
      <c r="H154" s="38">
        <v>153.83333333333331</v>
      </c>
      <c r="I154" s="38">
        <v>153.21666666666664</v>
      </c>
      <c r="J154" s="38">
        <v>156.11666666666667</v>
      </c>
      <c r="K154" s="38">
        <v>156.73333333333335</v>
      </c>
      <c r="L154" s="38">
        <v>157.56666666666669</v>
      </c>
      <c r="M154" s="28">
        <v>155.9</v>
      </c>
      <c r="N154" s="28">
        <v>154.44999999999999</v>
      </c>
      <c r="O154" s="39">
        <v>48155800</v>
      </c>
      <c r="P154" s="40">
        <v>-9.7379463225397839E-3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38728.35</v>
      </c>
      <c r="F155" s="37">
        <v>38892.98333333333</v>
      </c>
      <c r="G155" s="38">
        <v>38485.366666666661</v>
      </c>
      <c r="H155" s="38">
        <v>38242.383333333331</v>
      </c>
      <c r="I155" s="38">
        <v>37834.766666666663</v>
      </c>
      <c r="J155" s="38">
        <v>39135.96666666666</v>
      </c>
      <c r="K155" s="38">
        <v>39543.583333333328</v>
      </c>
      <c r="L155" s="38">
        <v>39786.566666666658</v>
      </c>
      <c r="M155" s="28">
        <v>39300.6</v>
      </c>
      <c r="N155" s="28">
        <v>38650</v>
      </c>
      <c r="O155" s="39">
        <v>171765</v>
      </c>
      <c r="P155" s="40">
        <v>3.6008323532072742E-2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792</v>
      </c>
      <c r="F156" s="37">
        <v>793.26666666666677</v>
      </c>
      <c r="G156" s="38">
        <v>786.78333333333353</v>
      </c>
      <c r="H156" s="38">
        <v>781.56666666666672</v>
      </c>
      <c r="I156" s="38">
        <v>775.08333333333348</v>
      </c>
      <c r="J156" s="38">
        <v>798.48333333333358</v>
      </c>
      <c r="K156" s="38">
        <v>804.96666666666692</v>
      </c>
      <c r="L156" s="38">
        <v>810.18333333333362</v>
      </c>
      <c r="M156" s="28">
        <v>799.75</v>
      </c>
      <c r="N156" s="28">
        <v>788.05</v>
      </c>
      <c r="O156" s="39">
        <v>8698750</v>
      </c>
      <c r="P156" s="40">
        <v>-1.8073326065752482E-3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5234.75</v>
      </c>
      <c r="F157" s="37">
        <v>5232.4000000000005</v>
      </c>
      <c r="G157" s="38">
        <v>5183.4500000000007</v>
      </c>
      <c r="H157" s="38">
        <v>5132.1500000000005</v>
      </c>
      <c r="I157" s="38">
        <v>5083.2000000000007</v>
      </c>
      <c r="J157" s="38">
        <v>5283.7000000000007</v>
      </c>
      <c r="K157" s="38">
        <v>5332.65</v>
      </c>
      <c r="L157" s="38">
        <v>5383.9500000000007</v>
      </c>
      <c r="M157" s="28">
        <v>5281.35</v>
      </c>
      <c r="N157" s="28">
        <v>5181.1000000000004</v>
      </c>
      <c r="O157" s="39">
        <v>1280650</v>
      </c>
      <c r="P157" s="40">
        <v>-7.863340563991324E-3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224.25</v>
      </c>
      <c r="F158" s="37">
        <v>224.08333333333334</v>
      </c>
      <c r="G158" s="38">
        <v>223.26666666666668</v>
      </c>
      <c r="H158" s="38">
        <v>222.28333333333333</v>
      </c>
      <c r="I158" s="38">
        <v>221.46666666666667</v>
      </c>
      <c r="J158" s="38">
        <v>225.06666666666669</v>
      </c>
      <c r="K158" s="38">
        <v>225.88333333333335</v>
      </c>
      <c r="L158" s="38">
        <v>226.8666666666667</v>
      </c>
      <c r="M158" s="28">
        <v>224.9</v>
      </c>
      <c r="N158" s="28">
        <v>223.1</v>
      </c>
      <c r="O158" s="39">
        <v>14970000</v>
      </c>
      <c r="P158" s="40">
        <v>-8.0096115338406087E-4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191.75</v>
      </c>
      <c r="F159" s="37">
        <v>189.21666666666667</v>
      </c>
      <c r="G159" s="38">
        <v>186.28333333333333</v>
      </c>
      <c r="H159" s="38">
        <v>180.81666666666666</v>
      </c>
      <c r="I159" s="38">
        <v>177.88333333333333</v>
      </c>
      <c r="J159" s="38">
        <v>194.68333333333334</v>
      </c>
      <c r="K159" s="38">
        <v>197.61666666666667</v>
      </c>
      <c r="L159" s="38">
        <v>203.08333333333334</v>
      </c>
      <c r="M159" s="28">
        <v>192.15</v>
      </c>
      <c r="N159" s="28">
        <v>183.75</v>
      </c>
      <c r="O159" s="39">
        <v>67735000</v>
      </c>
      <c r="P159" s="40">
        <v>5.3418185324462443E-2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2651.05</v>
      </c>
      <c r="F160" s="37">
        <v>2654.4166666666665</v>
      </c>
      <c r="G160" s="38">
        <v>2636.8833333333332</v>
      </c>
      <c r="H160" s="38">
        <v>2622.7166666666667</v>
      </c>
      <c r="I160" s="38">
        <v>2605.1833333333334</v>
      </c>
      <c r="J160" s="38">
        <v>2668.583333333333</v>
      </c>
      <c r="K160" s="38">
        <v>2686.1166666666668</v>
      </c>
      <c r="L160" s="38">
        <v>2700.2833333333328</v>
      </c>
      <c r="M160" s="28">
        <v>2671.95</v>
      </c>
      <c r="N160" s="28">
        <v>2640.25</v>
      </c>
      <c r="O160" s="39">
        <v>2214750</v>
      </c>
      <c r="P160" s="40">
        <v>1.0609171800136893E-2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3507.05</v>
      </c>
      <c r="F161" s="37">
        <v>3524.7166666666667</v>
      </c>
      <c r="G161" s="38">
        <v>3475.4333333333334</v>
      </c>
      <c r="H161" s="38">
        <v>3443.8166666666666</v>
      </c>
      <c r="I161" s="38">
        <v>3394.5333333333333</v>
      </c>
      <c r="J161" s="38">
        <v>3556.3333333333335</v>
      </c>
      <c r="K161" s="38">
        <v>3605.6166666666672</v>
      </c>
      <c r="L161" s="38">
        <v>3637.2333333333336</v>
      </c>
      <c r="M161" s="28">
        <v>3574</v>
      </c>
      <c r="N161" s="28">
        <v>3493.1</v>
      </c>
      <c r="O161" s="39">
        <v>1953500</v>
      </c>
      <c r="P161" s="40">
        <v>2.8293196473220161E-2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52.1</v>
      </c>
      <c r="F162" s="37">
        <v>51.949999999999996</v>
      </c>
      <c r="G162" s="38">
        <v>51.649999999999991</v>
      </c>
      <c r="H162" s="38">
        <v>51.199999999999996</v>
      </c>
      <c r="I162" s="38">
        <v>50.899999999999991</v>
      </c>
      <c r="J162" s="38">
        <v>52.399999999999991</v>
      </c>
      <c r="K162" s="38">
        <v>52.699999999999989</v>
      </c>
      <c r="L162" s="38">
        <v>53.149999999999991</v>
      </c>
      <c r="M162" s="28">
        <v>52.25</v>
      </c>
      <c r="N162" s="28">
        <v>51.5</v>
      </c>
      <c r="O162" s="39">
        <v>252672000</v>
      </c>
      <c r="P162" s="40">
        <v>5.5396370582617002E-3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3561.7</v>
      </c>
      <c r="F163" s="37">
        <v>3543.4166666666665</v>
      </c>
      <c r="G163" s="38">
        <v>3511.833333333333</v>
      </c>
      <c r="H163" s="38">
        <v>3461.9666666666667</v>
      </c>
      <c r="I163" s="38">
        <v>3430.3833333333332</v>
      </c>
      <c r="J163" s="38">
        <v>3593.2833333333328</v>
      </c>
      <c r="K163" s="38">
        <v>3624.8666666666659</v>
      </c>
      <c r="L163" s="38">
        <v>3674.7333333333327</v>
      </c>
      <c r="M163" s="28">
        <v>3575</v>
      </c>
      <c r="N163" s="28">
        <v>3493.55</v>
      </c>
      <c r="O163" s="39">
        <v>1814100</v>
      </c>
      <c r="P163" s="40">
        <v>7.3304934327298538E-2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235.6</v>
      </c>
      <c r="F164" s="37">
        <v>235.20000000000002</v>
      </c>
      <c r="G164" s="38">
        <v>234.30000000000004</v>
      </c>
      <c r="H164" s="38">
        <v>233.00000000000003</v>
      </c>
      <c r="I164" s="38">
        <v>232.10000000000005</v>
      </c>
      <c r="J164" s="38">
        <v>236.50000000000003</v>
      </c>
      <c r="K164" s="38">
        <v>237.4</v>
      </c>
      <c r="L164" s="38">
        <v>238.70000000000002</v>
      </c>
      <c r="M164" s="28">
        <v>236.1</v>
      </c>
      <c r="N164" s="28">
        <v>233.9</v>
      </c>
      <c r="O164" s="39">
        <v>31760100</v>
      </c>
      <c r="P164" s="40">
        <v>-2.4465085420467738E-2</v>
      </c>
    </row>
    <row r="165" spans="1:16" ht="12.75" customHeight="1">
      <c r="A165" s="28">
        <v>155</v>
      </c>
      <c r="B165" s="29" t="s">
        <v>178</v>
      </c>
      <c r="C165" s="30" t="s">
        <v>880</v>
      </c>
      <c r="D165" s="31">
        <v>45106</v>
      </c>
      <c r="E165" s="37">
        <v>1410.5</v>
      </c>
      <c r="F165" s="37">
        <v>1414.8166666666666</v>
      </c>
      <c r="G165" s="38">
        <v>1400.6833333333332</v>
      </c>
      <c r="H165" s="38">
        <v>1390.8666666666666</v>
      </c>
      <c r="I165" s="38">
        <v>1376.7333333333331</v>
      </c>
      <c r="J165" s="38">
        <v>1424.6333333333332</v>
      </c>
      <c r="K165" s="38">
        <v>1438.7666666666664</v>
      </c>
      <c r="L165" s="38">
        <v>1448.5833333333333</v>
      </c>
      <c r="M165" s="28">
        <v>1428.95</v>
      </c>
      <c r="N165" s="28">
        <v>1405</v>
      </c>
      <c r="O165" s="39">
        <v>3088723</v>
      </c>
      <c r="P165" s="40">
        <v>4.1016141836464669E-3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156.44999999999999</v>
      </c>
      <c r="F166" s="37">
        <v>155.86666666666667</v>
      </c>
      <c r="G166" s="38">
        <v>154.08333333333334</v>
      </c>
      <c r="H166" s="38">
        <v>151.71666666666667</v>
      </c>
      <c r="I166" s="38">
        <v>149.93333333333334</v>
      </c>
      <c r="J166" s="38">
        <v>158.23333333333335</v>
      </c>
      <c r="K166" s="38">
        <v>160.01666666666665</v>
      </c>
      <c r="L166" s="38">
        <v>162.38333333333335</v>
      </c>
      <c r="M166" s="28">
        <v>157.65</v>
      </c>
      <c r="N166" s="28">
        <v>153.5</v>
      </c>
      <c r="O166" s="39">
        <v>11809000</v>
      </c>
      <c r="P166" s="40">
        <v>4.0073982737361284E-2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916.55</v>
      </c>
      <c r="F167" s="37">
        <v>914.48333333333323</v>
      </c>
      <c r="G167" s="38">
        <v>910.96666666666647</v>
      </c>
      <c r="H167" s="38">
        <v>905.38333333333321</v>
      </c>
      <c r="I167" s="38">
        <v>901.86666666666645</v>
      </c>
      <c r="J167" s="38">
        <v>920.06666666666649</v>
      </c>
      <c r="K167" s="38">
        <v>923.58333333333314</v>
      </c>
      <c r="L167" s="38">
        <v>929.16666666666652</v>
      </c>
      <c r="M167" s="28">
        <v>918</v>
      </c>
      <c r="N167" s="28">
        <v>908.9</v>
      </c>
      <c r="O167" s="39">
        <v>2619700</v>
      </c>
      <c r="P167" s="40">
        <v>1.6826129990102277E-2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170.45</v>
      </c>
      <c r="F168" s="37">
        <v>170.35</v>
      </c>
      <c r="G168" s="38">
        <v>168.5</v>
      </c>
      <c r="H168" s="38">
        <v>166.55</v>
      </c>
      <c r="I168" s="38">
        <v>164.70000000000002</v>
      </c>
      <c r="J168" s="38">
        <v>172.29999999999998</v>
      </c>
      <c r="K168" s="38">
        <v>174.14999999999995</v>
      </c>
      <c r="L168" s="38">
        <v>176.09999999999997</v>
      </c>
      <c r="M168" s="28">
        <v>172.2</v>
      </c>
      <c r="N168" s="28">
        <v>168.4</v>
      </c>
      <c r="O168" s="39">
        <v>47895000</v>
      </c>
      <c r="P168" s="40">
        <v>3.2331070158422244E-2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145.25</v>
      </c>
      <c r="F169" s="37">
        <v>144.51666666666665</v>
      </c>
      <c r="G169" s="38">
        <v>142.8833333333333</v>
      </c>
      <c r="H169" s="38">
        <v>140.51666666666665</v>
      </c>
      <c r="I169" s="38">
        <v>138.8833333333333</v>
      </c>
      <c r="J169" s="38">
        <v>146.8833333333333</v>
      </c>
      <c r="K169" s="38">
        <v>148.51666666666662</v>
      </c>
      <c r="L169" s="38">
        <v>150.8833333333333</v>
      </c>
      <c r="M169" s="28">
        <v>146.15</v>
      </c>
      <c r="N169" s="28">
        <v>142.15</v>
      </c>
      <c r="O169" s="39">
        <v>58312000</v>
      </c>
      <c r="P169" s="40">
        <v>1.7866959868059373E-3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2473.9499999999998</v>
      </c>
      <c r="F170" s="37">
        <v>2480.2333333333331</v>
      </c>
      <c r="G170" s="38">
        <v>2461.7166666666662</v>
      </c>
      <c r="H170" s="38">
        <v>2449.4833333333331</v>
      </c>
      <c r="I170" s="38">
        <v>2430.9666666666662</v>
      </c>
      <c r="J170" s="38">
        <v>2492.4666666666662</v>
      </c>
      <c r="K170" s="38">
        <v>2510.9833333333336</v>
      </c>
      <c r="L170" s="38">
        <v>2523.2166666666662</v>
      </c>
      <c r="M170" s="28">
        <v>2498.75</v>
      </c>
      <c r="N170" s="28">
        <v>2468</v>
      </c>
      <c r="O170" s="39">
        <v>37023750</v>
      </c>
      <c r="P170" s="40">
        <v>3.8046640077943741E-2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84.25</v>
      </c>
      <c r="F171" s="37">
        <v>83.8</v>
      </c>
      <c r="G171" s="38">
        <v>83.1</v>
      </c>
      <c r="H171" s="38">
        <v>81.95</v>
      </c>
      <c r="I171" s="38">
        <v>81.25</v>
      </c>
      <c r="J171" s="38">
        <v>84.949999999999989</v>
      </c>
      <c r="K171" s="38">
        <v>85.65</v>
      </c>
      <c r="L171" s="38">
        <v>86.799999999999983</v>
      </c>
      <c r="M171" s="28">
        <v>84.5</v>
      </c>
      <c r="N171" s="28">
        <v>82.65</v>
      </c>
      <c r="O171" s="39">
        <v>93656000</v>
      </c>
      <c r="P171" s="40">
        <v>-5.1296596434359805E-2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913.15</v>
      </c>
      <c r="F172" s="37">
        <v>911.61666666666679</v>
      </c>
      <c r="G172" s="38">
        <v>907.23333333333358</v>
      </c>
      <c r="H172" s="38">
        <v>901.31666666666683</v>
      </c>
      <c r="I172" s="38">
        <v>896.93333333333362</v>
      </c>
      <c r="J172" s="38">
        <v>917.53333333333353</v>
      </c>
      <c r="K172" s="38">
        <v>921.91666666666674</v>
      </c>
      <c r="L172" s="38">
        <v>927.83333333333348</v>
      </c>
      <c r="M172" s="28">
        <v>916</v>
      </c>
      <c r="N172" s="28">
        <v>905.7</v>
      </c>
      <c r="O172" s="39">
        <v>8472800</v>
      </c>
      <c r="P172" s="40">
        <v>-2.7367067682982828E-2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1211.55</v>
      </c>
      <c r="F173" s="37">
        <v>1214.6499999999999</v>
      </c>
      <c r="G173" s="38">
        <v>1205.4499999999998</v>
      </c>
      <c r="H173" s="38">
        <v>1199.3499999999999</v>
      </c>
      <c r="I173" s="38">
        <v>1190.1499999999999</v>
      </c>
      <c r="J173" s="38">
        <v>1220.7499999999998</v>
      </c>
      <c r="K173" s="38">
        <v>1229.95</v>
      </c>
      <c r="L173" s="38">
        <v>1236.0499999999997</v>
      </c>
      <c r="M173" s="28">
        <v>1223.8499999999999</v>
      </c>
      <c r="N173" s="28">
        <v>1208.55</v>
      </c>
      <c r="O173" s="39">
        <v>6667500</v>
      </c>
      <c r="P173" s="40">
        <v>7.1371927042030133E-3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589.95000000000005</v>
      </c>
      <c r="F174" s="37">
        <v>588.9666666666667</v>
      </c>
      <c r="G174" s="38">
        <v>586.13333333333344</v>
      </c>
      <c r="H174" s="38">
        <v>582.31666666666672</v>
      </c>
      <c r="I174" s="38">
        <v>579.48333333333346</v>
      </c>
      <c r="J174" s="38">
        <v>592.78333333333342</v>
      </c>
      <c r="K174" s="38">
        <v>595.61666666666667</v>
      </c>
      <c r="L174" s="38">
        <v>599.43333333333339</v>
      </c>
      <c r="M174" s="28">
        <v>591.79999999999995</v>
      </c>
      <c r="N174" s="28">
        <v>585.15</v>
      </c>
      <c r="O174" s="39">
        <v>63193500</v>
      </c>
      <c r="P174" s="40">
        <v>-2.6909040513697049E-2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25223.35</v>
      </c>
      <c r="F175" s="37">
        <v>25279.05</v>
      </c>
      <c r="G175" s="38">
        <v>25085.399999999998</v>
      </c>
      <c r="H175" s="38">
        <v>24947.449999999997</v>
      </c>
      <c r="I175" s="38">
        <v>24753.799999999996</v>
      </c>
      <c r="J175" s="38">
        <v>25417</v>
      </c>
      <c r="K175" s="38">
        <v>25610.65</v>
      </c>
      <c r="L175" s="38">
        <v>25748.600000000002</v>
      </c>
      <c r="M175" s="28">
        <v>25472.7</v>
      </c>
      <c r="N175" s="28">
        <v>25141.1</v>
      </c>
      <c r="O175" s="39">
        <v>257800</v>
      </c>
      <c r="P175" s="40">
        <v>-3.3733133433283359E-2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3567.2</v>
      </c>
      <c r="F176" s="37">
        <v>3567.6833333333329</v>
      </c>
      <c r="G176" s="38">
        <v>3550.516666666666</v>
      </c>
      <c r="H176" s="38">
        <v>3533.833333333333</v>
      </c>
      <c r="I176" s="38">
        <v>3516.6666666666661</v>
      </c>
      <c r="J176" s="38">
        <v>3584.3666666666659</v>
      </c>
      <c r="K176" s="38">
        <v>3601.5333333333328</v>
      </c>
      <c r="L176" s="38">
        <v>3618.2166666666658</v>
      </c>
      <c r="M176" s="28">
        <v>3584.85</v>
      </c>
      <c r="N176" s="28">
        <v>3551</v>
      </c>
      <c r="O176" s="39">
        <v>2358125</v>
      </c>
      <c r="P176" s="40">
        <v>-3.0854430379746837E-2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2529.1</v>
      </c>
      <c r="F177" s="37">
        <v>2514.0333333333333</v>
      </c>
      <c r="G177" s="38">
        <v>2495.0166666666664</v>
      </c>
      <c r="H177" s="38">
        <v>2460.9333333333329</v>
      </c>
      <c r="I177" s="38">
        <v>2441.9166666666661</v>
      </c>
      <c r="J177" s="38">
        <v>2548.1166666666668</v>
      </c>
      <c r="K177" s="38">
        <v>2567.1333333333341</v>
      </c>
      <c r="L177" s="38">
        <v>2601.2166666666672</v>
      </c>
      <c r="M177" s="28">
        <v>2533.0500000000002</v>
      </c>
      <c r="N177" s="28">
        <v>2479.9499999999998</v>
      </c>
      <c r="O177" s="39">
        <v>2710125</v>
      </c>
      <c r="P177" s="40">
        <v>1.4743049705139006E-2</v>
      </c>
    </row>
    <row r="178" spans="1:16" ht="12.75" customHeight="1">
      <c r="A178" s="28">
        <v>168</v>
      </c>
      <c r="B178" s="29" t="s">
        <v>63</v>
      </c>
      <c r="C178" s="30" t="s">
        <v>863</v>
      </c>
      <c r="D178" s="31">
        <v>45106</v>
      </c>
      <c r="E178" s="37">
        <v>1404.75</v>
      </c>
      <c r="F178" s="37">
        <v>1404.0166666666667</v>
      </c>
      <c r="G178" s="38">
        <v>1394.0333333333333</v>
      </c>
      <c r="H178" s="38">
        <v>1383.3166666666666</v>
      </c>
      <c r="I178" s="38">
        <v>1373.3333333333333</v>
      </c>
      <c r="J178" s="38">
        <v>1414.7333333333333</v>
      </c>
      <c r="K178" s="38">
        <v>1424.7166666666665</v>
      </c>
      <c r="L178" s="38">
        <v>1435.4333333333334</v>
      </c>
      <c r="M178" s="28">
        <v>1414</v>
      </c>
      <c r="N178" s="28">
        <v>1393.3</v>
      </c>
      <c r="O178" s="39">
        <v>4209600</v>
      </c>
      <c r="P178" s="40">
        <v>2.22934576715722E-2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1004.1</v>
      </c>
      <c r="F179" s="37">
        <v>999.20000000000016</v>
      </c>
      <c r="G179" s="38">
        <v>991.20000000000027</v>
      </c>
      <c r="H179" s="38">
        <v>978.30000000000007</v>
      </c>
      <c r="I179" s="38">
        <v>970.30000000000018</v>
      </c>
      <c r="J179" s="38">
        <v>1012.1000000000004</v>
      </c>
      <c r="K179" s="38">
        <v>1020.1000000000001</v>
      </c>
      <c r="L179" s="38">
        <v>1033.0000000000005</v>
      </c>
      <c r="M179" s="28">
        <v>1007.2</v>
      </c>
      <c r="N179" s="28">
        <v>986.3</v>
      </c>
      <c r="O179" s="39">
        <v>24015600</v>
      </c>
      <c r="P179" s="40">
        <v>-1.0869251837970304E-2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458.1</v>
      </c>
      <c r="F180" s="37">
        <v>457.41666666666669</v>
      </c>
      <c r="G180" s="38">
        <v>454.48333333333335</v>
      </c>
      <c r="H180" s="38">
        <v>450.86666666666667</v>
      </c>
      <c r="I180" s="38">
        <v>447.93333333333334</v>
      </c>
      <c r="J180" s="38">
        <v>461.03333333333336</v>
      </c>
      <c r="K180" s="38">
        <v>463.96666666666664</v>
      </c>
      <c r="L180" s="38">
        <v>467.58333333333337</v>
      </c>
      <c r="M180" s="28">
        <v>460.35</v>
      </c>
      <c r="N180" s="28">
        <v>453.8</v>
      </c>
      <c r="O180" s="39">
        <v>8311500</v>
      </c>
      <c r="P180" s="40">
        <v>1.6268980477223427E-3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726.1</v>
      </c>
      <c r="F181" s="37">
        <v>726.51666666666677</v>
      </c>
      <c r="G181" s="38">
        <v>720.58333333333348</v>
      </c>
      <c r="H181" s="38">
        <v>715.06666666666672</v>
      </c>
      <c r="I181" s="38">
        <v>709.13333333333344</v>
      </c>
      <c r="J181" s="38">
        <v>732.03333333333353</v>
      </c>
      <c r="K181" s="38">
        <v>737.9666666666667</v>
      </c>
      <c r="L181" s="38">
        <v>743.48333333333358</v>
      </c>
      <c r="M181" s="28">
        <v>732.45</v>
      </c>
      <c r="N181" s="28">
        <v>721</v>
      </c>
      <c r="O181" s="39">
        <v>2625000</v>
      </c>
      <c r="P181" s="40">
        <v>5.8467741935483868E-2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952.9</v>
      </c>
      <c r="F182" s="37">
        <v>953.43333333333339</v>
      </c>
      <c r="G182" s="38">
        <v>948.41666666666674</v>
      </c>
      <c r="H182" s="38">
        <v>943.93333333333339</v>
      </c>
      <c r="I182" s="38">
        <v>938.91666666666674</v>
      </c>
      <c r="J182" s="38">
        <v>957.91666666666674</v>
      </c>
      <c r="K182" s="38">
        <v>962.93333333333339</v>
      </c>
      <c r="L182" s="38">
        <v>967.41666666666674</v>
      </c>
      <c r="M182" s="28">
        <v>958.45</v>
      </c>
      <c r="N182" s="28">
        <v>948.95</v>
      </c>
      <c r="O182" s="39">
        <v>6597800</v>
      </c>
      <c r="P182" s="40">
        <v>-8.8035574785169154E-3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1361.1</v>
      </c>
      <c r="F183" s="37">
        <v>1347.4333333333334</v>
      </c>
      <c r="G183" s="38">
        <v>1330.4666666666667</v>
      </c>
      <c r="H183" s="38">
        <v>1299.8333333333333</v>
      </c>
      <c r="I183" s="38">
        <v>1282.8666666666666</v>
      </c>
      <c r="J183" s="38">
        <v>1378.0666666666668</v>
      </c>
      <c r="K183" s="38">
        <v>1395.0333333333335</v>
      </c>
      <c r="L183" s="38">
        <v>1425.666666666667</v>
      </c>
      <c r="M183" s="28">
        <v>1364.4</v>
      </c>
      <c r="N183" s="28">
        <v>1316.8</v>
      </c>
      <c r="O183" s="39">
        <v>3023000</v>
      </c>
      <c r="P183" s="40">
        <v>4.94705780246485E-2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800.75</v>
      </c>
      <c r="F184" s="37">
        <v>800.68333333333339</v>
      </c>
      <c r="G184" s="38">
        <v>798.16666666666674</v>
      </c>
      <c r="H184" s="38">
        <v>795.58333333333337</v>
      </c>
      <c r="I184" s="38">
        <v>793.06666666666672</v>
      </c>
      <c r="J184" s="38">
        <v>803.26666666666677</v>
      </c>
      <c r="K184" s="38">
        <v>805.78333333333342</v>
      </c>
      <c r="L184" s="38">
        <v>808.36666666666679</v>
      </c>
      <c r="M184" s="28">
        <v>803.2</v>
      </c>
      <c r="N184" s="28">
        <v>798.1</v>
      </c>
      <c r="O184" s="39">
        <v>10679400</v>
      </c>
      <c r="P184" s="40">
        <v>-7.8595317725752515E-3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538.85</v>
      </c>
      <c r="F185" s="37">
        <v>539.2166666666667</v>
      </c>
      <c r="G185" s="38">
        <v>534.63333333333344</v>
      </c>
      <c r="H185" s="38">
        <v>530.41666666666674</v>
      </c>
      <c r="I185" s="38">
        <v>525.83333333333348</v>
      </c>
      <c r="J185" s="38">
        <v>543.43333333333339</v>
      </c>
      <c r="K185" s="38">
        <v>548.01666666666665</v>
      </c>
      <c r="L185" s="38">
        <v>552.23333333333335</v>
      </c>
      <c r="M185" s="28">
        <v>543.79999999999995</v>
      </c>
      <c r="N185" s="28">
        <v>535</v>
      </c>
      <c r="O185" s="39">
        <v>52968675</v>
      </c>
      <c r="P185" s="40">
        <v>-1.2250212585034014E-2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215.2</v>
      </c>
      <c r="F186" s="37">
        <v>215.03333333333333</v>
      </c>
      <c r="G186" s="38">
        <v>214.26666666666665</v>
      </c>
      <c r="H186" s="38">
        <v>213.33333333333331</v>
      </c>
      <c r="I186" s="38">
        <v>212.56666666666663</v>
      </c>
      <c r="J186" s="38">
        <v>215.96666666666667</v>
      </c>
      <c r="K186" s="38">
        <v>216.73333333333338</v>
      </c>
      <c r="L186" s="38">
        <v>217.66666666666669</v>
      </c>
      <c r="M186" s="28">
        <v>215.8</v>
      </c>
      <c r="N186" s="28">
        <v>214.1</v>
      </c>
      <c r="O186" s="39">
        <v>94213125</v>
      </c>
      <c r="P186" s="40">
        <v>-4.7418710781517402E-3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108.85</v>
      </c>
      <c r="F187" s="37">
        <v>108.3</v>
      </c>
      <c r="G187" s="38">
        <v>107.44999999999999</v>
      </c>
      <c r="H187" s="38">
        <v>106.05</v>
      </c>
      <c r="I187" s="38">
        <v>105.19999999999999</v>
      </c>
      <c r="J187" s="38">
        <v>109.69999999999999</v>
      </c>
      <c r="K187" s="38">
        <v>110.54999999999998</v>
      </c>
      <c r="L187" s="38">
        <v>111.94999999999999</v>
      </c>
      <c r="M187" s="28">
        <v>109.15</v>
      </c>
      <c r="N187" s="28">
        <v>106.9</v>
      </c>
      <c r="O187" s="39">
        <v>222865500</v>
      </c>
      <c r="P187" s="40">
        <v>-3.5719385084003616E-2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3310</v>
      </c>
      <c r="F188" s="37">
        <v>3315.0499999999997</v>
      </c>
      <c r="G188" s="38">
        <v>3294.0499999999993</v>
      </c>
      <c r="H188" s="38">
        <v>3278.0999999999995</v>
      </c>
      <c r="I188" s="38">
        <v>3257.099999999999</v>
      </c>
      <c r="J188" s="38">
        <v>3330.9999999999995</v>
      </c>
      <c r="K188" s="38">
        <v>3352.0000000000005</v>
      </c>
      <c r="L188" s="38">
        <v>3367.95</v>
      </c>
      <c r="M188" s="28">
        <v>3336.05</v>
      </c>
      <c r="N188" s="28">
        <v>3299.1</v>
      </c>
      <c r="O188" s="39">
        <v>12893300</v>
      </c>
      <c r="P188" s="40">
        <v>-1.3021112420962383E-2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1130.8499999999999</v>
      </c>
      <c r="F189" s="37">
        <v>1134.5833333333333</v>
      </c>
      <c r="G189" s="38">
        <v>1122.2666666666664</v>
      </c>
      <c r="H189" s="38">
        <v>1113.6833333333332</v>
      </c>
      <c r="I189" s="38">
        <v>1101.3666666666663</v>
      </c>
      <c r="J189" s="38">
        <v>1143.1666666666665</v>
      </c>
      <c r="K189" s="38">
        <v>1155.4833333333336</v>
      </c>
      <c r="L189" s="38">
        <v>1164.0666666666666</v>
      </c>
      <c r="M189" s="28">
        <v>1146.9000000000001</v>
      </c>
      <c r="N189" s="28">
        <v>1126</v>
      </c>
      <c r="O189" s="39">
        <v>11631600</v>
      </c>
      <c r="P189" s="40">
        <v>2.6094320647858996E-2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2876.8</v>
      </c>
      <c r="F190" s="37">
        <v>2865.5166666666664</v>
      </c>
      <c r="G190" s="38">
        <v>2849.0333333333328</v>
      </c>
      <c r="H190" s="38">
        <v>2821.2666666666664</v>
      </c>
      <c r="I190" s="38">
        <v>2804.7833333333328</v>
      </c>
      <c r="J190" s="38">
        <v>2893.2833333333328</v>
      </c>
      <c r="K190" s="38">
        <v>2909.7666666666664</v>
      </c>
      <c r="L190" s="38">
        <v>2937.5333333333328</v>
      </c>
      <c r="M190" s="28">
        <v>2882</v>
      </c>
      <c r="N190" s="28">
        <v>2837.75</v>
      </c>
      <c r="O190" s="39">
        <v>6293625</v>
      </c>
      <c r="P190" s="40">
        <v>-9.0340103920642425E-3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1783.25</v>
      </c>
      <c r="F191" s="37">
        <v>1788.7333333333333</v>
      </c>
      <c r="G191" s="38">
        <v>1774.5666666666666</v>
      </c>
      <c r="H191" s="38">
        <v>1765.8833333333332</v>
      </c>
      <c r="I191" s="38">
        <v>1751.7166666666665</v>
      </c>
      <c r="J191" s="38">
        <v>1797.4166666666667</v>
      </c>
      <c r="K191" s="38">
        <v>1811.5833333333333</v>
      </c>
      <c r="L191" s="38">
        <v>1820.2666666666669</v>
      </c>
      <c r="M191" s="28">
        <v>1802.9</v>
      </c>
      <c r="N191" s="28">
        <v>1780.05</v>
      </c>
      <c r="O191" s="39">
        <v>1980500</v>
      </c>
      <c r="P191" s="40">
        <v>-3.0203876164107729E-3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1606.75</v>
      </c>
      <c r="F192" s="37">
        <v>1596.0666666666666</v>
      </c>
      <c r="G192" s="38">
        <v>1582.1833333333332</v>
      </c>
      <c r="H192" s="38">
        <v>1557.6166666666666</v>
      </c>
      <c r="I192" s="38">
        <v>1543.7333333333331</v>
      </c>
      <c r="J192" s="38">
        <v>1620.6333333333332</v>
      </c>
      <c r="K192" s="38">
        <v>1634.5166666666664</v>
      </c>
      <c r="L192" s="38">
        <v>1659.0833333333333</v>
      </c>
      <c r="M192" s="28">
        <v>1609.95</v>
      </c>
      <c r="N192" s="28">
        <v>1571.5</v>
      </c>
      <c r="O192" s="39">
        <v>3336800</v>
      </c>
      <c r="P192" s="40">
        <v>2.4941639021992874E-2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1296.4000000000001</v>
      </c>
      <c r="F193" s="37">
        <v>1290.9833333333333</v>
      </c>
      <c r="G193" s="38">
        <v>1282.1166666666668</v>
      </c>
      <c r="H193" s="38">
        <v>1267.8333333333335</v>
      </c>
      <c r="I193" s="38">
        <v>1258.9666666666669</v>
      </c>
      <c r="J193" s="38">
        <v>1305.2666666666667</v>
      </c>
      <c r="K193" s="38">
        <v>1314.133333333333</v>
      </c>
      <c r="L193" s="38">
        <v>1328.4166666666665</v>
      </c>
      <c r="M193" s="28">
        <v>1299.8499999999999</v>
      </c>
      <c r="N193" s="28">
        <v>1276.7</v>
      </c>
      <c r="O193" s="39">
        <v>7915600</v>
      </c>
      <c r="P193" s="40">
        <v>1.4716439339554917E-2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1453.85</v>
      </c>
      <c r="F194" s="37">
        <v>1459.0166666666667</v>
      </c>
      <c r="G194" s="38">
        <v>1445.0333333333333</v>
      </c>
      <c r="H194" s="38">
        <v>1436.2166666666667</v>
      </c>
      <c r="I194" s="38">
        <v>1422.2333333333333</v>
      </c>
      <c r="J194" s="38">
        <v>1467.8333333333333</v>
      </c>
      <c r="K194" s="38">
        <v>1481.8166666666664</v>
      </c>
      <c r="L194" s="38">
        <v>1490.6333333333332</v>
      </c>
      <c r="M194" s="28">
        <v>1473</v>
      </c>
      <c r="N194" s="28">
        <v>1450.2</v>
      </c>
      <c r="O194" s="39">
        <v>2086400</v>
      </c>
      <c r="P194" s="40">
        <v>-4.9599389545974815E-3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7908.6</v>
      </c>
      <c r="F195" s="37">
        <v>7931.5999999999995</v>
      </c>
      <c r="G195" s="38">
        <v>7871.1999999999989</v>
      </c>
      <c r="H195" s="38">
        <v>7833.7999999999993</v>
      </c>
      <c r="I195" s="38">
        <v>7773.3999999999987</v>
      </c>
      <c r="J195" s="38">
        <v>7968.9999999999991</v>
      </c>
      <c r="K195" s="38">
        <v>8029.3999999999987</v>
      </c>
      <c r="L195" s="38">
        <v>8066.7999999999993</v>
      </c>
      <c r="M195" s="28">
        <v>7992</v>
      </c>
      <c r="N195" s="28">
        <v>7894.2</v>
      </c>
      <c r="O195" s="39">
        <v>1997300</v>
      </c>
      <c r="P195" s="40">
        <v>9.9105020983971288E-3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688.55</v>
      </c>
      <c r="F196" s="37">
        <v>687.38333333333321</v>
      </c>
      <c r="G196" s="38">
        <v>685.21666666666647</v>
      </c>
      <c r="H196" s="38">
        <v>681.88333333333321</v>
      </c>
      <c r="I196" s="38">
        <v>679.71666666666647</v>
      </c>
      <c r="J196" s="38">
        <v>690.71666666666647</v>
      </c>
      <c r="K196" s="38">
        <v>692.88333333333321</v>
      </c>
      <c r="L196" s="38">
        <v>696.21666666666647</v>
      </c>
      <c r="M196" s="28">
        <v>689.55</v>
      </c>
      <c r="N196" s="28">
        <v>684.05</v>
      </c>
      <c r="O196" s="39">
        <v>20203300</v>
      </c>
      <c r="P196" s="40">
        <v>-1.1638259984736709E-2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279.10000000000002</v>
      </c>
      <c r="F197" s="37">
        <v>277.28333333333336</v>
      </c>
      <c r="G197" s="38">
        <v>274.76666666666671</v>
      </c>
      <c r="H197" s="38">
        <v>270.43333333333334</v>
      </c>
      <c r="I197" s="38">
        <v>267.91666666666669</v>
      </c>
      <c r="J197" s="38">
        <v>281.61666666666673</v>
      </c>
      <c r="K197" s="38">
        <v>284.13333333333338</v>
      </c>
      <c r="L197" s="38">
        <v>288.46666666666675</v>
      </c>
      <c r="M197" s="28">
        <v>279.8</v>
      </c>
      <c r="N197" s="28">
        <v>272.95</v>
      </c>
      <c r="O197" s="39">
        <v>54814000</v>
      </c>
      <c r="P197" s="40">
        <v>-4.6746200132169319E-2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821.45</v>
      </c>
      <c r="F198" s="37">
        <v>823.75</v>
      </c>
      <c r="G198" s="38">
        <v>816.4</v>
      </c>
      <c r="H198" s="38">
        <v>811.35</v>
      </c>
      <c r="I198" s="38">
        <v>804</v>
      </c>
      <c r="J198" s="38">
        <v>828.8</v>
      </c>
      <c r="K198" s="38">
        <v>836.14999999999986</v>
      </c>
      <c r="L198" s="38">
        <v>841.19999999999993</v>
      </c>
      <c r="M198" s="28">
        <v>831.1</v>
      </c>
      <c r="N198" s="28">
        <v>818.7</v>
      </c>
      <c r="O198" s="39">
        <v>7692600</v>
      </c>
      <c r="P198" s="40">
        <v>5.9236615994712492E-2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403.75</v>
      </c>
      <c r="F199" s="37">
        <v>405.40000000000003</v>
      </c>
      <c r="G199" s="38">
        <v>401.55000000000007</v>
      </c>
      <c r="H199" s="38">
        <v>399.35</v>
      </c>
      <c r="I199" s="38">
        <v>395.50000000000006</v>
      </c>
      <c r="J199" s="38">
        <v>407.60000000000008</v>
      </c>
      <c r="K199" s="38">
        <v>411.4500000000001</v>
      </c>
      <c r="L199" s="38">
        <v>413.65000000000009</v>
      </c>
      <c r="M199" s="28">
        <v>409.25</v>
      </c>
      <c r="N199" s="28">
        <v>403.2</v>
      </c>
      <c r="O199" s="39">
        <v>27687000</v>
      </c>
      <c r="P199" s="40">
        <v>7.9178725495549617E-3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195</v>
      </c>
      <c r="F200" s="37">
        <v>194.95000000000002</v>
      </c>
      <c r="G200" s="38">
        <v>193.65000000000003</v>
      </c>
      <c r="H200" s="38">
        <v>192.3</v>
      </c>
      <c r="I200" s="38">
        <v>191.00000000000003</v>
      </c>
      <c r="J200" s="38">
        <v>196.30000000000004</v>
      </c>
      <c r="K200" s="38">
        <v>197.60000000000005</v>
      </c>
      <c r="L200" s="38">
        <v>198.95000000000005</v>
      </c>
      <c r="M200" s="28">
        <v>196.25</v>
      </c>
      <c r="N200" s="28">
        <v>193.6</v>
      </c>
      <c r="O200" s="39">
        <v>91458000</v>
      </c>
      <c r="P200" s="40">
        <v>-3.0413028549004218E-3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521.79999999999995</v>
      </c>
      <c r="F201" s="37">
        <v>520.5</v>
      </c>
      <c r="G201" s="38">
        <v>517.79999999999995</v>
      </c>
      <c r="H201" s="38">
        <v>513.79999999999995</v>
      </c>
      <c r="I201" s="38">
        <v>511.09999999999991</v>
      </c>
      <c r="J201" s="38">
        <v>524.5</v>
      </c>
      <c r="K201" s="38">
        <v>527.20000000000005</v>
      </c>
      <c r="L201" s="38">
        <v>531.20000000000005</v>
      </c>
      <c r="M201" s="28">
        <v>523.20000000000005</v>
      </c>
      <c r="N201" s="28">
        <v>516.5</v>
      </c>
      <c r="O201" s="39">
        <v>6768000</v>
      </c>
      <c r="P201" s="40">
        <v>-2.6525198938992041E-3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1"/>
      <c r="P202" s="232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1"/>
      <c r="P203" s="232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24" sqref="G2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45082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51" t="s">
        <v>16</v>
      </c>
      <c r="B8" s="353"/>
      <c r="C8" s="357" t="s">
        <v>20</v>
      </c>
      <c r="D8" s="357" t="s">
        <v>21</v>
      </c>
      <c r="E8" s="348" t="s">
        <v>22</v>
      </c>
      <c r="F8" s="349"/>
      <c r="G8" s="350"/>
      <c r="H8" s="348" t="s">
        <v>23</v>
      </c>
      <c r="I8" s="349"/>
      <c r="J8" s="350"/>
      <c r="K8" s="23"/>
      <c r="L8" s="50"/>
      <c r="M8" s="50"/>
      <c r="N8" s="1"/>
      <c r="O8" s="1"/>
    </row>
    <row r="9" spans="1:15" ht="36" customHeight="1">
      <c r="A9" s="355"/>
      <c r="B9" s="356"/>
      <c r="C9" s="356"/>
      <c r="D9" s="35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2">
        <v>1</v>
      </c>
      <c r="B10" s="250" t="s">
        <v>226</v>
      </c>
      <c r="C10" s="250">
        <v>18534.099999999999</v>
      </c>
      <c r="D10" s="250">
        <v>18528.733333333334</v>
      </c>
      <c r="E10" s="250">
        <v>18483.766666666666</v>
      </c>
      <c r="F10" s="250">
        <v>18433.433333333334</v>
      </c>
      <c r="G10" s="250">
        <v>18388.466666666667</v>
      </c>
      <c r="H10" s="250">
        <v>18579.066666666666</v>
      </c>
      <c r="I10" s="250">
        <v>18624.033333333333</v>
      </c>
      <c r="J10" s="250">
        <v>18674.366666666665</v>
      </c>
      <c r="K10" s="250">
        <v>18573.7</v>
      </c>
      <c r="L10" s="250">
        <v>18478.400000000001</v>
      </c>
      <c r="M10" s="251"/>
      <c r="N10" s="1"/>
      <c r="O10" s="1"/>
    </row>
    <row r="11" spans="1:15" ht="12.75" customHeight="1">
      <c r="A11" s="212">
        <v>2</v>
      </c>
      <c r="B11" s="255" t="s">
        <v>227</v>
      </c>
      <c r="C11" s="250">
        <v>43937.85</v>
      </c>
      <c r="D11" s="250">
        <v>43946.433333333327</v>
      </c>
      <c r="E11" s="250">
        <v>43803.966666666653</v>
      </c>
      <c r="F11" s="250">
        <v>43670.083333333328</v>
      </c>
      <c r="G11" s="250">
        <v>43527.616666666654</v>
      </c>
      <c r="H11" s="250">
        <v>44080.316666666651</v>
      </c>
      <c r="I11" s="250">
        <v>44222.783333333326</v>
      </c>
      <c r="J11" s="250">
        <v>44356.66666666665</v>
      </c>
      <c r="K11" s="250">
        <v>44088.9</v>
      </c>
      <c r="L11" s="250">
        <v>43812.55</v>
      </c>
      <c r="M11" s="251"/>
      <c r="N11" s="1"/>
      <c r="O11" s="1"/>
    </row>
    <row r="12" spans="1:15" ht="12.75" customHeight="1">
      <c r="A12" s="212">
        <v>3</v>
      </c>
      <c r="B12" s="229" t="s">
        <v>228</v>
      </c>
      <c r="C12" s="230">
        <v>3074.85</v>
      </c>
      <c r="D12" s="230">
        <v>3073.5</v>
      </c>
      <c r="E12" s="230">
        <v>3066.25</v>
      </c>
      <c r="F12" s="230">
        <v>3057.65</v>
      </c>
      <c r="G12" s="230">
        <v>3050.4</v>
      </c>
      <c r="H12" s="230">
        <v>3082.1</v>
      </c>
      <c r="I12" s="230">
        <v>3089.35</v>
      </c>
      <c r="J12" s="230">
        <v>3097.95</v>
      </c>
      <c r="K12" s="230">
        <v>3080.75</v>
      </c>
      <c r="L12" s="230">
        <v>3064.9</v>
      </c>
      <c r="M12" s="251"/>
      <c r="N12" s="1"/>
      <c r="O12" s="1"/>
    </row>
    <row r="13" spans="1:15" ht="12.75" customHeight="1">
      <c r="A13" s="212">
        <v>4</v>
      </c>
      <c r="B13" s="229" t="s">
        <v>229</v>
      </c>
      <c r="C13" s="230">
        <v>5472.4</v>
      </c>
      <c r="D13" s="230">
        <v>5468.7666666666664</v>
      </c>
      <c r="E13" s="230">
        <v>5457.3833333333332</v>
      </c>
      <c r="F13" s="230">
        <v>5442.3666666666668</v>
      </c>
      <c r="G13" s="230">
        <v>5430.9833333333336</v>
      </c>
      <c r="H13" s="230">
        <v>5483.7833333333328</v>
      </c>
      <c r="I13" s="230">
        <v>5495.1666666666661</v>
      </c>
      <c r="J13" s="230">
        <v>5510.1833333333325</v>
      </c>
      <c r="K13" s="230">
        <v>5480.15</v>
      </c>
      <c r="L13" s="230">
        <v>5453.75</v>
      </c>
      <c r="M13" s="251"/>
      <c r="N13" s="1"/>
      <c r="O13" s="1"/>
    </row>
    <row r="14" spans="1:15" ht="12.75" customHeight="1">
      <c r="A14" s="212">
        <v>5</v>
      </c>
      <c r="B14" s="229" t="s">
        <v>230</v>
      </c>
      <c r="C14" s="230">
        <v>29328.15</v>
      </c>
      <c r="D14" s="230">
        <v>29383.616666666669</v>
      </c>
      <c r="E14" s="230">
        <v>29217.083333333336</v>
      </c>
      <c r="F14" s="230">
        <v>29106.016666666666</v>
      </c>
      <c r="G14" s="230">
        <v>28939.483333333334</v>
      </c>
      <c r="H14" s="230">
        <v>29494.683333333338</v>
      </c>
      <c r="I14" s="230">
        <v>29661.216666666671</v>
      </c>
      <c r="J14" s="230">
        <v>29772.28333333334</v>
      </c>
      <c r="K14" s="230">
        <v>29550.15</v>
      </c>
      <c r="L14" s="230">
        <v>29272.55</v>
      </c>
      <c r="M14" s="251"/>
      <c r="N14" s="1"/>
      <c r="O14" s="1"/>
    </row>
    <row r="15" spans="1:15" ht="12.75" customHeight="1">
      <c r="A15" s="212">
        <v>6</v>
      </c>
      <c r="B15" s="229" t="s">
        <v>231</v>
      </c>
      <c r="C15" s="230">
        <v>4798.7</v>
      </c>
      <c r="D15" s="230">
        <v>4797.5666666666666</v>
      </c>
      <c r="E15" s="230">
        <v>4787.1833333333334</v>
      </c>
      <c r="F15" s="230">
        <v>4775.666666666667</v>
      </c>
      <c r="G15" s="230">
        <v>4765.2833333333338</v>
      </c>
      <c r="H15" s="230">
        <v>4809.083333333333</v>
      </c>
      <c r="I15" s="230">
        <v>4819.4666666666662</v>
      </c>
      <c r="J15" s="230">
        <v>4830.9833333333327</v>
      </c>
      <c r="K15" s="230">
        <v>4807.95</v>
      </c>
      <c r="L15" s="230">
        <v>4786.05</v>
      </c>
      <c r="M15" s="251"/>
      <c r="N15" s="1"/>
      <c r="O15" s="1"/>
    </row>
    <row r="16" spans="1:15" ht="12.75" customHeight="1">
      <c r="A16" s="212">
        <v>7</v>
      </c>
      <c r="B16" s="229" t="s">
        <v>232</v>
      </c>
      <c r="C16" s="230">
        <v>9629.65</v>
      </c>
      <c r="D16" s="230">
        <v>9618.15</v>
      </c>
      <c r="E16" s="230">
        <v>9598.5</v>
      </c>
      <c r="F16" s="230">
        <v>9567.35</v>
      </c>
      <c r="G16" s="230">
        <v>9547.7000000000007</v>
      </c>
      <c r="H16" s="230">
        <v>9649.2999999999993</v>
      </c>
      <c r="I16" s="230">
        <v>9668.9499999999971</v>
      </c>
      <c r="J16" s="230">
        <v>9700.0999999999985</v>
      </c>
      <c r="K16" s="230">
        <v>9637.7999999999993</v>
      </c>
      <c r="L16" s="230">
        <v>9587</v>
      </c>
      <c r="M16" s="251"/>
      <c r="N16" s="1"/>
      <c r="O16" s="1"/>
    </row>
    <row r="17" spans="1:15" ht="12.75" customHeight="1">
      <c r="A17" s="212">
        <v>8</v>
      </c>
      <c r="B17" s="215" t="s">
        <v>284</v>
      </c>
      <c r="C17" s="229">
        <v>4021.55</v>
      </c>
      <c r="D17" s="230">
        <v>3996.0833333333335</v>
      </c>
      <c r="E17" s="230">
        <v>3963.9666666666672</v>
      </c>
      <c r="F17" s="230">
        <v>3906.3833333333337</v>
      </c>
      <c r="G17" s="230">
        <v>3874.2666666666673</v>
      </c>
      <c r="H17" s="230">
        <v>4053.666666666667</v>
      </c>
      <c r="I17" s="230">
        <v>4085.7833333333328</v>
      </c>
      <c r="J17" s="230">
        <v>4143.3666666666668</v>
      </c>
      <c r="K17" s="229">
        <v>4028.2</v>
      </c>
      <c r="L17" s="229">
        <v>3938.5</v>
      </c>
      <c r="M17" s="229">
        <v>3.97566</v>
      </c>
      <c r="N17" s="1"/>
      <c r="O17" s="1"/>
    </row>
    <row r="18" spans="1:15" ht="12.75" customHeight="1">
      <c r="A18" s="212">
        <v>9</v>
      </c>
      <c r="B18" s="215" t="s">
        <v>43</v>
      </c>
      <c r="C18" s="229">
        <v>1815.6</v>
      </c>
      <c r="D18" s="230">
        <v>1808.2833333333335</v>
      </c>
      <c r="E18" s="230">
        <v>1797.5666666666671</v>
      </c>
      <c r="F18" s="230">
        <v>1779.5333333333335</v>
      </c>
      <c r="G18" s="230">
        <v>1768.8166666666671</v>
      </c>
      <c r="H18" s="230">
        <v>1826.3166666666671</v>
      </c>
      <c r="I18" s="230">
        <v>1837.0333333333338</v>
      </c>
      <c r="J18" s="230">
        <v>1855.0666666666671</v>
      </c>
      <c r="K18" s="229">
        <v>1819</v>
      </c>
      <c r="L18" s="229">
        <v>1790.25</v>
      </c>
      <c r="M18" s="229">
        <v>8.1995299999999993</v>
      </c>
      <c r="N18" s="1"/>
      <c r="O18" s="1"/>
    </row>
    <row r="19" spans="1:15" ht="12.75" customHeight="1">
      <c r="A19" s="212">
        <v>10</v>
      </c>
      <c r="B19" s="215" t="s">
        <v>59</v>
      </c>
      <c r="C19" s="229">
        <v>773.45</v>
      </c>
      <c r="D19" s="230">
        <v>774.11666666666679</v>
      </c>
      <c r="E19" s="230">
        <v>768.28333333333353</v>
      </c>
      <c r="F19" s="230">
        <v>763.11666666666679</v>
      </c>
      <c r="G19" s="230">
        <v>757.28333333333353</v>
      </c>
      <c r="H19" s="230">
        <v>779.28333333333353</v>
      </c>
      <c r="I19" s="230">
        <v>785.11666666666679</v>
      </c>
      <c r="J19" s="230">
        <v>790.28333333333353</v>
      </c>
      <c r="K19" s="229">
        <v>779.95</v>
      </c>
      <c r="L19" s="229">
        <v>768.95</v>
      </c>
      <c r="M19" s="229">
        <v>19.27608</v>
      </c>
      <c r="N19" s="1"/>
      <c r="O19" s="1"/>
    </row>
    <row r="20" spans="1:15" ht="12.75" customHeight="1">
      <c r="A20" s="212">
        <v>11</v>
      </c>
      <c r="B20" s="215" t="s">
        <v>233</v>
      </c>
      <c r="C20" s="229">
        <v>21927.25</v>
      </c>
      <c r="D20" s="230">
        <v>21808.733333333334</v>
      </c>
      <c r="E20" s="230">
        <v>21621.516666666666</v>
      </c>
      <c r="F20" s="230">
        <v>21315.783333333333</v>
      </c>
      <c r="G20" s="230">
        <v>21128.566666666666</v>
      </c>
      <c r="H20" s="230">
        <v>22114.466666666667</v>
      </c>
      <c r="I20" s="230">
        <v>22301.683333333334</v>
      </c>
      <c r="J20" s="230">
        <v>22607.416666666668</v>
      </c>
      <c r="K20" s="229">
        <v>21995.95</v>
      </c>
      <c r="L20" s="229">
        <v>21503</v>
      </c>
      <c r="M20" s="229">
        <v>0.10784000000000001</v>
      </c>
      <c r="N20" s="1"/>
      <c r="O20" s="1"/>
    </row>
    <row r="21" spans="1:15" ht="12.75" customHeight="1">
      <c r="A21" s="212">
        <v>12</v>
      </c>
      <c r="B21" s="215" t="s">
        <v>45</v>
      </c>
      <c r="C21" s="229">
        <v>2445.0500000000002</v>
      </c>
      <c r="D21" s="230">
        <v>2469.65</v>
      </c>
      <c r="E21" s="230">
        <v>2400.4</v>
      </c>
      <c r="F21" s="230">
        <v>2355.75</v>
      </c>
      <c r="G21" s="230">
        <v>2286.5</v>
      </c>
      <c r="H21" s="230">
        <v>2514.3000000000002</v>
      </c>
      <c r="I21" s="230">
        <v>2583.5500000000002</v>
      </c>
      <c r="J21" s="230">
        <v>2628.2000000000003</v>
      </c>
      <c r="K21" s="229">
        <v>2538.9</v>
      </c>
      <c r="L21" s="229">
        <v>2425</v>
      </c>
      <c r="M21" s="229">
        <v>55.437910000000002</v>
      </c>
      <c r="N21" s="1"/>
      <c r="O21" s="1"/>
    </row>
    <row r="22" spans="1:15" ht="12.75" customHeight="1">
      <c r="A22" s="212">
        <v>13</v>
      </c>
      <c r="B22" s="215" t="s">
        <v>234</v>
      </c>
      <c r="C22" s="229">
        <v>983.55</v>
      </c>
      <c r="D22" s="230">
        <v>983.81666666666661</v>
      </c>
      <c r="E22" s="230">
        <v>975.63333333333321</v>
      </c>
      <c r="F22" s="230">
        <v>967.71666666666658</v>
      </c>
      <c r="G22" s="230">
        <v>959.53333333333319</v>
      </c>
      <c r="H22" s="230">
        <v>991.73333333333323</v>
      </c>
      <c r="I22" s="230">
        <v>999.91666666666663</v>
      </c>
      <c r="J22" s="230">
        <v>1007.8333333333333</v>
      </c>
      <c r="K22" s="229">
        <v>992</v>
      </c>
      <c r="L22" s="229">
        <v>975.9</v>
      </c>
      <c r="M22" s="229">
        <v>37.078029999999998</v>
      </c>
      <c r="N22" s="1"/>
      <c r="O22" s="1"/>
    </row>
    <row r="23" spans="1:15" ht="12.75" customHeight="1">
      <c r="A23" s="212">
        <v>14</v>
      </c>
      <c r="B23" s="215" t="s">
        <v>46</v>
      </c>
      <c r="C23" s="229">
        <v>736.6</v>
      </c>
      <c r="D23" s="230">
        <v>738.19999999999993</v>
      </c>
      <c r="E23" s="230">
        <v>732.39999999999986</v>
      </c>
      <c r="F23" s="230">
        <v>728.19999999999993</v>
      </c>
      <c r="G23" s="230">
        <v>722.39999999999986</v>
      </c>
      <c r="H23" s="230">
        <v>742.39999999999986</v>
      </c>
      <c r="I23" s="230">
        <v>748.19999999999982</v>
      </c>
      <c r="J23" s="230">
        <v>752.39999999999986</v>
      </c>
      <c r="K23" s="229">
        <v>744</v>
      </c>
      <c r="L23" s="229">
        <v>734</v>
      </c>
      <c r="M23" s="229">
        <v>55.544730000000001</v>
      </c>
      <c r="N23" s="1"/>
      <c r="O23" s="1"/>
    </row>
    <row r="24" spans="1:15" ht="12.75" customHeight="1">
      <c r="A24" s="212">
        <v>15</v>
      </c>
      <c r="B24" s="215" t="s">
        <v>235</v>
      </c>
      <c r="C24" s="229">
        <v>674.4</v>
      </c>
      <c r="D24" s="230">
        <v>681.6</v>
      </c>
      <c r="E24" s="230">
        <v>660.80000000000007</v>
      </c>
      <c r="F24" s="230">
        <v>647.20000000000005</v>
      </c>
      <c r="G24" s="230">
        <v>626.40000000000009</v>
      </c>
      <c r="H24" s="230">
        <v>695.2</v>
      </c>
      <c r="I24" s="230">
        <v>716</v>
      </c>
      <c r="J24" s="230">
        <v>729.6</v>
      </c>
      <c r="K24" s="229">
        <v>702.4</v>
      </c>
      <c r="L24" s="229">
        <v>668</v>
      </c>
      <c r="M24" s="229">
        <v>43.738950000000003</v>
      </c>
      <c r="N24" s="1"/>
      <c r="O24" s="1"/>
    </row>
    <row r="25" spans="1:15" ht="12.75" customHeight="1">
      <c r="A25" s="212">
        <v>16</v>
      </c>
      <c r="B25" s="215" t="s">
        <v>236</v>
      </c>
      <c r="C25" s="229">
        <v>794.65</v>
      </c>
      <c r="D25" s="230">
        <v>808.19999999999993</v>
      </c>
      <c r="E25" s="230">
        <v>777.69999999999982</v>
      </c>
      <c r="F25" s="230">
        <v>760.74999999999989</v>
      </c>
      <c r="G25" s="230">
        <v>730.24999999999977</v>
      </c>
      <c r="H25" s="230">
        <v>825.14999999999986</v>
      </c>
      <c r="I25" s="230">
        <v>855.65000000000009</v>
      </c>
      <c r="J25" s="230">
        <v>872.59999999999991</v>
      </c>
      <c r="K25" s="229">
        <v>838.7</v>
      </c>
      <c r="L25" s="229">
        <v>791.25</v>
      </c>
      <c r="M25" s="229">
        <v>29.33</v>
      </c>
      <c r="N25" s="1"/>
      <c r="O25" s="1"/>
    </row>
    <row r="26" spans="1:15" ht="12.75" customHeight="1">
      <c r="A26" s="212">
        <v>17</v>
      </c>
      <c r="B26" s="215" t="s">
        <v>840</v>
      </c>
      <c r="C26" s="229">
        <v>437.55</v>
      </c>
      <c r="D26" s="230">
        <v>440.08333333333331</v>
      </c>
      <c r="E26" s="230">
        <v>433.46666666666664</v>
      </c>
      <c r="F26" s="230">
        <v>429.38333333333333</v>
      </c>
      <c r="G26" s="230">
        <v>422.76666666666665</v>
      </c>
      <c r="H26" s="230">
        <v>444.16666666666663</v>
      </c>
      <c r="I26" s="230">
        <v>450.7833333333333</v>
      </c>
      <c r="J26" s="230">
        <v>454.86666666666662</v>
      </c>
      <c r="K26" s="229">
        <v>446.7</v>
      </c>
      <c r="L26" s="229">
        <v>436</v>
      </c>
      <c r="M26" s="229">
        <v>12.15288</v>
      </c>
      <c r="N26" s="1"/>
      <c r="O26" s="1"/>
    </row>
    <row r="27" spans="1:15" ht="12.75" customHeight="1">
      <c r="A27" s="212">
        <v>18</v>
      </c>
      <c r="B27" s="215" t="s">
        <v>237</v>
      </c>
      <c r="C27" s="229">
        <v>172.55</v>
      </c>
      <c r="D27" s="230">
        <v>173.73333333333335</v>
      </c>
      <c r="E27" s="230">
        <v>170.8666666666667</v>
      </c>
      <c r="F27" s="230">
        <v>169.18333333333337</v>
      </c>
      <c r="G27" s="230">
        <v>166.31666666666672</v>
      </c>
      <c r="H27" s="230">
        <v>175.41666666666669</v>
      </c>
      <c r="I27" s="230">
        <v>178.28333333333336</v>
      </c>
      <c r="J27" s="230">
        <v>179.96666666666667</v>
      </c>
      <c r="K27" s="229">
        <v>176.6</v>
      </c>
      <c r="L27" s="229">
        <v>172.05</v>
      </c>
      <c r="M27" s="229">
        <v>66.488770000000002</v>
      </c>
      <c r="N27" s="1"/>
      <c r="O27" s="1"/>
    </row>
    <row r="28" spans="1:15" ht="12.75" customHeight="1">
      <c r="A28" s="212">
        <v>19</v>
      </c>
      <c r="B28" s="215" t="s">
        <v>41</v>
      </c>
      <c r="C28" s="229">
        <v>202.6</v>
      </c>
      <c r="D28" s="230">
        <v>203.23333333333335</v>
      </c>
      <c r="E28" s="230">
        <v>201.56666666666669</v>
      </c>
      <c r="F28" s="230">
        <v>200.53333333333333</v>
      </c>
      <c r="G28" s="230">
        <v>198.86666666666667</v>
      </c>
      <c r="H28" s="230">
        <v>204.26666666666671</v>
      </c>
      <c r="I28" s="230">
        <v>205.93333333333334</v>
      </c>
      <c r="J28" s="230">
        <v>206.96666666666673</v>
      </c>
      <c r="K28" s="229">
        <v>204.9</v>
      </c>
      <c r="L28" s="229">
        <v>202.2</v>
      </c>
      <c r="M28" s="229">
        <v>16.765619999999998</v>
      </c>
      <c r="N28" s="1"/>
      <c r="O28" s="1"/>
    </row>
    <row r="29" spans="1:15" ht="12.75" customHeight="1">
      <c r="A29" s="212">
        <v>20</v>
      </c>
      <c r="B29" s="215" t="s">
        <v>48</v>
      </c>
      <c r="C29" s="229">
        <v>3363.75</v>
      </c>
      <c r="D29" s="230">
        <v>3367.3166666666671</v>
      </c>
      <c r="E29" s="230">
        <v>3337.5333333333342</v>
      </c>
      <c r="F29" s="230">
        <v>3311.3166666666671</v>
      </c>
      <c r="G29" s="230">
        <v>3281.5333333333342</v>
      </c>
      <c r="H29" s="230">
        <v>3393.5333333333342</v>
      </c>
      <c r="I29" s="230">
        <v>3423.3166666666671</v>
      </c>
      <c r="J29" s="230">
        <v>3449.5333333333342</v>
      </c>
      <c r="K29" s="229">
        <v>3397.1</v>
      </c>
      <c r="L29" s="229">
        <v>3341.1</v>
      </c>
      <c r="M29" s="229">
        <v>0.63221000000000005</v>
      </c>
      <c r="N29" s="1"/>
      <c r="O29" s="1"/>
    </row>
    <row r="30" spans="1:15" ht="12.75" customHeight="1">
      <c r="A30" s="212">
        <v>21</v>
      </c>
      <c r="B30" s="215" t="s">
        <v>51</v>
      </c>
      <c r="C30" s="229">
        <v>438.05</v>
      </c>
      <c r="D30" s="230">
        <v>436.5</v>
      </c>
      <c r="E30" s="230">
        <v>433</v>
      </c>
      <c r="F30" s="230">
        <v>427.95</v>
      </c>
      <c r="G30" s="230">
        <v>424.45</v>
      </c>
      <c r="H30" s="230">
        <v>441.55</v>
      </c>
      <c r="I30" s="230">
        <v>445.05</v>
      </c>
      <c r="J30" s="230">
        <v>450.1</v>
      </c>
      <c r="K30" s="229">
        <v>440</v>
      </c>
      <c r="L30" s="229">
        <v>431.45</v>
      </c>
      <c r="M30" s="229">
        <v>54.257579999999997</v>
      </c>
      <c r="N30" s="1"/>
      <c r="O30" s="1"/>
    </row>
    <row r="31" spans="1:15" ht="12.75" customHeight="1">
      <c r="A31" s="212">
        <v>22</v>
      </c>
      <c r="B31" s="215" t="s">
        <v>53</v>
      </c>
      <c r="C31" s="229">
        <v>4967.3</v>
      </c>
      <c r="D31" s="230">
        <v>4925.166666666667</v>
      </c>
      <c r="E31" s="230">
        <v>4848.1333333333341</v>
      </c>
      <c r="F31" s="230">
        <v>4728.9666666666672</v>
      </c>
      <c r="G31" s="230">
        <v>4651.9333333333343</v>
      </c>
      <c r="H31" s="230">
        <v>5044.3333333333339</v>
      </c>
      <c r="I31" s="230">
        <v>5121.3666666666668</v>
      </c>
      <c r="J31" s="230">
        <v>5240.5333333333338</v>
      </c>
      <c r="K31" s="229">
        <v>5002.2</v>
      </c>
      <c r="L31" s="229">
        <v>4806</v>
      </c>
      <c r="M31" s="229">
        <v>13.261609999999999</v>
      </c>
      <c r="N31" s="1"/>
      <c r="O31" s="1"/>
    </row>
    <row r="32" spans="1:15" ht="12.75" customHeight="1">
      <c r="A32" s="212">
        <v>23</v>
      </c>
      <c r="B32" s="215" t="s">
        <v>55</v>
      </c>
      <c r="C32" s="229">
        <v>146.15</v>
      </c>
      <c r="D32" s="230">
        <v>145.83333333333334</v>
      </c>
      <c r="E32" s="230">
        <v>144.76666666666668</v>
      </c>
      <c r="F32" s="230">
        <v>143.38333333333333</v>
      </c>
      <c r="G32" s="230">
        <v>142.31666666666666</v>
      </c>
      <c r="H32" s="230">
        <v>147.2166666666667</v>
      </c>
      <c r="I32" s="230">
        <v>148.28333333333336</v>
      </c>
      <c r="J32" s="230">
        <v>149.66666666666671</v>
      </c>
      <c r="K32" s="229">
        <v>146.9</v>
      </c>
      <c r="L32" s="229">
        <v>144.44999999999999</v>
      </c>
      <c r="M32" s="229">
        <v>82.08381</v>
      </c>
      <c r="N32" s="1"/>
      <c r="O32" s="1"/>
    </row>
    <row r="33" spans="1:15" ht="12.75" customHeight="1">
      <c r="A33" s="212">
        <v>24</v>
      </c>
      <c r="B33" s="215" t="s">
        <v>57</v>
      </c>
      <c r="C33" s="229">
        <v>3237.25</v>
      </c>
      <c r="D33" s="230">
        <v>3235.4</v>
      </c>
      <c r="E33" s="230">
        <v>3220.8500000000004</v>
      </c>
      <c r="F33" s="230">
        <v>3204.4500000000003</v>
      </c>
      <c r="G33" s="230">
        <v>3189.9000000000005</v>
      </c>
      <c r="H33" s="230">
        <v>3251.8</v>
      </c>
      <c r="I33" s="230">
        <v>3266.3500000000004</v>
      </c>
      <c r="J33" s="230">
        <v>3282.75</v>
      </c>
      <c r="K33" s="229">
        <v>3249.95</v>
      </c>
      <c r="L33" s="229">
        <v>3219</v>
      </c>
      <c r="M33" s="229">
        <v>7.8197299999999998</v>
      </c>
      <c r="N33" s="1"/>
      <c r="O33" s="1"/>
    </row>
    <row r="34" spans="1:15" ht="12.75" customHeight="1">
      <c r="A34" s="212">
        <v>25</v>
      </c>
      <c r="B34" s="215" t="s">
        <v>297</v>
      </c>
      <c r="C34" s="229">
        <v>1866.25</v>
      </c>
      <c r="D34" s="230">
        <v>1854.75</v>
      </c>
      <c r="E34" s="230">
        <v>1829.5</v>
      </c>
      <c r="F34" s="230">
        <v>1792.75</v>
      </c>
      <c r="G34" s="230">
        <v>1767.5</v>
      </c>
      <c r="H34" s="230">
        <v>1891.5</v>
      </c>
      <c r="I34" s="230">
        <v>1916.75</v>
      </c>
      <c r="J34" s="230">
        <v>1953.5</v>
      </c>
      <c r="K34" s="229">
        <v>1880</v>
      </c>
      <c r="L34" s="229">
        <v>1818</v>
      </c>
      <c r="M34" s="229">
        <v>8.5351999999999997</v>
      </c>
      <c r="N34" s="1"/>
      <c r="O34" s="1"/>
    </row>
    <row r="35" spans="1:15" ht="12.75" customHeight="1">
      <c r="A35" s="212">
        <v>26</v>
      </c>
      <c r="B35" s="215" t="s">
        <v>60</v>
      </c>
      <c r="C35" s="229">
        <v>662.5</v>
      </c>
      <c r="D35" s="230">
        <v>659.51666666666677</v>
      </c>
      <c r="E35" s="230">
        <v>655.33333333333348</v>
      </c>
      <c r="F35" s="230">
        <v>648.16666666666674</v>
      </c>
      <c r="G35" s="230">
        <v>643.98333333333346</v>
      </c>
      <c r="H35" s="230">
        <v>666.68333333333351</v>
      </c>
      <c r="I35" s="230">
        <v>670.86666666666667</v>
      </c>
      <c r="J35" s="230">
        <v>678.03333333333353</v>
      </c>
      <c r="K35" s="229">
        <v>663.7</v>
      </c>
      <c r="L35" s="229">
        <v>652.35</v>
      </c>
      <c r="M35" s="229">
        <v>12.26863</v>
      </c>
      <c r="N35" s="1"/>
      <c r="O35" s="1"/>
    </row>
    <row r="36" spans="1:15" ht="12.75" customHeight="1">
      <c r="A36" s="212">
        <v>27</v>
      </c>
      <c r="B36" s="215" t="s">
        <v>239</v>
      </c>
      <c r="C36" s="229">
        <v>3531.6</v>
      </c>
      <c r="D36" s="230">
        <v>3530.9</v>
      </c>
      <c r="E36" s="230">
        <v>3506.8</v>
      </c>
      <c r="F36" s="230">
        <v>3482</v>
      </c>
      <c r="G36" s="230">
        <v>3457.9</v>
      </c>
      <c r="H36" s="230">
        <v>3555.7000000000003</v>
      </c>
      <c r="I36" s="230">
        <v>3579.7999999999997</v>
      </c>
      <c r="J36" s="230">
        <v>3604.6000000000004</v>
      </c>
      <c r="K36" s="229">
        <v>3555</v>
      </c>
      <c r="L36" s="229">
        <v>3506.1</v>
      </c>
      <c r="M36" s="229">
        <v>3.9606699999999999</v>
      </c>
      <c r="N36" s="1"/>
      <c r="O36" s="1"/>
    </row>
    <row r="37" spans="1:15" ht="12.75" customHeight="1">
      <c r="A37" s="212">
        <v>28</v>
      </c>
      <c r="B37" s="215" t="s">
        <v>61</v>
      </c>
      <c r="C37" s="229">
        <v>926.1</v>
      </c>
      <c r="D37" s="230">
        <v>925.61666666666667</v>
      </c>
      <c r="E37" s="230">
        <v>920.73333333333335</v>
      </c>
      <c r="F37" s="230">
        <v>915.36666666666667</v>
      </c>
      <c r="G37" s="230">
        <v>910.48333333333335</v>
      </c>
      <c r="H37" s="230">
        <v>930.98333333333335</v>
      </c>
      <c r="I37" s="230">
        <v>935.86666666666679</v>
      </c>
      <c r="J37" s="230">
        <v>941.23333333333335</v>
      </c>
      <c r="K37" s="229">
        <v>930.5</v>
      </c>
      <c r="L37" s="229">
        <v>920.25</v>
      </c>
      <c r="M37" s="229">
        <v>116.16991</v>
      </c>
      <c r="N37" s="1"/>
      <c r="O37" s="1"/>
    </row>
    <row r="38" spans="1:15" ht="12.75" customHeight="1">
      <c r="A38" s="212">
        <v>29</v>
      </c>
      <c r="B38" s="215" t="s">
        <v>62</v>
      </c>
      <c r="C38" s="229">
        <v>4669.1000000000004</v>
      </c>
      <c r="D38" s="230">
        <v>4674.45</v>
      </c>
      <c r="E38" s="230">
        <v>4641.8999999999996</v>
      </c>
      <c r="F38" s="230">
        <v>4614.7</v>
      </c>
      <c r="G38" s="230">
        <v>4582.1499999999996</v>
      </c>
      <c r="H38" s="230">
        <v>4701.6499999999996</v>
      </c>
      <c r="I38" s="230">
        <v>4734.2000000000007</v>
      </c>
      <c r="J38" s="230">
        <v>4761.3999999999996</v>
      </c>
      <c r="K38" s="229">
        <v>4707</v>
      </c>
      <c r="L38" s="229">
        <v>4647.25</v>
      </c>
      <c r="M38" s="229">
        <v>6.0683299999999996</v>
      </c>
      <c r="N38" s="1"/>
      <c r="O38" s="1"/>
    </row>
    <row r="39" spans="1:15" ht="12.75" customHeight="1">
      <c r="A39" s="212">
        <v>30</v>
      </c>
      <c r="B39" s="215" t="s">
        <v>65</v>
      </c>
      <c r="C39" s="229">
        <v>7023.9</v>
      </c>
      <c r="D39" s="230">
        <v>7042.9666666666672</v>
      </c>
      <c r="E39" s="230">
        <v>6985.9333333333343</v>
      </c>
      <c r="F39" s="230">
        <v>6947.9666666666672</v>
      </c>
      <c r="G39" s="230">
        <v>6890.9333333333343</v>
      </c>
      <c r="H39" s="230">
        <v>7080.9333333333343</v>
      </c>
      <c r="I39" s="230">
        <v>7137.9666666666672</v>
      </c>
      <c r="J39" s="230">
        <v>7175.9333333333343</v>
      </c>
      <c r="K39" s="229">
        <v>7100</v>
      </c>
      <c r="L39" s="229">
        <v>7005</v>
      </c>
      <c r="M39" s="229">
        <v>6.6420899999999996</v>
      </c>
      <c r="N39" s="1"/>
      <c r="O39" s="1"/>
    </row>
    <row r="40" spans="1:15" ht="12.75" customHeight="1">
      <c r="A40" s="212">
        <v>31</v>
      </c>
      <c r="B40" s="215" t="s">
        <v>64</v>
      </c>
      <c r="C40" s="229">
        <v>1457.25</v>
      </c>
      <c r="D40" s="230">
        <v>1457.5166666666667</v>
      </c>
      <c r="E40" s="230">
        <v>1448.1333333333332</v>
      </c>
      <c r="F40" s="230">
        <v>1439.0166666666667</v>
      </c>
      <c r="G40" s="230">
        <v>1429.6333333333332</v>
      </c>
      <c r="H40" s="230">
        <v>1466.6333333333332</v>
      </c>
      <c r="I40" s="230">
        <v>1476.0166666666669</v>
      </c>
      <c r="J40" s="230">
        <v>1485.1333333333332</v>
      </c>
      <c r="K40" s="229">
        <v>1466.9</v>
      </c>
      <c r="L40" s="229">
        <v>1448.4</v>
      </c>
      <c r="M40" s="229">
        <v>11.29346</v>
      </c>
      <c r="N40" s="1"/>
      <c r="O40" s="1"/>
    </row>
    <row r="41" spans="1:15" ht="12.75" customHeight="1">
      <c r="A41" s="212">
        <v>32</v>
      </c>
      <c r="B41" s="215" t="s">
        <v>240</v>
      </c>
      <c r="C41" s="229">
        <v>6989.9</v>
      </c>
      <c r="D41" s="230">
        <v>7002.416666666667</v>
      </c>
      <c r="E41" s="230">
        <v>6919.8333333333339</v>
      </c>
      <c r="F41" s="230">
        <v>6849.7666666666673</v>
      </c>
      <c r="G41" s="230">
        <v>6767.1833333333343</v>
      </c>
      <c r="H41" s="230">
        <v>7072.4833333333336</v>
      </c>
      <c r="I41" s="230">
        <v>7155.0666666666675</v>
      </c>
      <c r="J41" s="230">
        <v>7225.1333333333332</v>
      </c>
      <c r="K41" s="229">
        <v>7085</v>
      </c>
      <c r="L41" s="229">
        <v>6932.35</v>
      </c>
      <c r="M41" s="229">
        <v>0.48818</v>
      </c>
      <c r="N41" s="1"/>
      <c r="O41" s="1"/>
    </row>
    <row r="42" spans="1:15" ht="12.75" customHeight="1">
      <c r="A42" s="212">
        <v>33</v>
      </c>
      <c r="B42" s="215" t="s">
        <v>66</v>
      </c>
      <c r="C42" s="229">
        <v>2286.1</v>
      </c>
      <c r="D42" s="230">
        <v>2290.15</v>
      </c>
      <c r="E42" s="230">
        <v>2268.2000000000003</v>
      </c>
      <c r="F42" s="230">
        <v>2250.3000000000002</v>
      </c>
      <c r="G42" s="230">
        <v>2228.3500000000004</v>
      </c>
      <c r="H42" s="230">
        <v>2308.0500000000002</v>
      </c>
      <c r="I42" s="230">
        <v>2330</v>
      </c>
      <c r="J42" s="230">
        <v>2347.9</v>
      </c>
      <c r="K42" s="229">
        <v>2312.1</v>
      </c>
      <c r="L42" s="229">
        <v>2272.25</v>
      </c>
      <c r="M42" s="229">
        <v>1.8730599999999999</v>
      </c>
      <c r="N42" s="1"/>
      <c r="O42" s="1"/>
    </row>
    <row r="43" spans="1:15" ht="12.75" customHeight="1">
      <c r="A43" s="212">
        <v>34</v>
      </c>
      <c r="B43" s="215" t="s">
        <v>67</v>
      </c>
      <c r="C43" s="229">
        <v>265.39999999999998</v>
      </c>
      <c r="D43" s="230">
        <v>266.83333333333331</v>
      </c>
      <c r="E43" s="230">
        <v>262.91666666666663</v>
      </c>
      <c r="F43" s="230">
        <v>260.43333333333334</v>
      </c>
      <c r="G43" s="230">
        <v>256.51666666666665</v>
      </c>
      <c r="H43" s="230">
        <v>269.31666666666661</v>
      </c>
      <c r="I43" s="230">
        <v>273.23333333333323</v>
      </c>
      <c r="J43" s="230">
        <v>275.71666666666658</v>
      </c>
      <c r="K43" s="229">
        <v>270.75</v>
      </c>
      <c r="L43" s="229">
        <v>264.35000000000002</v>
      </c>
      <c r="M43" s="229">
        <v>40.457920000000001</v>
      </c>
      <c r="N43" s="1"/>
      <c r="O43" s="1"/>
    </row>
    <row r="44" spans="1:15" ht="12.75" customHeight="1">
      <c r="A44" s="212">
        <v>35</v>
      </c>
      <c r="B44" s="215" t="s">
        <v>68</v>
      </c>
      <c r="C44" s="229">
        <v>186.75</v>
      </c>
      <c r="D44" s="230">
        <v>186.31666666666669</v>
      </c>
      <c r="E44" s="230">
        <v>185.53333333333339</v>
      </c>
      <c r="F44" s="230">
        <v>184.31666666666669</v>
      </c>
      <c r="G44" s="230">
        <v>183.53333333333339</v>
      </c>
      <c r="H44" s="230">
        <v>187.53333333333339</v>
      </c>
      <c r="I44" s="230">
        <v>188.31666666666669</v>
      </c>
      <c r="J44" s="230">
        <v>189.53333333333339</v>
      </c>
      <c r="K44" s="229">
        <v>187.1</v>
      </c>
      <c r="L44" s="229">
        <v>185.1</v>
      </c>
      <c r="M44" s="229">
        <v>96.430049999999994</v>
      </c>
      <c r="N44" s="1"/>
      <c r="O44" s="1"/>
    </row>
    <row r="45" spans="1:15" ht="12.75" customHeight="1">
      <c r="A45" s="212">
        <v>36</v>
      </c>
      <c r="B45" s="215" t="s">
        <v>241</v>
      </c>
      <c r="C45" s="229">
        <v>74.599999999999994</v>
      </c>
      <c r="D45" s="230">
        <v>74.766666666666666</v>
      </c>
      <c r="E45" s="230">
        <v>74.133333333333326</v>
      </c>
      <c r="F45" s="230">
        <v>73.666666666666657</v>
      </c>
      <c r="G45" s="230">
        <v>73.033333333333317</v>
      </c>
      <c r="H45" s="230">
        <v>75.233333333333334</v>
      </c>
      <c r="I45" s="230">
        <v>75.866666666666688</v>
      </c>
      <c r="J45" s="230">
        <v>76.333333333333343</v>
      </c>
      <c r="K45" s="229">
        <v>75.400000000000006</v>
      </c>
      <c r="L45" s="229">
        <v>74.3</v>
      </c>
      <c r="M45" s="229">
        <v>61.588850000000001</v>
      </c>
      <c r="N45" s="1"/>
      <c r="O45" s="1"/>
    </row>
    <row r="46" spans="1:15" ht="12.75" customHeight="1">
      <c r="A46" s="212">
        <v>37</v>
      </c>
      <c r="B46" s="215" t="s">
        <v>69</v>
      </c>
      <c r="C46" s="229">
        <v>1557.9</v>
      </c>
      <c r="D46" s="230">
        <v>1565.7166666666665</v>
      </c>
      <c r="E46" s="230">
        <v>1547.6833333333329</v>
      </c>
      <c r="F46" s="230">
        <v>1537.4666666666665</v>
      </c>
      <c r="G46" s="230">
        <v>1519.4333333333329</v>
      </c>
      <c r="H46" s="230">
        <v>1575.9333333333329</v>
      </c>
      <c r="I46" s="230">
        <v>1593.9666666666662</v>
      </c>
      <c r="J46" s="230">
        <v>1604.1833333333329</v>
      </c>
      <c r="K46" s="229">
        <v>1583.75</v>
      </c>
      <c r="L46" s="229">
        <v>1555.5</v>
      </c>
      <c r="M46" s="229">
        <v>2.60202</v>
      </c>
      <c r="N46" s="1"/>
      <c r="O46" s="1"/>
    </row>
    <row r="47" spans="1:15" ht="12.75" customHeight="1">
      <c r="A47" s="212">
        <v>38</v>
      </c>
      <c r="B47" s="215" t="s">
        <v>72</v>
      </c>
      <c r="C47" s="229">
        <v>652.45000000000005</v>
      </c>
      <c r="D47" s="230">
        <v>651.48333333333335</v>
      </c>
      <c r="E47" s="230">
        <v>646.9666666666667</v>
      </c>
      <c r="F47" s="230">
        <v>641.48333333333335</v>
      </c>
      <c r="G47" s="230">
        <v>636.9666666666667</v>
      </c>
      <c r="H47" s="230">
        <v>656.9666666666667</v>
      </c>
      <c r="I47" s="230">
        <v>661.48333333333335</v>
      </c>
      <c r="J47" s="230">
        <v>666.9666666666667</v>
      </c>
      <c r="K47" s="229">
        <v>656</v>
      </c>
      <c r="L47" s="229">
        <v>646</v>
      </c>
      <c r="M47" s="229">
        <v>4.1042899999999998</v>
      </c>
      <c r="N47" s="1"/>
      <c r="O47" s="1"/>
    </row>
    <row r="48" spans="1:15" ht="12.75" customHeight="1">
      <c r="A48" s="212">
        <v>39</v>
      </c>
      <c r="B48" s="215" t="s">
        <v>71</v>
      </c>
      <c r="C48" s="229">
        <v>113.3</v>
      </c>
      <c r="D48" s="230">
        <v>112.93333333333334</v>
      </c>
      <c r="E48" s="230">
        <v>112.36666666666667</v>
      </c>
      <c r="F48" s="230">
        <v>111.43333333333334</v>
      </c>
      <c r="G48" s="230">
        <v>110.86666666666667</v>
      </c>
      <c r="H48" s="230">
        <v>113.86666666666667</v>
      </c>
      <c r="I48" s="230">
        <v>114.43333333333334</v>
      </c>
      <c r="J48" s="230">
        <v>115.36666666666667</v>
      </c>
      <c r="K48" s="229">
        <v>113.5</v>
      </c>
      <c r="L48" s="229">
        <v>112</v>
      </c>
      <c r="M48" s="229">
        <v>99.393240000000006</v>
      </c>
      <c r="N48" s="1"/>
      <c r="O48" s="1"/>
    </row>
    <row r="49" spans="1:15" ht="12.75" customHeight="1">
      <c r="A49" s="212">
        <v>40</v>
      </c>
      <c r="B49" s="215" t="s">
        <v>73</v>
      </c>
      <c r="C49" s="229">
        <v>788.95</v>
      </c>
      <c r="D49" s="230">
        <v>792.08333333333337</v>
      </c>
      <c r="E49" s="230">
        <v>782.4666666666667</v>
      </c>
      <c r="F49" s="230">
        <v>775.98333333333335</v>
      </c>
      <c r="G49" s="230">
        <v>766.36666666666667</v>
      </c>
      <c r="H49" s="230">
        <v>798.56666666666672</v>
      </c>
      <c r="I49" s="230">
        <v>808.18333333333328</v>
      </c>
      <c r="J49" s="230">
        <v>814.66666666666674</v>
      </c>
      <c r="K49" s="229">
        <v>801.7</v>
      </c>
      <c r="L49" s="229">
        <v>785.6</v>
      </c>
      <c r="M49" s="229">
        <v>12.498049999999999</v>
      </c>
      <c r="N49" s="1"/>
      <c r="O49" s="1"/>
    </row>
    <row r="50" spans="1:15" ht="12.75" customHeight="1">
      <c r="A50" s="212">
        <v>41</v>
      </c>
      <c r="B50" s="215" t="s">
        <v>76</v>
      </c>
      <c r="C50" s="229">
        <v>83.2</v>
      </c>
      <c r="D50" s="230">
        <v>83.033333333333346</v>
      </c>
      <c r="E50" s="230">
        <v>82.166666666666686</v>
      </c>
      <c r="F50" s="230">
        <v>81.13333333333334</v>
      </c>
      <c r="G50" s="230">
        <v>80.26666666666668</v>
      </c>
      <c r="H50" s="230">
        <v>84.066666666666691</v>
      </c>
      <c r="I50" s="230">
        <v>84.933333333333337</v>
      </c>
      <c r="J50" s="230">
        <v>85.966666666666697</v>
      </c>
      <c r="K50" s="229">
        <v>83.9</v>
      </c>
      <c r="L50" s="229">
        <v>82</v>
      </c>
      <c r="M50" s="229">
        <v>183.39998</v>
      </c>
      <c r="N50" s="1"/>
      <c r="O50" s="1"/>
    </row>
    <row r="51" spans="1:15" ht="12.75" customHeight="1">
      <c r="A51" s="212">
        <v>42</v>
      </c>
      <c r="B51" s="215" t="s">
        <v>80</v>
      </c>
      <c r="C51" s="229">
        <v>360.05</v>
      </c>
      <c r="D51" s="230">
        <v>361.98333333333335</v>
      </c>
      <c r="E51" s="230">
        <v>357.16666666666669</v>
      </c>
      <c r="F51" s="230">
        <v>354.28333333333336</v>
      </c>
      <c r="G51" s="230">
        <v>349.4666666666667</v>
      </c>
      <c r="H51" s="230">
        <v>364.86666666666667</v>
      </c>
      <c r="I51" s="230">
        <v>369.68333333333328</v>
      </c>
      <c r="J51" s="230">
        <v>372.56666666666666</v>
      </c>
      <c r="K51" s="229">
        <v>366.8</v>
      </c>
      <c r="L51" s="229">
        <v>359.1</v>
      </c>
      <c r="M51" s="229">
        <v>34.662370000000003</v>
      </c>
      <c r="N51" s="1"/>
      <c r="O51" s="1"/>
    </row>
    <row r="52" spans="1:15" ht="12.75" customHeight="1">
      <c r="A52" s="212">
        <v>43</v>
      </c>
      <c r="B52" s="215" t="s">
        <v>75</v>
      </c>
      <c r="C52" s="229">
        <v>836.5</v>
      </c>
      <c r="D52" s="230">
        <v>834.25</v>
      </c>
      <c r="E52" s="230">
        <v>829.2</v>
      </c>
      <c r="F52" s="230">
        <v>821.90000000000009</v>
      </c>
      <c r="G52" s="230">
        <v>816.85000000000014</v>
      </c>
      <c r="H52" s="230">
        <v>841.55</v>
      </c>
      <c r="I52" s="230">
        <v>846.59999999999991</v>
      </c>
      <c r="J52" s="230">
        <v>853.89999999999986</v>
      </c>
      <c r="K52" s="229">
        <v>839.3</v>
      </c>
      <c r="L52" s="229">
        <v>826.95</v>
      </c>
      <c r="M52" s="229">
        <v>68.341309999999993</v>
      </c>
      <c r="N52" s="1"/>
      <c r="O52" s="1"/>
    </row>
    <row r="53" spans="1:15" ht="12.75" customHeight="1">
      <c r="A53" s="212">
        <v>44</v>
      </c>
      <c r="B53" s="215" t="s">
        <v>77</v>
      </c>
      <c r="C53" s="229">
        <v>240.25</v>
      </c>
      <c r="D53" s="230">
        <v>238.75</v>
      </c>
      <c r="E53" s="230">
        <v>235.5</v>
      </c>
      <c r="F53" s="230">
        <v>230.75</v>
      </c>
      <c r="G53" s="230">
        <v>227.5</v>
      </c>
      <c r="H53" s="230">
        <v>243.5</v>
      </c>
      <c r="I53" s="230">
        <v>246.75</v>
      </c>
      <c r="J53" s="230">
        <v>251.5</v>
      </c>
      <c r="K53" s="229">
        <v>242</v>
      </c>
      <c r="L53" s="229">
        <v>234</v>
      </c>
      <c r="M53" s="229">
        <v>71.958269999999999</v>
      </c>
      <c r="N53" s="1"/>
      <c r="O53" s="1"/>
    </row>
    <row r="54" spans="1:15" ht="12.75" customHeight="1">
      <c r="A54" s="212">
        <v>45</v>
      </c>
      <c r="B54" s="215" t="s">
        <v>78</v>
      </c>
      <c r="C54" s="229">
        <v>18751</v>
      </c>
      <c r="D54" s="230">
        <v>18714.45</v>
      </c>
      <c r="E54" s="230">
        <v>18641.550000000003</v>
      </c>
      <c r="F54" s="230">
        <v>18532.100000000002</v>
      </c>
      <c r="G54" s="230">
        <v>18459.200000000004</v>
      </c>
      <c r="H54" s="230">
        <v>18823.900000000001</v>
      </c>
      <c r="I54" s="230">
        <v>18896.800000000003</v>
      </c>
      <c r="J54" s="230">
        <v>19006.25</v>
      </c>
      <c r="K54" s="229">
        <v>18787.349999999999</v>
      </c>
      <c r="L54" s="229">
        <v>18605</v>
      </c>
      <c r="M54" s="229">
        <v>0.13725999999999999</v>
      </c>
      <c r="N54" s="1"/>
      <c r="O54" s="1"/>
    </row>
    <row r="55" spans="1:15" ht="12.75" customHeight="1">
      <c r="A55" s="212">
        <v>46</v>
      </c>
      <c r="B55" s="215" t="s">
        <v>81</v>
      </c>
      <c r="C55" s="229">
        <v>4654.1499999999996</v>
      </c>
      <c r="D55" s="230">
        <v>4669.3999999999996</v>
      </c>
      <c r="E55" s="230">
        <v>4620.0999999999995</v>
      </c>
      <c r="F55" s="230">
        <v>4586.05</v>
      </c>
      <c r="G55" s="230">
        <v>4536.75</v>
      </c>
      <c r="H55" s="230">
        <v>4703.4499999999989</v>
      </c>
      <c r="I55" s="230">
        <v>4752.7499999999982</v>
      </c>
      <c r="J55" s="230">
        <v>4786.7999999999984</v>
      </c>
      <c r="K55" s="229">
        <v>4718.7</v>
      </c>
      <c r="L55" s="229">
        <v>4635.3500000000004</v>
      </c>
      <c r="M55" s="229">
        <v>3.5954999999999999</v>
      </c>
      <c r="N55" s="1"/>
      <c r="O55" s="1"/>
    </row>
    <row r="56" spans="1:15" ht="12.75" customHeight="1">
      <c r="A56" s="212">
        <v>47</v>
      </c>
      <c r="B56" s="215" t="s">
        <v>82</v>
      </c>
      <c r="C56" s="229">
        <v>313.75</v>
      </c>
      <c r="D56" s="230">
        <v>313</v>
      </c>
      <c r="E56" s="230">
        <v>310.55</v>
      </c>
      <c r="F56" s="230">
        <v>307.35000000000002</v>
      </c>
      <c r="G56" s="230">
        <v>304.90000000000003</v>
      </c>
      <c r="H56" s="230">
        <v>316.2</v>
      </c>
      <c r="I56" s="230">
        <v>318.65000000000003</v>
      </c>
      <c r="J56" s="230">
        <v>321.84999999999997</v>
      </c>
      <c r="K56" s="229">
        <v>315.45</v>
      </c>
      <c r="L56" s="229">
        <v>309.8</v>
      </c>
      <c r="M56" s="229">
        <v>63.801699999999997</v>
      </c>
      <c r="N56" s="1"/>
      <c r="O56" s="1"/>
    </row>
    <row r="57" spans="1:15" ht="12.75" customHeight="1">
      <c r="A57" s="212">
        <v>48</v>
      </c>
      <c r="B57" s="215" t="s">
        <v>83</v>
      </c>
      <c r="C57" s="229">
        <v>1039.3</v>
      </c>
      <c r="D57" s="230">
        <v>1041.75</v>
      </c>
      <c r="E57" s="230">
        <v>1033.8499999999999</v>
      </c>
      <c r="F57" s="230">
        <v>1028.3999999999999</v>
      </c>
      <c r="G57" s="230">
        <v>1020.4999999999998</v>
      </c>
      <c r="H57" s="230">
        <v>1047.2</v>
      </c>
      <c r="I57" s="230">
        <v>1055.1000000000001</v>
      </c>
      <c r="J57" s="230">
        <v>1060.5500000000002</v>
      </c>
      <c r="K57" s="229">
        <v>1049.6500000000001</v>
      </c>
      <c r="L57" s="229">
        <v>1036.3</v>
      </c>
      <c r="M57" s="229">
        <v>14.47106</v>
      </c>
      <c r="N57" s="1"/>
      <c r="O57" s="1"/>
    </row>
    <row r="58" spans="1:15" ht="12.75" customHeight="1">
      <c r="A58" s="212">
        <v>49</v>
      </c>
      <c r="B58" s="215" t="s">
        <v>84</v>
      </c>
      <c r="C58" s="229">
        <v>965.85</v>
      </c>
      <c r="D58" s="230">
        <v>963.38333333333333</v>
      </c>
      <c r="E58" s="230">
        <v>957.11666666666667</v>
      </c>
      <c r="F58" s="230">
        <v>948.38333333333333</v>
      </c>
      <c r="G58" s="230">
        <v>942.11666666666667</v>
      </c>
      <c r="H58" s="230">
        <v>972.11666666666667</v>
      </c>
      <c r="I58" s="230">
        <v>978.38333333333333</v>
      </c>
      <c r="J58" s="230">
        <v>987.11666666666667</v>
      </c>
      <c r="K58" s="229">
        <v>969.65</v>
      </c>
      <c r="L58" s="229">
        <v>954.65</v>
      </c>
      <c r="M58" s="229">
        <v>10.98485</v>
      </c>
      <c r="N58" s="1"/>
      <c r="O58" s="1"/>
    </row>
    <row r="59" spans="1:15" ht="12.75" customHeight="1">
      <c r="A59" s="212">
        <v>50</v>
      </c>
      <c r="B59" s="215" t="s">
        <v>800</v>
      </c>
      <c r="C59" s="229">
        <v>1409.85</v>
      </c>
      <c r="D59" s="230">
        <v>1412.8833333333332</v>
      </c>
      <c r="E59" s="230">
        <v>1400.7666666666664</v>
      </c>
      <c r="F59" s="230">
        <v>1391.6833333333332</v>
      </c>
      <c r="G59" s="230">
        <v>1379.5666666666664</v>
      </c>
      <c r="H59" s="230">
        <v>1421.9666666666665</v>
      </c>
      <c r="I59" s="230">
        <v>1434.0833333333333</v>
      </c>
      <c r="J59" s="230">
        <v>1443.1666666666665</v>
      </c>
      <c r="K59" s="229">
        <v>1425</v>
      </c>
      <c r="L59" s="229">
        <v>1403.8</v>
      </c>
      <c r="M59" s="229">
        <v>0.66935999999999996</v>
      </c>
      <c r="N59" s="1"/>
      <c r="O59" s="1"/>
    </row>
    <row r="60" spans="1:15" ht="12.75" customHeight="1">
      <c r="A60" s="212">
        <v>51</v>
      </c>
      <c r="B60" s="215" t="s">
        <v>85</v>
      </c>
      <c r="C60" s="229">
        <v>230.9</v>
      </c>
      <c r="D60" s="230">
        <v>230.79999999999998</v>
      </c>
      <c r="E60" s="230">
        <v>228.19999999999996</v>
      </c>
      <c r="F60" s="230">
        <v>225.49999999999997</v>
      </c>
      <c r="G60" s="230">
        <v>222.89999999999995</v>
      </c>
      <c r="H60" s="230">
        <v>233.49999999999997</v>
      </c>
      <c r="I60" s="230">
        <v>236.1</v>
      </c>
      <c r="J60" s="230">
        <v>238.79999999999998</v>
      </c>
      <c r="K60" s="229">
        <v>233.4</v>
      </c>
      <c r="L60" s="229">
        <v>228.1</v>
      </c>
      <c r="M60" s="229">
        <v>364.00587999999999</v>
      </c>
      <c r="N60" s="1"/>
      <c r="O60" s="1"/>
    </row>
    <row r="61" spans="1:15" ht="12.75" customHeight="1">
      <c r="A61" s="212">
        <v>52</v>
      </c>
      <c r="B61" s="215" t="s">
        <v>87</v>
      </c>
      <c r="C61" s="229">
        <v>4590.8</v>
      </c>
      <c r="D61" s="230">
        <v>4600.0999999999995</v>
      </c>
      <c r="E61" s="230">
        <v>4550.6999999999989</v>
      </c>
      <c r="F61" s="230">
        <v>4510.5999999999995</v>
      </c>
      <c r="G61" s="230">
        <v>4461.1999999999989</v>
      </c>
      <c r="H61" s="230">
        <v>4640.1999999999989</v>
      </c>
      <c r="I61" s="230">
        <v>4689.5999999999985</v>
      </c>
      <c r="J61" s="230">
        <v>4729.6999999999989</v>
      </c>
      <c r="K61" s="229">
        <v>4649.5</v>
      </c>
      <c r="L61" s="229">
        <v>4560</v>
      </c>
      <c r="M61" s="229">
        <v>3.0289799999999998</v>
      </c>
      <c r="N61" s="1"/>
      <c r="O61" s="1"/>
    </row>
    <row r="62" spans="1:15" ht="12.75" customHeight="1">
      <c r="A62" s="212">
        <v>53</v>
      </c>
      <c r="B62" s="215" t="s">
        <v>88</v>
      </c>
      <c r="C62" s="229">
        <v>1609.55</v>
      </c>
      <c r="D62" s="230">
        <v>1611.05</v>
      </c>
      <c r="E62" s="230">
        <v>1602.35</v>
      </c>
      <c r="F62" s="230">
        <v>1595.1499999999999</v>
      </c>
      <c r="G62" s="230">
        <v>1586.4499999999998</v>
      </c>
      <c r="H62" s="230">
        <v>1618.25</v>
      </c>
      <c r="I62" s="230">
        <v>1626.9500000000003</v>
      </c>
      <c r="J62" s="230">
        <v>1634.15</v>
      </c>
      <c r="K62" s="229">
        <v>1619.75</v>
      </c>
      <c r="L62" s="229">
        <v>1603.85</v>
      </c>
      <c r="M62" s="229">
        <v>2.1363400000000001</v>
      </c>
      <c r="N62" s="1"/>
      <c r="O62" s="1"/>
    </row>
    <row r="63" spans="1:15" ht="12.75" customHeight="1">
      <c r="A63" s="212">
        <v>54</v>
      </c>
      <c r="B63" s="215" t="s">
        <v>89</v>
      </c>
      <c r="C63" s="229">
        <v>667.05</v>
      </c>
      <c r="D63" s="230">
        <v>664.85</v>
      </c>
      <c r="E63" s="230">
        <v>661.7</v>
      </c>
      <c r="F63" s="230">
        <v>656.35</v>
      </c>
      <c r="G63" s="230">
        <v>653.20000000000005</v>
      </c>
      <c r="H63" s="230">
        <v>670.2</v>
      </c>
      <c r="I63" s="230">
        <v>673.34999999999991</v>
      </c>
      <c r="J63" s="230">
        <v>678.7</v>
      </c>
      <c r="K63" s="229">
        <v>668</v>
      </c>
      <c r="L63" s="229">
        <v>659.5</v>
      </c>
      <c r="M63" s="229">
        <v>8.9453800000000001</v>
      </c>
      <c r="N63" s="1"/>
      <c r="O63" s="1"/>
    </row>
    <row r="64" spans="1:15" ht="12.75" customHeight="1">
      <c r="A64" s="212">
        <v>55</v>
      </c>
      <c r="B64" s="215" t="s">
        <v>90</v>
      </c>
      <c r="C64" s="229">
        <v>953.05</v>
      </c>
      <c r="D64" s="230">
        <v>952.61666666666667</v>
      </c>
      <c r="E64" s="230">
        <v>944.23333333333335</v>
      </c>
      <c r="F64" s="230">
        <v>935.41666666666663</v>
      </c>
      <c r="G64" s="230">
        <v>927.0333333333333</v>
      </c>
      <c r="H64" s="230">
        <v>961.43333333333339</v>
      </c>
      <c r="I64" s="230">
        <v>969.81666666666683</v>
      </c>
      <c r="J64" s="230">
        <v>978.63333333333344</v>
      </c>
      <c r="K64" s="229">
        <v>961</v>
      </c>
      <c r="L64" s="229">
        <v>943.8</v>
      </c>
      <c r="M64" s="229">
        <v>4.1965599999999998</v>
      </c>
      <c r="N64" s="1"/>
      <c r="O64" s="1"/>
    </row>
    <row r="65" spans="1:15" ht="12.75" customHeight="1">
      <c r="A65" s="212">
        <v>56</v>
      </c>
      <c r="B65" s="215" t="s">
        <v>245</v>
      </c>
      <c r="C65" s="229">
        <v>272.75</v>
      </c>
      <c r="D65" s="230">
        <v>273.45</v>
      </c>
      <c r="E65" s="230">
        <v>271.29999999999995</v>
      </c>
      <c r="F65" s="230">
        <v>269.84999999999997</v>
      </c>
      <c r="G65" s="230">
        <v>267.69999999999993</v>
      </c>
      <c r="H65" s="230">
        <v>274.89999999999998</v>
      </c>
      <c r="I65" s="230">
        <v>277.04999999999995</v>
      </c>
      <c r="J65" s="230">
        <v>278.5</v>
      </c>
      <c r="K65" s="229">
        <v>275.60000000000002</v>
      </c>
      <c r="L65" s="229">
        <v>272</v>
      </c>
      <c r="M65" s="229">
        <v>13.894629999999999</v>
      </c>
      <c r="N65" s="1"/>
      <c r="O65" s="1"/>
    </row>
    <row r="66" spans="1:15" ht="12.75" customHeight="1">
      <c r="A66" s="212">
        <v>57</v>
      </c>
      <c r="B66" s="215" t="s">
        <v>92</v>
      </c>
      <c r="C66" s="229">
        <v>1753.25</v>
      </c>
      <c r="D66" s="230">
        <v>1751.5666666666666</v>
      </c>
      <c r="E66" s="230">
        <v>1740.1833333333332</v>
      </c>
      <c r="F66" s="230">
        <v>1727.1166666666666</v>
      </c>
      <c r="G66" s="230">
        <v>1715.7333333333331</v>
      </c>
      <c r="H66" s="230">
        <v>1764.6333333333332</v>
      </c>
      <c r="I66" s="230">
        <v>1776.0166666666664</v>
      </c>
      <c r="J66" s="230">
        <v>1789.0833333333333</v>
      </c>
      <c r="K66" s="229">
        <v>1762.95</v>
      </c>
      <c r="L66" s="229">
        <v>1738.5</v>
      </c>
      <c r="M66" s="229">
        <v>5.66594</v>
      </c>
      <c r="N66" s="1"/>
      <c r="O66" s="1"/>
    </row>
    <row r="67" spans="1:15" ht="12.75" customHeight="1">
      <c r="A67" s="212">
        <v>58</v>
      </c>
      <c r="B67" s="215" t="s">
        <v>97</v>
      </c>
      <c r="C67" s="229">
        <v>489.3</v>
      </c>
      <c r="D67" s="230">
        <v>485.88333333333338</v>
      </c>
      <c r="E67" s="230">
        <v>480.76666666666677</v>
      </c>
      <c r="F67" s="230">
        <v>472.23333333333341</v>
      </c>
      <c r="G67" s="230">
        <v>467.11666666666679</v>
      </c>
      <c r="H67" s="230">
        <v>494.41666666666674</v>
      </c>
      <c r="I67" s="230">
        <v>499.53333333333342</v>
      </c>
      <c r="J67" s="230">
        <v>508.06666666666672</v>
      </c>
      <c r="K67" s="229">
        <v>491</v>
      </c>
      <c r="L67" s="229">
        <v>477.35</v>
      </c>
      <c r="M67" s="229">
        <v>100.20905</v>
      </c>
      <c r="N67" s="1"/>
      <c r="O67" s="1"/>
    </row>
    <row r="68" spans="1:15" ht="12.75" customHeight="1">
      <c r="A68" s="212">
        <v>59</v>
      </c>
      <c r="B68" s="215" t="s">
        <v>93</v>
      </c>
      <c r="C68" s="229">
        <v>557.20000000000005</v>
      </c>
      <c r="D68" s="230">
        <v>557.68333333333339</v>
      </c>
      <c r="E68" s="230">
        <v>555.36666666666679</v>
      </c>
      <c r="F68" s="230">
        <v>553.53333333333342</v>
      </c>
      <c r="G68" s="230">
        <v>551.21666666666681</v>
      </c>
      <c r="H68" s="230">
        <v>559.51666666666677</v>
      </c>
      <c r="I68" s="230">
        <v>561.83333333333337</v>
      </c>
      <c r="J68" s="230">
        <v>563.66666666666674</v>
      </c>
      <c r="K68" s="229">
        <v>560</v>
      </c>
      <c r="L68" s="229">
        <v>555.85</v>
      </c>
      <c r="M68" s="229">
        <v>11.668279999999999</v>
      </c>
      <c r="N68" s="1"/>
      <c r="O68" s="1"/>
    </row>
    <row r="69" spans="1:15" ht="12.75" customHeight="1">
      <c r="A69" s="212">
        <v>60</v>
      </c>
      <c r="B69" s="215" t="s">
        <v>246</v>
      </c>
      <c r="C69" s="229">
        <v>2139.3000000000002</v>
      </c>
      <c r="D69" s="230">
        <v>2137.7833333333333</v>
      </c>
      <c r="E69" s="230">
        <v>2125.5666666666666</v>
      </c>
      <c r="F69" s="230">
        <v>2111.8333333333335</v>
      </c>
      <c r="G69" s="230">
        <v>2099.6166666666668</v>
      </c>
      <c r="H69" s="230">
        <v>2151.5166666666664</v>
      </c>
      <c r="I69" s="230">
        <v>2163.7333333333327</v>
      </c>
      <c r="J69" s="230">
        <v>2177.4666666666662</v>
      </c>
      <c r="K69" s="229">
        <v>2150</v>
      </c>
      <c r="L69" s="229">
        <v>2124.0500000000002</v>
      </c>
      <c r="M69" s="229">
        <v>0.66591</v>
      </c>
      <c r="N69" s="1"/>
      <c r="O69" s="1"/>
    </row>
    <row r="70" spans="1:15" ht="12.75" customHeight="1">
      <c r="A70" s="212">
        <v>61</v>
      </c>
      <c r="B70" s="215" t="s">
        <v>94</v>
      </c>
      <c r="C70" s="229">
        <v>2086.65</v>
      </c>
      <c r="D70" s="230">
        <v>2083.2166666666667</v>
      </c>
      <c r="E70" s="230">
        <v>2073.4333333333334</v>
      </c>
      <c r="F70" s="230">
        <v>2060.2166666666667</v>
      </c>
      <c r="G70" s="230">
        <v>2050.4333333333334</v>
      </c>
      <c r="H70" s="230">
        <v>2096.4333333333334</v>
      </c>
      <c r="I70" s="230">
        <v>2106.2166666666672</v>
      </c>
      <c r="J70" s="230">
        <v>2119.4333333333334</v>
      </c>
      <c r="K70" s="229">
        <v>2093</v>
      </c>
      <c r="L70" s="229">
        <v>2070</v>
      </c>
      <c r="M70" s="229">
        <v>1.74525</v>
      </c>
      <c r="N70" s="1"/>
      <c r="O70" s="1"/>
    </row>
    <row r="71" spans="1:15" ht="12.75" customHeight="1">
      <c r="A71" s="212">
        <v>62</v>
      </c>
      <c r="B71" s="215" t="s">
        <v>841</v>
      </c>
      <c r="C71" s="229">
        <v>350.7</v>
      </c>
      <c r="D71" s="230">
        <v>352.08333333333331</v>
      </c>
      <c r="E71" s="230">
        <v>347.01666666666665</v>
      </c>
      <c r="F71" s="230">
        <v>343.33333333333331</v>
      </c>
      <c r="G71" s="230">
        <v>338.26666666666665</v>
      </c>
      <c r="H71" s="230">
        <v>355.76666666666665</v>
      </c>
      <c r="I71" s="230">
        <v>360.83333333333337</v>
      </c>
      <c r="J71" s="230">
        <v>364.51666666666665</v>
      </c>
      <c r="K71" s="229">
        <v>357.15</v>
      </c>
      <c r="L71" s="229">
        <v>348.4</v>
      </c>
      <c r="M71" s="229">
        <v>7.9027000000000003</v>
      </c>
      <c r="N71" s="1"/>
      <c r="O71" s="1"/>
    </row>
    <row r="72" spans="1:15" ht="12.75" customHeight="1">
      <c r="A72" s="212">
        <v>63</v>
      </c>
      <c r="B72" s="215" t="s">
        <v>95</v>
      </c>
      <c r="C72" s="229">
        <v>3511.6</v>
      </c>
      <c r="D72" s="230">
        <v>3520.35</v>
      </c>
      <c r="E72" s="230">
        <v>3486.25</v>
      </c>
      <c r="F72" s="230">
        <v>3460.9</v>
      </c>
      <c r="G72" s="230">
        <v>3426.8</v>
      </c>
      <c r="H72" s="230">
        <v>3545.7</v>
      </c>
      <c r="I72" s="230">
        <v>3579.7999999999993</v>
      </c>
      <c r="J72" s="230">
        <v>3605.1499999999996</v>
      </c>
      <c r="K72" s="229">
        <v>3554.45</v>
      </c>
      <c r="L72" s="229">
        <v>3495</v>
      </c>
      <c r="M72" s="229">
        <v>4.7715399999999999</v>
      </c>
      <c r="N72" s="1"/>
      <c r="O72" s="1"/>
    </row>
    <row r="73" spans="1:15" ht="12.75" customHeight="1">
      <c r="A73" s="212">
        <v>64</v>
      </c>
      <c r="B73" s="215" t="s">
        <v>248</v>
      </c>
      <c r="C73" s="229">
        <v>3966.15</v>
      </c>
      <c r="D73" s="230">
        <v>3952.4833333333336</v>
      </c>
      <c r="E73" s="230">
        <v>3915.9666666666672</v>
      </c>
      <c r="F73" s="230">
        <v>3865.7833333333338</v>
      </c>
      <c r="G73" s="230">
        <v>3829.2666666666673</v>
      </c>
      <c r="H73" s="230">
        <v>4002.666666666667</v>
      </c>
      <c r="I73" s="230">
        <v>4039.1833333333334</v>
      </c>
      <c r="J73" s="230">
        <v>4089.3666666666668</v>
      </c>
      <c r="K73" s="229">
        <v>3989</v>
      </c>
      <c r="L73" s="229">
        <v>3902.3</v>
      </c>
      <c r="M73" s="229">
        <v>9.6238200000000003</v>
      </c>
      <c r="N73" s="1"/>
      <c r="O73" s="1"/>
    </row>
    <row r="74" spans="1:15" ht="12.75" customHeight="1">
      <c r="A74" s="212">
        <v>65</v>
      </c>
      <c r="B74" s="215" t="s">
        <v>143</v>
      </c>
      <c r="C74" s="229">
        <v>2015.2</v>
      </c>
      <c r="D74" s="230">
        <v>2015.9666666666665</v>
      </c>
      <c r="E74" s="230">
        <v>1998.4833333333329</v>
      </c>
      <c r="F74" s="230">
        <v>1981.7666666666664</v>
      </c>
      <c r="G74" s="230">
        <v>1964.2833333333328</v>
      </c>
      <c r="H74" s="230">
        <v>2032.6833333333329</v>
      </c>
      <c r="I74" s="230">
        <v>2050.1666666666665</v>
      </c>
      <c r="J74" s="230">
        <v>2066.8833333333332</v>
      </c>
      <c r="K74" s="229">
        <v>2033.45</v>
      </c>
      <c r="L74" s="229">
        <v>1999.25</v>
      </c>
      <c r="M74" s="229">
        <v>1.6823900000000001</v>
      </c>
      <c r="N74" s="1"/>
      <c r="O74" s="1"/>
    </row>
    <row r="75" spans="1:15" ht="12.75" customHeight="1">
      <c r="A75" s="212">
        <v>66</v>
      </c>
      <c r="B75" s="215" t="s">
        <v>98</v>
      </c>
      <c r="C75" s="229">
        <v>4610.45</v>
      </c>
      <c r="D75" s="230">
        <v>4598.5</v>
      </c>
      <c r="E75" s="230">
        <v>4577</v>
      </c>
      <c r="F75" s="230">
        <v>4543.55</v>
      </c>
      <c r="G75" s="230">
        <v>4522.05</v>
      </c>
      <c r="H75" s="230">
        <v>4631.95</v>
      </c>
      <c r="I75" s="230">
        <v>4653.45</v>
      </c>
      <c r="J75" s="230">
        <v>4686.8999999999996</v>
      </c>
      <c r="K75" s="229">
        <v>4620</v>
      </c>
      <c r="L75" s="229">
        <v>4565.05</v>
      </c>
      <c r="M75" s="229">
        <v>5.0191299999999996</v>
      </c>
      <c r="N75" s="1"/>
      <c r="O75" s="1"/>
    </row>
    <row r="76" spans="1:15" ht="12.75" customHeight="1">
      <c r="A76" s="212">
        <v>67</v>
      </c>
      <c r="B76" s="215" t="s">
        <v>99</v>
      </c>
      <c r="C76" s="229">
        <v>3699.4</v>
      </c>
      <c r="D76" s="230">
        <v>3701.4666666666667</v>
      </c>
      <c r="E76" s="230">
        <v>3654.9333333333334</v>
      </c>
      <c r="F76" s="230">
        <v>3610.4666666666667</v>
      </c>
      <c r="G76" s="230">
        <v>3563.9333333333334</v>
      </c>
      <c r="H76" s="230">
        <v>3745.9333333333334</v>
      </c>
      <c r="I76" s="230">
        <v>3792.4666666666672</v>
      </c>
      <c r="J76" s="230">
        <v>3836.9333333333334</v>
      </c>
      <c r="K76" s="229">
        <v>3748</v>
      </c>
      <c r="L76" s="229">
        <v>3657</v>
      </c>
      <c r="M76" s="229">
        <v>9.8742400000000004</v>
      </c>
      <c r="N76" s="1"/>
      <c r="O76" s="1"/>
    </row>
    <row r="77" spans="1:15" ht="12.75" customHeight="1">
      <c r="A77" s="212">
        <v>68</v>
      </c>
      <c r="B77" s="215" t="s">
        <v>249</v>
      </c>
      <c r="C77" s="229">
        <v>396.05</v>
      </c>
      <c r="D77" s="230">
        <v>394.0333333333333</v>
      </c>
      <c r="E77" s="230">
        <v>390.06666666666661</v>
      </c>
      <c r="F77" s="230">
        <v>384.08333333333331</v>
      </c>
      <c r="G77" s="230">
        <v>380.11666666666662</v>
      </c>
      <c r="H77" s="230">
        <v>400.01666666666659</v>
      </c>
      <c r="I77" s="230">
        <v>403.98333333333329</v>
      </c>
      <c r="J77" s="230">
        <v>409.96666666666658</v>
      </c>
      <c r="K77" s="229">
        <v>398</v>
      </c>
      <c r="L77" s="229">
        <v>388.05</v>
      </c>
      <c r="M77" s="229">
        <v>2.6857600000000001</v>
      </c>
      <c r="N77" s="1"/>
      <c r="O77" s="1"/>
    </row>
    <row r="78" spans="1:15" ht="12.75" customHeight="1">
      <c r="A78" s="212">
        <v>69</v>
      </c>
      <c r="B78" s="215" t="s">
        <v>100</v>
      </c>
      <c r="C78" s="229">
        <v>2183.4</v>
      </c>
      <c r="D78" s="230">
        <v>2190.5166666666664</v>
      </c>
      <c r="E78" s="230">
        <v>2167.0333333333328</v>
      </c>
      <c r="F78" s="230">
        <v>2150.6666666666665</v>
      </c>
      <c r="G78" s="230">
        <v>2127.1833333333329</v>
      </c>
      <c r="H78" s="230">
        <v>2206.8833333333328</v>
      </c>
      <c r="I78" s="230">
        <v>2230.3666666666663</v>
      </c>
      <c r="J78" s="230">
        <v>2246.7333333333327</v>
      </c>
      <c r="K78" s="229">
        <v>2214</v>
      </c>
      <c r="L78" s="229">
        <v>2174.15</v>
      </c>
      <c r="M78" s="229">
        <v>2.0687600000000002</v>
      </c>
      <c r="N78" s="1"/>
      <c r="O78" s="1"/>
    </row>
    <row r="79" spans="1:15" ht="12.75" customHeight="1">
      <c r="A79" s="212">
        <v>70</v>
      </c>
      <c r="B79" s="215" t="s">
        <v>801</v>
      </c>
      <c r="C79" s="229">
        <v>135.75</v>
      </c>
      <c r="D79" s="230">
        <v>132.75</v>
      </c>
      <c r="E79" s="230">
        <v>128.69999999999999</v>
      </c>
      <c r="F79" s="230">
        <v>121.64999999999999</v>
      </c>
      <c r="G79" s="230">
        <v>117.59999999999998</v>
      </c>
      <c r="H79" s="230">
        <v>139.80000000000001</v>
      </c>
      <c r="I79" s="230">
        <v>143.85000000000002</v>
      </c>
      <c r="J79" s="230">
        <v>150.9</v>
      </c>
      <c r="K79" s="229">
        <v>136.80000000000001</v>
      </c>
      <c r="L79" s="229">
        <v>125.7</v>
      </c>
      <c r="M79" s="229">
        <v>420.69132000000002</v>
      </c>
      <c r="N79" s="1"/>
      <c r="O79" s="1"/>
    </row>
    <row r="80" spans="1:15" ht="12.75" customHeight="1">
      <c r="A80" s="212">
        <v>71</v>
      </c>
      <c r="B80" s="215" t="s">
        <v>102</v>
      </c>
      <c r="C80" s="229">
        <v>126.15</v>
      </c>
      <c r="D80" s="230">
        <v>126.30000000000001</v>
      </c>
      <c r="E80" s="230">
        <v>125.65000000000002</v>
      </c>
      <c r="F80" s="230">
        <v>125.15</v>
      </c>
      <c r="G80" s="230">
        <v>124.50000000000001</v>
      </c>
      <c r="H80" s="230">
        <v>126.80000000000003</v>
      </c>
      <c r="I80" s="230">
        <v>127.45</v>
      </c>
      <c r="J80" s="230">
        <v>127.95000000000003</v>
      </c>
      <c r="K80" s="229">
        <v>126.95</v>
      </c>
      <c r="L80" s="229">
        <v>125.8</v>
      </c>
      <c r="M80" s="229">
        <v>105.42134</v>
      </c>
      <c r="N80" s="1"/>
      <c r="O80" s="1"/>
    </row>
    <row r="81" spans="1:15" ht="12.75" customHeight="1">
      <c r="A81" s="212">
        <v>72</v>
      </c>
      <c r="B81" s="215" t="s">
        <v>251</v>
      </c>
      <c r="C81" s="229">
        <v>276.25</v>
      </c>
      <c r="D81" s="230">
        <v>277.58333333333331</v>
      </c>
      <c r="E81" s="230">
        <v>274.06666666666661</v>
      </c>
      <c r="F81" s="230">
        <v>271.88333333333327</v>
      </c>
      <c r="G81" s="230">
        <v>268.36666666666656</v>
      </c>
      <c r="H81" s="230">
        <v>279.76666666666665</v>
      </c>
      <c r="I81" s="230">
        <v>283.28333333333342</v>
      </c>
      <c r="J81" s="230">
        <v>285.4666666666667</v>
      </c>
      <c r="K81" s="229">
        <v>281.10000000000002</v>
      </c>
      <c r="L81" s="229">
        <v>275.39999999999998</v>
      </c>
      <c r="M81" s="229">
        <v>2.2422200000000001</v>
      </c>
      <c r="N81" s="1"/>
      <c r="O81" s="1"/>
    </row>
    <row r="82" spans="1:15" ht="12.75" customHeight="1">
      <c r="A82" s="212">
        <v>73</v>
      </c>
      <c r="B82" s="215" t="s">
        <v>103</v>
      </c>
      <c r="C82" s="229">
        <v>104.6</v>
      </c>
      <c r="D82" s="230">
        <v>105.05</v>
      </c>
      <c r="E82" s="230">
        <v>103.94999999999999</v>
      </c>
      <c r="F82" s="230">
        <v>103.3</v>
      </c>
      <c r="G82" s="230">
        <v>102.19999999999999</v>
      </c>
      <c r="H82" s="230">
        <v>105.69999999999999</v>
      </c>
      <c r="I82" s="230">
        <v>106.79999999999998</v>
      </c>
      <c r="J82" s="230">
        <v>107.44999999999999</v>
      </c>
      <c r="K82" s="229">
        <v>106.15</v>
      </c>
      <c r="L82" s="229">
        <v>104.4</v>
      </c>
      <c r="M82" s="229">
        <v>96.242009999999993</v>
      </c>
      <c r="N82" s="1"/>
      <c r="O82" s="1"/>
    </row>
    <row r="83" spans="1:15" ht="12.75" customHeight="1">
      <c r="A83" s="212">
        <v>74</v>
      </c>
      <c r="B83" s="215" t="s">
        <v>252</v>
      </c>
      <c r="C83" s="229">
        <v>922.25</v>
      </c>
      <c r="D83" s="230">
        <v>926.41666666666663</v>
      </c>
      <c r="E83" s="230">
        <v>915.83333333333326</v>
      </c>
      <c r="F83" s="230">
        <v>909.41666666666663</v>
      </c>
      <c r="G83" s="230">
        <v>898.83333333333326</v>
      </c>
      <c r="H83" s="230">
        <v>932.83333333333326</v>
      </c>
      <c r="I83" s="230">
        <v>943.41666666666652</v>
      </c>
      <c r="J83" s="230">
        <v>949.83333333333326</v>
      </c>
      <c r="K83" s="229">
        <v>937</v>
      </c>
      <c r="L83" s="229">
        <v>920</v>
      </c>
      <c r="M83" s="229">
        <v>3.3271999999999999</v>
      </c>
      <c r="N83" s="1"/>
      <c r="O83" s="1"/>
    </row>
    <row r="84" spans="1:15" ht="12.75" customHeight="1">
      <c r="A84" s="212">
        <v>75</v>
      </c>
      <c r="B84" s="215" t="s">
        <v>107</v>
      </c>
      <c r="C84" s="229">
        <v>1060.95</v>
      </c>
      <c r="D84" s="230">
        <v>1059.7833333333335</v>
      </c>
      <c r="E84" s="230">
        <v>1055.366666666667</v>
      </c>
      <c r="F84" s="230">
        <v>1049.7833333333335</v>
      </c>
      <c r="G84" s="230">
        <v>1045.366666666667</v>
      </c>
      <c r="H84" s="230">
        <v>1065.366666666667</v>
      </c>
      <c r="I84" s="230">
        <v>1069.7833333333335</v>
      </c>
      <c r="J84" s="230">
        <v>1075.366666666667</v>
      </c>
      <c r="K84" s="229">
        <v>1064.2</v>
      </c>
      <c r="L84" s="229">
        <v>1054.2</v>
      </c>
      <c r="M84" s="229">
        <v>5.2986500000000003</v>
      </c>
      <c r="N84" s="1"/>
      <c r="O84" s="1"/>
    </row>
    <row r="85" spans="1:15" ht="12.75" customHeight="1">
      <c r="A85" s="212">
        <v>76</v>
      </c>
      <c r="B85" s="215" t="s">
        <v>108</v>
      </c>
      <c r="C85" s="229">
        <v>1427.45</v>
      </c>
      <c r="D85" s="230">
        <v>1425.2166666666665</v>
      </c>
      <c r="E85" s="230">
        <v>1407.7333333333329</v>
      </c>
      <c r="F85" s="230">
        <v>1388.0166666666664</v>
      </c>
      <c r="G85" s="230">
        <v>1370.5333333333328</v>
      </c>
      <c r="H85" s="230">
        <v>1444.9333333333329</v>
      </c>
      <c r="I85" s="230">
        <v>1462.4166666666665</v>
      </c>
      <c r="J85" s="230">
        <v>1482.133333333333</v>
      </c>
      <c r="K85" s="229">
        <v>1442.7</v>
      </c>
      <c r="L85" s="229">
        <v>1405.5</v>
      </c>
      <c r="M85" s="229">
        <v>10.598660000000001</v>
      </c>
      <c r="N85" s="1"/>
      <c r="O85" s="1"/>
    </row>
    <row r="86" spans="1:15" ht="12.75" customHeight="1">
      <c r="A86" s="212">
        <v>77</v>
      </c>
      <c r="B86" s="215" t="s">
        <v>110</v>
      </c>
      <c r="C86" s="229">
        <v>1710.55</v>
      </c>
      <c r="D86" s="230">
        <v>1709.8500000000001</v>
      </c>
      <c r="E86" s="230">
        <v>1700.7000000000003</v>
      </c>
      <c r="F86" s="230">
        <v>1690.8500000000001</v>
      </c>
      <c r="G86" s="230">
        <v>1681.7000000000003</v>
      </c>
      <c r="H86" s="230">
        <v>1719.7000000000003</v>
      </c>
      <c r="I86" s="230">
        <v>1728.8500000000004</v>
      </c>
      <c r="J86" s="230">
        <v>1738.7000000000003</v>
      </c>
      <c r="K86" s="229">
        <v>1719</v>
      </c>
      <c r="L86" s="229">
        <v>1700</v>
      </c>
      <c r="M86" s="229">
        <v>5.7885299999999997</v>
      </c>
      <c r="N86" s="1"/>
      <c r="O86" s="1"/>
    </row>
    <row r="87" spans="1:15" ht="12.75" customHeight="1">
      <c r="A87" s="212">
        <v>78</v>
      </c>
      <c r="B87" s="215" t="s">
        <v>111</v>
      </c>
      <c r="C87" s="229">
        <v>475</v>
      </c>
      <c r="D87" s="230">
        <v>480.10000000000008</v>
      </c>
      <c r="E87" s="230">
        <v>468.00000000000017</v>
      </c>
      <c r="F87" s="230">
        <v>461.00000000000011</v>
      </c>
      <c r="G87" s="230">
        <v>448.9000000000002</v>
      </c>
      <c r="H87" s="230">
        <v>487.10000000000014</v>
      </c>
      <c r="I87" s="230">
        <v>499.20000000000005</v>
      </c>
      <c r="J87" s="230">
        <v>506.2000000000001</v>
      </c>
      <c r="K87" s="229">
        <v>492.2</v>
      </c>
      <c r="L87" s="229">
        <v>473.1</v>
      </c>
      <c r="M87" s="229">
        <v>33.89105</v>
      </c>
      <c r="N87" s="1"/>
      <c r="O87" s="1"/>
    </row>
    <row r="88" spans="1:15" ht="12.75" customHeight="1">
      <c r="A88" s="212">
        <v>79</v>
      </c>
      <c r="B88" s="215" t="s">
        <v>255</v>
      </c>
      <c r="C88" s="229">
        <v>302.60000000000002</v>
      </c>
      <c r="D88" s="230">
        <v>302.63333333333338</v>
      </c>
      <c r="E88" s="230">
        <v>300.46666666666675</v>
      </c>
      <c r="F88" s="230">
        <v>298.33333333333337</v>
      </c>
      <c r="G88" s="230">
        <v>296.16666666666674</v>
      </c>
      <c r="H88" s="230">
        <v>304.76666666666677</v>
      </c>
      <c r="I88" s="230">
        <v>306.93333333333339</v>
      </c>
      <c r="J88" s="230">
        <v>309.06666666666678</v>
      </c>
      <c r="K88" s="229">
        <v>304.8</v>
      </c>
      <c r="L88" s="229">
        <v>300.5</v>
      </c>
      <c r="M88" s="229">
        <v>2.1473399999999998</v>
      </c>
      <c r="N88" s="1"/>
      <c r="O88" s="1"/>
    </row>
    <row r="89" spans="1:15" ht="12.75" customHeight="1">
      <c r="A89" s="212">
        <v>80</v>
      </c>
      <c r="B89" s="215" t="s">
        <v>113</v>
      </c>
      <c r="C89" s="229">
        <v>1137.05</v>
      </c>
      <c r="D89" s="230">
        <v>1139.9166666666665</v>
      </c>
      <c r="E89" s="230">
        <v>1128.7333333333331</v>
      </c>
      <c r="F89" s="230">
        <v>1120.4166666666665</v>
      </c>
      <c r="G89" s="230">
        <v>1109.2333333333331</v>
      </c>
      <c r="H89" s="230">
        <v>1148.2333333333331</v>
      </c>
      <c r="I89" s="230">
        <v>1159.4166666666665</v>
      </c>
      <c r="J89" s="230">
        <v>1167.7333333333331</v>
      </c>
      <c r="K89" s="229">
        <v>1151.0999999999999</v>
      </c>
      <c r="L89" s="229">
        <v>1131.5999999999999</v>
      </c>
      <c r="M89" s="229">
        <v>13.365539999999999</v>
      </c>
      <c r="N89" s="1"/>
      <c r="O89" s="1"/>
    </row>
    <row r="90" spans="1:15" ht="12.75" customHeight="1">
      <c r="A90" s="212">
        <v>81</v>
      </c>
      <c r="B90" s="215" t="s">
        <v>115</v>
      </c>
      <c r="C90" s="229">
        <v>1964.9</v>
      </c>
      <c r="D90" s="230">
        <v>1954.3166666666666</v>
      </c>
      <c r="E90" s="230">
        <v>1940.6333333333332</v>
      </c>
      <c r="F90" s="230">
        <v>1916.3666666666666</v>
      </c>
      <c r="G90" s="230">
        <v>1902.6833333333332</v>
      </c>
      <c r="H90" s="230">
        <v>1978.5833333333333</v>
      </c>
      <c r="I90" s="230">
        <v>1992.2666666666667</v>
      </c>
      <c r="J90" s="230">
        <v>2016.5333333333333</v>
      </c>
      <c r="K90" s="229">
        <v>1968</v>
      </c>
      <c r="L90" s="229">
        <v>1930.05</v>
      </c>
      <c r="M90" s="229">
        <v>3.2202000000000002</v>
      </c>
      <c r="N90" s="1"/>
      <c r="O90" s="1"/>
    </row>
    <row r="91" spans="1:15" ht="12.75" customHeight="1">
      <c r="A91" s="212">
        <v>82</v>
      </c>
      <c r="B91" s="215" t="s">
        <v>116</v>
      </c>
      <c r="C91" s="229">
        <v>1606.5</v>
      </c>
      <c r="D91" s="230">
        <v>1607.4333333333334</v>
      </c>
      <c r="E91" s="230">
        <v>1600.0666666666668</v>
      </c>
      <c r="F91" s="230">
        <v>1593.6333333333334</v>
      </c>
      <c r="G91" s="230">
        <v>1586.2666666666669</v>
      </c>
      <c r="H91" s="230">
        <v>1613.8666666666668</v>
      </c>
      <c r="I91" s="230">
        <v>1621.2333333333336</v>
      </c>
      <c r="J91" s="230">
        <v>1627.6666666666667</v>
      </c>
      <c r="K91" s="229">
        <v>1614.8</v>
      </c>
      <c r="L91" s="229">
        <v>1601</v>
      </c>
      <c r="M91" s="229">
        <v>89.298550000000006</v>
      </c>
      <c r="N91" s="1"/>
      <c r="O91" s="1"/>
    </row>
    <row r="92" spans="1:15" ht="12.75" customHeight="1">
      <c r="A92" s="212">
        <v>83</v>
      </c>
      <c r="B92" s="215" t="s">
        <v>117</v>
      </c>
      <c r="C92" s="229">
        <v>576.4</v>
      </c>
      <c r="D92" s="230">
        <v>578.45000000000005</v>
      </c>
      <c r="E92" s="230">
        <v>570.90000000000009</v>
      </c>
      <c r="F92" s="230">
        <v>565.40000000000009</v>
      </c>
      <c r="G92" s="230">
        <v>557.85000000000014</v>
      </c>
      <c r="H92" s="230">
        <v>583.95000000000005</v>
      </c>
      <c r="I92" s="230">
        <v>591.5</v>
      </c>
      <c r="J92" s="230">
        <v>597</v>
      </c>
      <c r="K92" s="229">
        <v>586</v>
      </c>
      <c r="L92" s="229">
        <v>572.95000000000005</v>
      </c>
      <c r="M92" s="229">
        <v>31.927610000000001</v>
      </c>
      <c r="N92" s="1"/>
      <c r="O92" s="1"/>
    </row>
    <row r="93" spans="1:15" ht="12.75" customHeight="1">
      <c r="A93" s="212">
        <v>84</v>
      </c>
      <c r="B93" s="215" t="s">
        <v>112</v>
      </c>
      <c r="C93" s="229">
        <v>1331.45</v>
      </c>
      <c r="D93" s="230">
        <v>1333.3500000000001</v>
      </c>
      <c r="E93" s="230">
        <v>1324.3500000000004</v>
      </c>
      <c r="F93" s="230">
        <v>1317.2500000000002</v>
      </c>
      <c r="G93" s="230">
        <v>1308.2500000000005</v>
      </c>
      <c r="H93" s="230">
        <v>1340.4500000000003</v>
      </c>
      <c r="I93" s="230">
        <v>1349.4499999999998</v>
      </c>
      <c r="J93" s="230">
        <v>1356.5500000000002</v>
      </c>
      <c r="K93" s="229">
        <v>1342.35</v>
      </c>
      <c r="L93" s="229">
        <v>1326.25</v>
      </c>
      <c r="M93" s="229">
        <v>9.4433500000000006</v>
      </c>
      <c r="N93" s="1"/>
      <c r="O93" s="1"/>
    </row>
    <row r="94" spans="1:15" ht="12.75" customHeight="1">
      <c r="A94" s="212">
        <v>85</v>
      </c>
      <c r="B94" s="215" t="s">
        <v>118</v>
      </c>
      <c r="C94" s="229">
        <v>2892.65</v>
      </c>
      <c r="D94" s="230">
        <v>2880.4333333333329</v>
      </c>
      <c r="E94" s="230">
        <v>2848.2166666666658</v>
      </c>
      <c r="F94" s="230">
        <v>2803.7833333333328</v>
      </c>
      <c r="G94" s="230">
        <v>2771.5666666666657</v>
      </c>
      <c r="H94" s="230">
        <v>2924.8666666666659</v>
      </c>
      <c r="I94" s="230">
        <v>2957.083333333333</v>
      </c>
      <c r="J94" s="230">
        <v>3001.516666666666</v>
      </c>
      <c r="K94" s="229">
        <v>2912.65</v>
      </c>
      <c r="L94" s="229">
        <v>2836</v>
      </c>
      <c r="M94" s="229">
        <v>20.905989999999999</v>
      </c>
      <c r="N94" s="1"/>
      <c r="O94" s="1"/>
    </row>
    <row r="95" spans="1:15" ht="12.75" customHeight="1">
      <c r="A95" s="212">
        <v>86</v>
      </c>
      <c r="B95" s="215" t="s">
        <v>120</v>
      </c>
      <c r="C95" s="229">
        <v>420.75</v>
      </c>
      <c r="D95" s="230">
        <v>418.23333333333335</v>
      </c>
      <c r="E95" s="230">
        <v>414.56666666666672</v>
      </c>
      <c r="F95" s="230">
        <v>408.38333333333338</v>
      </c>
      <c r="G95" s="230">
        <v>404.71666666666675</v>
      </c>
      <c r="H95" s="230">
        <v>424.41666666666669</v>
      </c>
      <c r="I95" s="230">
        <v>428.08333333333331</v>
      </c>
      <c r="J95" s="230">
        <v>434.26666666666665</v>
      </c>
      <c r="K95" s="229">
        <v>421.9</v>
      </c>
      <c r="L95" s="229">
        <v>412.05</v>
      </c>
      <c r="M95" s="229">
        <v>116.95310000000001</v>
      </c>
      <c r="N95" s="1"/>
      <c r="O95" s="1"/>
    </row>
    <row r="96" spans="1:15" ht="12.75" customHeight="1">
      <c r="A96" s="212">
        <v>87</v>
      </c>
      <c r="B96" s="215" t="s">
        <v>256</v>
      </c>
      <c r="C96" s="229">
        <v>3167.95</v>
      </c>
      <c r="D96" s="230">
        <v>3142.3166666666671</v>
      </c>
      <c r="E96" s="230">
        <v>3109.733333333334</v>
      </c>
      <c r="F96" s="230">
        <v>3051.5166666666669</v>
      </c>
      <c r="G96" s="230">
        <v>3018.9333333333338</v>
      </c>
      <c r="H96" s="230">
        <v>3200.5333333333342</v>
      </c>
      <c r="I96" s="230">
        <v>3233.1166666666672</v>
      </c>
      <c r="J96" s="230">
        <v>3291.3333333333344</v>
      </c>
      <c r="K96" s="229">
        <v>3174.9</v>
      </c>
      <c r="L96" s="229">
        <v>3084.1</v>
      </c>
      <c r="M96" s="229">
        <v>13.460599999999999</v>
      </c>
      <c r="N96" s="1"/>
      <c r="O96" s="1"/>
    </row>
    <row r="97" spans="1:15" ht="12.75" customHeight="1">
      <c r="A97" s="212">
        <v>88</v>
      </c>
      <c r="B97" s="215" t="s">
        <v>121</v>
      </c>
      <c r="C97" s="229">
        <v>258.55</v>
      </c>
      <c r="D97" s="230">
        <v>258.91666666666669</v>
      </c>
      <c r="E97" s="230">
        <v>256.93333333333339</v>
      </c>
      <c r="F97" s="230">
        <v>255.31666666666672</v>
      </c>
      <c r="G97" s="230">
        <v>253.33333333333343</v>
      </c>
      <c r="H97" s="230">
        <v>260.53333333333336</v>
      </c>
      <c r="I97" s="230">
        <v>262.51666666666659</v>
      </c>
      <c r="J97" s="230">
        <v>264.13333333333333</v>
      </c>
      <c r="K97" s="229">
        <v>260.89999999999998</v>
      </c>
      <c r="L97" s="229">
        <v>257.3</v>
      </c>
      <c r="M97" s="229">
        <v>25.411670000000001</v>
      </c>
      <c r="N97" s="1"/>
      <c r="O97" s="1"/>
    </row>
    <row r="98" spans="1:15" ht="12.75" customHeight="1">
      <c r="A98" s="212">
        <v>89</v>
      </c>
      <c r="B98" s="215" t="s">
        <v>122</v>
      </c>
      <c r="C98" s="229">
        <v>2716.7</v>
      </c>
      <c r="D98" s="230">
        <v>2715.5166666666664</v>
      </c>
      <c r="E98" s="230">
        <v>2692.833333333333</v>
      </c>
      <c r="F98" s="230">
        <v>2668.9666666666667</v>
      </c>
      <c r="G98" s="230">
        <v>2646.2833333333333</v>
      </c>
      <c r="H98" s="230">
        <v>2739.3833333333328</v>
      </c>
      <c r="I98" s="230">
        <v>2762.0666666666662</v>
      </c>
      <c r="J98" s="230">
        <v>2785.9333333333325</v>
      </c>
      <c r="K98" s="229">
        <v>2738.2</v>
      </c>
      <c r="L98" s="229">
        <v>2691.65</v>
      </c>
      <c r="M98" s="229">
        <v>15.092599999999999</v>
      </c>
      <c r="N98" s="1"/>
      <c r="O98" s="1"/>
    </row>
    <row r="99" spans="1:15" ht="12.75" customHeight="1">
      <c r="A99" s="212">
        <v>90</v>
      </c>
      <c r="B99" s="215" t="s">
        <v>257</v>
      </c>
      <c r="C99" s="229">
        <v>306.5</v>
      </c>
      <c r="D99" s="230">
        <v>306.21666666666664</v>
      </c>
      <c r="E99" s="230">
        <v>305.2833333333333</v>
      </c>
      <c r="F99" s="230">
        <v>304.06666666666666</v>
      </c>
      <c r="G99" s="230">
        <v>303.13333333333333</v>
      </c>
      <c r="H99" s="230">
        <v>307.43333333333328</v>
      </c>
      <c r="I99" s="230">
        <v>308.36666666666656</v>
      </c>
      <c r="J99" s="230">
        <v>309.58333333333326</v>
      </c>
      <c r="K99" s="229">
        <v>307.14999999999998</v>
      </c>
      <c r="L99" s="229">
        <v>305</v>
      </c>
      <c r="M99" s="229">
        <v>2.73163</v>
      </c>
      <c r="N99" s="1"/>
      <c r="O99" s="1"/>
    </row>
    <row r="100" spans="1:15" ht="12.75" customHeight="1">
      <c r="A100" s="212">
        <v>91</v>
      </c>
      <c r="B100" s="215" t="s">
        <v>372</v>
      </c>
      <c r="C100" s="229">
        <v>41247.949999999997</v>
      </c>
      <c r="D100" s="230">
        <v>40987.15</v>
      </c>
      <c r="E100" s="230">
        <v>40510.75</v>
      </c>
      <c r="F100" s="230">
        <v>39773.549999999996</v>
      </c>
      <c r="G100" s="230">
        <v>39297.149999999994</v>
      </c>
      <c r="H100" s="230">
        <v>41724.350000000006</v>
      </c>
      <c r="I100" s="230">
        <v>42200.750000000015</v>
      </c>
      <c r="J100" s="230">
        <v>42937.950000000012</v>
      </c>
      <c r="K100" s="229">
        <v>41463.550000000003</v>
      </c>
      <c r="L100" s="229">
        <v>40249.949999999997</v>
      </c>
      <c r="M100" s="229">
        <v>5.6270000000000001E-2</v>
      </c>
      <c r="N100" s="1"/>
      <c r="O100" s="1"/>
    </row>
    <row r="101" spans="1:15" ht="12.75" customHeight="1">
      <c r="A101" s="212">
        <v>92</v>
      </c>
      <c r="B101" s="215" t="s">
        <v>114</v>
      </c>
      <c r="C101" s="229">
        <v>2645.9</v>
      </c>
      <c r="D101" s="230">
        <v>2645.15</v>
      </c>
      <c r="E101" s="230">
        <v>2635.3</v>
      </c>
      <c r="F101" s="230">
        <v>2624.7000000000003</v>
      </c>
      <c r="G101" s="230">
        <v>2614.8500000000004</v>
      </c>
      <c r="H101" s="230">
        <v>2655.75</v>
      </c>
      <c r="I101" s="230">
        <v>2665.5999999999995</v>
      </c>
      <c r="J101" s="230">
        <v>2676.2</v>
      </c>
      <c r="K101" s="229">
        <v>2655</v>
      </c>
      <c r="L101" s="229">
        <v>2634.55</v>
      </c>
      <c r="M101" s="229">
        <v>40.658639999999998</v>
      </c>
      <c r="N101" s="1"/>
      <c r="O101" s="1"/>
    </row>
    <row r="102" spans="1:15" ht="12.75" customHeight="1">
      <c r="A102" s="212">
        <v>93</v>
      </c>
      <c r="B102" s="215" t="s">
        <v>124</v>
      </c>
      <c r="C102" s="229">
        <v>938.15</v>
      </c>
      <c r="D102" s="230">
        <v>939.2833333333333</v>
      </c>
      <c r="E102" s="230">
        <v>933.91666666666663</v>
      </c>
      <c r="F102" s="230">
        <v>929.68333333333328</v>
      </c>
      <c r="G102" s="230">
        <v>924.31666666666661</v>
      </c>
      <c r="H102" s="230">
        <v>943.51666666666665</v>
      </c>
      <c r="I102" s="230">
        <v>948.88333333333344</v>
      </c>
      <c r="J102" s="230">
        <v>953.11666666666667</v>
      </c>
      <c r="K102" s="229">
        <v>944.65</v>
      </c>
      <c r="L102" s="229">
        <v>935.05</v>
      </c>
      <c r="M102" s="229">
        <v>124.94376</v>
      </c>
      <c r="N102" s="1"/>
      <c r="O102" s="1"/>
    </row>
    <row r="103" spans="1:15" ht="12.75" customHeight="1">
      <c r="A103" s="212">
        <v>94</v>
      </c>
      <c r="B103" s="215" t="s">
        <v>125</v>
      </c>
      <c r="C103" s="229">
        <v>1232.9000000000001</v>
      </c>
      <c r="D103" s="230">
        <v>1228.3</v>
      </c>
      <c r="E103" s="230">
        <v>1219.8499999999999</v>
      </c>
      <c r="F103" s="230">
        <v>1206.8</v>
      </c>
      <c r="G103" s="230">
        <v>1198.3499999999999</v>
      </c>
      <c r="H103" s="230">
        <v>1241.3499999999999</v>
      </c>
      <c r="I103" s="230">
        <v>1249.8000000000002</v>
      </c>
      <c r="J103" s="230">
        <v>1262.8499999999999</v>
      </c>
      <c r="K103" s="229">
        <v>1236.75</v>
      </c>
      <c r="L103" s="229">
        <v>1215.25</v>
      </c>
      <c r="M103" s="229">
        <v>6.5253699999999997</v>
      </c>
      <c r="N103" s="1"/>
      <c r="O103" s="1"/>
    </row>
    <row r="104" spans="1:15" ht="12.75" customHeight="1">
      <c r="A104" s="212">
        <v>95</v>
      </c>
      <c r="B104" s="215" t="s">
        <v>126</v>
      </c>
      <c r="C104" s="229">
        <v>471.8</v>
      </c>
      <c r="D104" s="230">
        <v>474.90000000000003</v>
      </c>
      <c r="E104" s="230">
        <v>466.90000000000009</v>
      </c>
      <c r="F104" s="230">
        <v>462.00000000000006</v>
      </c>
      <c r="G104" s="230">
        <v>454.00000000000011</v>
      </c>
      <c r="H104" s="230">
        <v>479.80000000000007</v>
      </c>
      <c r="I104" s="230">
        <v>487.79999999999995</v>
      </c>
      <c r="J104" s="230">
        <v>492.70000000000005</v>
      </c>
      <c r="K104" s="229">
        <v>482.9</v>
      </c>
      <c r="L104" s="229">
        <v>470</v>
      </c>
      <c r="M104" s="229">
        <v>12.83206</v>
      </c>
      <c r="N104" s="1"/>
      <c r="O104" s="1"/>
    </row>
    <row r="105" spans="1:15" ht="12.75" customHeight="1">
      <c r="A105" s="212">
        <v>96</v>
      </c>
      <c r="B105" s="215" t="s">
        <v>258</v>
      </c>
      <c r="C105" s="229">
        <v>500.35</v>
      </c>
      <c r="D105" s="230">
        <v>498.18333333333334</v>
      </c>
      <c r="E105" s="230">
        <v>492.36666666666667</v>
      </c>
      <c r="F105" s="230">
        <v>484.38333333333333</v>
      </c>
      <c r="G105" s="230">
        <v>478.56666666666666</v>
      </c>
      <c r="H105" s="230">
        <v>506.16666666666669</v>
      </c>
      <c r="I105" s="230">
        <v>511.98333333333341</v>
      </c>
      <c r="J105" s="230">
        <v>519.9666666666667</v>
      </c>
      <c r="K105" s="229">
        <v>504</v>
      </c>
      <c r="L105" s="229">
        <v>490.2</v>
      </c>
      <c r="M105" s="229">
        <v>2.2755299999999998</v>
      </c>
      <c r="N105" s="1"/>
      <c r="O105" s="1"/>
    </row>
    <row r="106" spans="1:15" ht="12.75" customHeight="1">
      <c r="A106" s="212">
        <v>97</v>
      </c>
      <c r="B106" s="215" t="s">
        <v>128</v>
      </c>
      <c r="C106" s="229">
        <v>72.900000000000006</v>
      </c>
      <c r="D106" s="230">
        <v>72.88333333333334</v>
      </c>
      <c r="E106" s="230">
        <v>72.51666666666668</v>
      </c>
      <c r="F106" s="230">
        <v>72.13333333333334</v>
      </c>
      <c r="G106" s="230">
        <v>71.76666666666668</v>
      </c>
      <c r="H106" s="230">
        <v>73.26666666666668</v>
      </c>
      <c r="I106" s="230">
        <v>73.633333333333326</v>
      </c>
      <c r="J106" s="230">
        <v>74.01666666666668</v>
      </c>
      <c r="K106" s="229">
        <v>73.25</v>
      </c>
      <c r="L106" s="229">
        <v>72.5</v>
      </c>
      <c r="M106" s="229">
        <v>227.21245999999999</v>
      </c>
      <c r="N106" s="1"/>
      <c r="O106" s="1"/>
    </row>
    <row r="107" spans="1:15" ht="12.75" customHeight="1">
      <c r="A107" s="212">
        <v>98</v>
      </c>
      <c r="B107" s="215" t="s">
        <v>137</v>
      </c>
      <c r="C107" s="229">
        <v>443.4</v>
      </c>
      <c r="D107" s="230">
        <v>442.7</v>
      </c>
      <c r="E107" s="230">
        <v>440.5</v>
      </c>
      <c r="F107" s="230">
        <v>437.6</v>
      </c>
      <c r="G107" s="230">
        <v>435.40000000000003</v>
      </c>
      <c r="H107" s="230">
        <v>445.59999999999997</v>
      </c>
      <c r="I107" s="230">
        <v>447.7999999999999</v>
      </c>
      <c r="J107" s="230">
        <v>450.69999999999993</v>
      </c>
      <c r="K107" s="229">
        <v>444.9</v>
      </c>
      <c r="L107" s="229">
        <v>439.8</v>
      </c>
      <c r="M107" s="229">
        <v>92.038420000000002</v>
      </c>
      <c r="N107" s="1"/>
      <c r="O107" s="1"/>
    </row>
    <row r="108" spans="1:15" ht="12.75" customHeight="1">
      <c r="A108" s="212">
        <v>99</v>
      </c>
      <c r="B108" s="215" t="s">
        <v>259</v>
      </c>
      <c r="C108" s="229">
        <v>5700.8</v>
      </c>
      <c r="D108" s="230">
        <v>5671.5999999999995</v>
      </c>
      <c r="E108" s="230">
        <v>5629.1999999999989</v>
      </c>
      <c r="F108" s="230">
        <v>5557.5999999999995</v>
      </c>
      <c r="G108" s="230">
        <v>5515.1999999999989</v>
      </c>
      <c r="H108" s="230">
        <v>5743.1999999999989</v>
      </c>
      <c r="I108" s="230">
        <v>5785.5999999999985</v>
      </c>
      <c r="J108" s="230">
        <v>5857.1999999999989</v>
      </c>
      <c r="K108" s="229">
        <v>5714</v>
      </c>
      <c r="L108" s="229">
        <v>5600</v>
      </c>
      <c r="M108" s="229">
        <v>0.86326000000000003</v>
      </c>
      <c r="N108" s="1"/>
      <c r="O108" s="1"/>
    </row>
    <row r="109" spans="1:15" ht="12.75" customHeight="1">
      <c r="A109" s="212">
        <v>100</v>
      </c>
      <c r="B109" s="215" t="s">
        <v>384</v>
      </c>
      <c r="C109" s="229">
        <v>282.25</v>
      </c>
      <c r="D109" s="230">
        <v>280.48333333333335</v>
      </c>
      <c r="E109" s="230">
        <v>277.76666666666671</v>
      </c>
      <c r="F109" s="230">
        <v>273.28333333333336</v>
      </c>
      <c r="G109" s="230">
        <v>270.56666666666672</v>
      </c>
      <c r="H109" s="230">
        <v>284.9666666666667</v>
      </c>
      <c r="I109" s="230">
        <v>287.68333333333339</v>
      </c>
      <c r="J109" s="230">
        <v>292.16666666666669</v>
      </c>
      <c r="K109" s="229">
        <v>283.2</v>
      </c>
      <c r="L109" s="229">
        <v>276</v>
      </c>
      <c r="M109" s="229">
        <v>24.16677</v>
      </c>
      <c r="N109" s="1"/>
      <c r="O109" s="1"/>
    </row>
    <row r="110" spans="1:15" ht="12.75" customHeight="1">
      <c r="A110" s="212">
        <v>101</v>
      </c>
      <c r="B110" s="215" t="s">
        <v>385</v>
      </c>
      <c r="C110" s="229">
        <v>152.75</v>
      </c>
      <c r="D110" s="230">
        <v>153.21666666666667</v>
      </c>
      <c r="E110" s="230">
        <v>152.08333333333334</v>
      </c>
      <c r="F110" s="230">
        <v>151.41666666666669</v>
      </c>
      <c r="G110" s="230">
        <v>150.28333333333336</v>
      </c>
      <c r="H110" s="230">
        <v>153.88333333333333</v>
      </c>
      <c r="I110" s="230">
        <v>155.01666666666665</v>
      </c>
      <c r="J110" s="230">
        <v>155.68333333333331</v>
      </c>
      <c r="K110" s="229">
        <v>154.35</v>
      </c>
      <c r="L110" s="229">
        <v>152.55000000000001</v>
      </c>
      <c r="M110" s="229">
        <v>16.745509999999999</v>
      </c>
      <c r="N110" s="1"/>
      <c r="O110" s="1"/>
    </row>
    <row r="111" spans="1:15" ht="12.75" customHeight="1">
      <c r="A111" s="212">
        <v>102</v>
      </c>
      <c r="B111" s="215" t="s">
        <v>130</v>
      </c>
      <c r="C111" s="229">
        <v>395.65</v>
      </c>
      <c r="D111" s="230">
        <v>396.4666666666667</v>
      </c>
      <c r="E111" s="230">
        <v>393.63333333333338</v>
      </c>
      <c r="F111" s="230">
        <v>391.61666666666667</v>
      </c>
      <c r="G111" s="230">
        <v>388.78333333333336</v>
      </c>
      <c r="H111" s="230">
        <v>398.48333333333341</v>
      </c>
      <c r="I111" s="230">
        <v>401.31666666666666</v>
      </c>
      <c r="J111" s="230">
        <v>403.33333333333343</v>
      </c>
      <c r="K111" s="229">
        <v>399.3</v>
      </c>
      <c r="L111" s="229">
        <v>394.45</v>
      </c>
      <c r="M111" s="229">
        <v>43.982050000000001</v>
      </c>
      <c r="N111" s="1"/>
      <c r="O111" s="1"/>
    </row>
    <row r="112" spans="1:15" ht="12.75" customHeight="1">
      <c r="A112" s="212">
        <v>103</v>
      </c>
      <c r="B112" s="215" t="s">
        <v>135</v>
      </c>
      <c r="C112" s="229">
        <v>89.8</v>
      </c>
      <c r="D112" s="230">
        <v>90.133333333333326</v>
      </c>
      <c r="E112" s="230">
        <v>89.366666666666646</v>
      </c>
      <c r="F112" s="230">
        <v>88.933333333333323</v>
      </c>
      <c r="G112" s="230">
        <v>88.166666666666643</v>
      </c>
      <c r="H112" s="230">
        <v>90.566666666666649</v>
      </c>
      <c r="I112" s="230">
        <v>91.333333333333329</v>
      </c>
      <c r="J112" s="230">
        <v>91.766666666666652</v>
      </c>
      <c r="K112" s="229">
        <v>90.9</v>
      </c>
      <c r="L112" s="229">
        <v>89.7</v>
      </c>
      <c r="M112" s="229">
        <v>71.236339999999998</v>
      </c>
      <c r="N112" s="1"/>
      <c r="O112" s="1"/>
    </row>
    <row r="113" spans="1:15" ht="12.75" customHeight="1">
      <c r="A113" s="212">
        <v>104</v>
      </c>
      <c r="B113" s="215" t="s">
        <v>136</v>
      </c>
      <c r="C113" s="229">
        <v>645.45000000000005</v>
      </c>
      <c r="D113" s="230">
        <v>647.91666666666663</v>
      </c>
      <c r="E113" s="230">
        <v>641.08333333333326</v>
      </c>
      <c r="F113" s="230">
        <v>636.71666666666658</v>
      </c>
      <c r="G113" s="230">
        <v>629.88333333333321</v>
      </c>
      <c r="H113" s="230">
        <v>652.2833333333333</v>
      </c>
      <c r="I113" s="230">
        <v>659.11666666666656</v>
      </c>
      <c r="J113" s="230">
        <v>663.48333333333335</v>
      </c>
      <c r="K113" s="229">
        <v>654.75</v>
      </c>
      <c r="L113" s="229">
        <v>643.54999999999995</v>
      </c>
      <c r="M113" s="229">
        <v>15.37757</v>
      </c>
      <c r="N113" s="1"/>
      <c r="O113" s="1"/>
    </row>
    <row r="114" spans="1:15" ht="12.75" customHeight="1">
      <c r="A114" s="212">
        <v>105</v>
      </c>
      <c r="B114" s="215" t="s">
        <v>129</v>
      </c>
      <c r="C114" s="229">
        <v>459.25</v>
      </c>
      <c r="D114" s="230">
        <v>463.8</v>
      </c>
      <c r="E114" s="230">
        <v>453.45000000000005</v>
      </c>
      <c r="F114" s="230">
        <v>447.65000000000003</v>
      </c>
      <c r="G114" s="230">
        <v>437.30000000000007</v>
      </c>
      <c r="H114" s="230">
        <v>469.6</v>
      </c>
      <c r="I114" s="230">
        <v>479.95000000000005</v>
      </c>
      <c r="J114" s="230">
        <v>485.75</v>
      </c>
      <c r="K114" s="229">
        <v>474.15</v>
      </c>
      <c r="L114" s="229">
        <v>458</v>
      </c>
      <c r="M114" s="229">
        <v>19.649349999999998</v>
      </c>
      <c r="N114" s="1"/>
      <c r="O114" s="1"/>
    </row>
    <row r="115" spans="1:15" ht="12.75" customHeight="1">
      <c r="A115" s="212">
        <v>106</v>
      </c>
      <c r="B115" s="215" t="s">
        <v>133</v>
      </c>
      <c r="C115" s="229">
        <v>160.05000000000001</v>
      </c>
      <c r="D115" s="230">
        <v>159.31666666666669</v>
      </c>
      <c r="E115" s="230">
        <v>158.13333333333338</v>
      </c>
      <c r="F115" s="230">
        <v>156.2166666666667</v>
      </c>
      <c r="G115" s="230">
        <v>155.03333333333339</v>
      </c>
      <c r="H115" s="230">
        <v>161.23333333333338</v>
      </c>
      <c r="I115" s="230">
        <v>162.41666666666671</v>
      </c>
      <c r="J115" s="230">
        <v>164.33333333333337</v>
      </c>
      <c r="K115" s="229">
        <v>160.5</v>
      </c>
      <c r="L115" s="229">
        <v>157.4</v>
      </c>
      <c r="M115" s="229">
        <v>117.60689000000001</v>
      </c>
      <c r="N115" s="1"/>
      <c r="O115" s="1"/>
    </row>
    <row r="116" spans="1:15" ht="12.75" customHeight="1">
      <c r="A116" s="212">
        <v>107</v>
      </c>
      <c r="B116" s="215" t="s">
        <v>132</v>
      </c>
      <c r="C116" s="229">
        <v>1288.2</v>
      </c>
      <c r="D116" s="230">
        <v>1284.05</v>
      </c>
      <c r="E116" s="230">
        <v>1275.1499999999999</v>
      </c>
      <c r="F116" s="230">
        <v>1262.0999999999999</v>
      </c>
      <c r="G116" s="230">
        <v>1253.1999999999998</v>
      </c>
      <c r="H116" s="230">
        <v>1297.0999999999999</v>
      </c>
      <c r="I116" s="230">
        <v>1306</v>
      </c>
      <c r="J116" s="230">
        <v>1319.05</v>
      </c>
      <c r="K116" s="229">
        <v>1292.95</v>
      </c>
      <c r="L116" s="229">
        <v>1271</v>
      </c>
      <c r="M116" s="229">
        <v>19.124580000000002</v>
      </c>
      <c r="N116" s="1"/>
      <c r="O116" s="1"/>
    </row>
    <row r="117" spans="1:15" ht="12.75" customHeight="1">
      <c r="A117" s="212">
        <v>108</v>
      </c>
      <c r="B117" s="215" t="s">
        <v>162</v>
      </c>
      <c r="C117" s="229">
        <v>4266.3500000000004</v>
      </c>
      <c r="D117" s="230">
        <v>4225.1166666666668</v>
      </c>
      <c r="E117" s="230">
        <v>4145.2333333333336</v>
      </c>
      <c r="F117" s="230">
        <v>4024.1166666666668</v>
      </c>
      <c r="G117" s="230">
        <v>3944.2333333333336</v>
      </c>
      <c r="H117" s="230">
        <v>4346.2333333333336</v>
      </c>
      <c r="I117" s="230">
        <v>4426.1166666666668</v>
      </c>
      <c r="J117" s="230">
        <v>4547.2333333333336</v>
      </c>
      <c r="K117" s="229">
        <v>4305</v>
      </c>
      <c r="L117" s="229">
        <v>4104</v>
      </c>
      <c r="M117" s="229">
        <v>6.6991800000000001</v>
      </c>
      <c r="N117" s="1"/>
      <c r="O117" s="1"/>
    </row>
    <row r="118" spans="1:15" ht="12.75" customHeight="1">
      <c r="A118" s="212">
        <v>109</v>
      </c>
      <c r="B118" s="215" t="s">
        <v>134</v>
      </c>
      <c r="C118" s="229">
        <v>1299</v>
      </c>
      <c r="D118" s="230">
        <v>1302.6499999999999</v>
      </c>
      <c r="E118" s="230">
        <v>1292.3999999999996</v>
      </c>
      <c r="F118" s="230">
        <v>1285.7999999999997</v>
      </c>
      <c r="G118" s="230">
        <v>1275.5499999999995</v>
      </c>
      <c r="H118" s="230">
        <v>1309.2499999999998</v>
      </c>
      <c r="I118" s="230">
        <v>1319.5000000000002</v>
      </c>
      <c r="J118" s="230">
        <v>1326.1</v>
      </c>
      <c r="K118" s="229">
        <v>1312.9</v>
      </c>
      <c r="L118" s="229">
        <v>1296.05</v>
      </c>
      <c r="M118" s="229">
        <v>109.09311</v>
      </c>
      <c r="N118" s="1"/>
      <c r="O118" s="1"/>
    </row>
    <row r="119" spans="1:15" ht="12.75" customHeight="1">
      <c r="A119" s="212">
        <v>110</v>
      </c>
      <c r="B119" s="215" t="s">
        <v>131</v>
      </c>
      <c r="C119" s="229">
        <v>2385.75</v>
      </c>
      <c r="D119" s="230">
        <v>2373.7666666666669</v>
      </c>
      <c r="E119" s="230">
        <v>2357.6833333333338</v>
      </c>
      <c r="F119" s="230">
        <v>2329.6166666666668</v>
      </c>
      <c r="G119" s="230">
        <v>2313.5333333333338</v>
      </c>
      <c r="H119" s="230">
        <v>2401.8333333333339</v>
      </c>
      <c r="I119" s="230">
        <v>2417.916666666667</v>
      </c>
      <c r="J119" s="230">
        <v>2445.983333333334</v>
      </c>
      <c r="K119" s="229">
        <v>2389.85</v>
      </c>
      <c r="L119" s="229">
        <v>2345.6999999999998</v>
      </c>
      <c r="M119" s="229">
        <v>6.8503699999999998</v>
      </c>
      <c r="N119" s="1"/>
      <c r="O119" s="1"/>
    </row>
    <row r="120" spans="1:15" ht="12.75" customHeight="1">
      <c r="A120" s="212">
        <v>111</v>
      </c>
      <c r="B120" s="215" t="s">
        <v>260</v>
      </c>
      <c r="C120" s="229">
        <v>714.2</v>
      </c>
      <c r="D120" s="230">
        <v>711.4</v>
      </c>
      <c r="E120" s="230">
        <v>705.8</v>
      </c>
      <c r="F120" s="230">
        <v>697.4</v>
      </c>
      <c r="G120" s="230">
        <v>691.8</v>
      </c>
      <c r="H120" s="230">
        <v>719.8</v>
      </c>
      <c r="I120" s="230">
        <v>725.40000000000009</v>
      </c>
      <c r="J120" s="230">
        <v>733.8</v>
      </c>
      <c r="K120" s="229">
        <v>717</v>
      </c>
      <c r="L120" s="229">
        <v>703</v>
      </c>
      <c r="M120" s="229">
        <v>6.4339199999999996</v>
      </c>
      <c r="N120" s="1"/>
      <c r="O120" s="1"/>
    </row>
    <row r="121" spans="1:15" ht="12.75" customHeight="1">
      <c r="A121" s="212">
        <v>112</v>
      </c>
      <c r="B121" s="215" t="s">
        <v>261</v>
      </c>
      <c r="C121" s="229">
        <v>250.9</v>
      </c>
      <c r="D121" s="230">
        <v>252.16666666666666</v>
      </c>
      <c r="E121" s="230">
        <v>248.5333333333333</v>
      </c>
      <c r="F121" s="230">
        <v>246.16666666666666</v>
      </c>
      <c r="G121" s="230">
        <v>242.5333333333333</v>
      </c>
      <c r="H121" s="230">
        <v>254.5333333333333</v>
      </c>
      <c r="I121" s="230">
        <v>258.16666666666669</v>
      </c>
      <c r="J121" s="230">
        <v>260.5333333333333</v>
      </c>
      <c r="K121" s="229">
        <v>255.8</v>
      </c>
      <c r="L121" s="229">
        <v>249.8</v>
      </c>
      <c r="M121" s="229">
        <v>12.57856</v>
      </c>
      <c r="N121" s="1"/>
      <c r="O121" s="1"/>
    </row>
    <row r="122" spans="1:15" ht="12.75" customHeight="1">
      <c r="A122" s="212">
        <v>113</v>
      </c>
      <c r="B122" s="215" t="s">
        <v>139</v>
      </c>
      <c r="C122" s="229">
        <v>706.6</v>
      </c>
      <c r="D122" s="230">
        <v>703.80000000000007</v>
      </c>
      <c r="E122" s="230">
        <v>698.55000000000018</v>
      </c>
      <c r="F122" s="230">
        <v>690.50000000000011</v>
      </c>
      <c r="G122" s="230">
        <v>685.25000000000023</v>
      </c>
      <c r="H122" s="230">
        <v>711.85000000000014</v>
      </c>
      <c r="I122" s="230">
        <v>717.09999999999991</v>
      </c>
      <c r="J122" s="230">
        <v>725.15000000000009</v>
      </c>
      <c r="K122" s="229">
        <v>709.05</v>
      </c>
      <c r="L122" s="229">
        <v>695.75</v>
      </c>
      <c r="M122" s="229">
        <v>34.051519999999996</v>
      </c>
      <c r="N122" s="1"/>
      <c r="O122" s="1"/>
    </row>
    <row r="123" spans="1:15" ht="12.75" customHeight="1">
      <c r="A123" s="212">
        <v>114</v>
      </c>
      <c r="B123" s="215" t="s">
        <v>138</v>
      </c>
      <c r="C123" s="229">
        <v>525.35</v>
      </c>
      <c r="D123" s="230">
        <v>521.4</v>
      </c>
      <c r="E123" s="230">
        <v>516.19999999999993</v>
      </c>
      <c r="F123" s="230">
        <v>507.04999999999995</v>
      </c>
      <c r="G123" s="230">
        <v>501.84999999999991</v>
      </c>
      <c r="H123" s="230">
        <v>530.54999999999995</v>
      </c>
      <c r="I123" s="230">
        <v>535.75</v>
      </c>
      <c r="J123" s="230">
        <v>544.9</v>
      </c>
      <c r="K123" s="229">
        <v>526.6</v>
      </c>
      <c r="L123" s="229">
        <v>512.25</v>
      </c>
      <c r="M123" s="229">
        <v>36.524929999999998</v>
      </c>
      <c r="N123" s="1"/>
      <c r="O123" s="1"/>
    </row>
    <row r="124" spans="1:15" ht="12.75" customHeight="1">
      <c r="A124" s="212">
        <v>115</v>
      </c>
      <c r="B124" s="215" t="s">
        <v>140</v>
      </c>
      <c r="C124" s="229">
        <v>492.05</v>
      </c>
      <c r="D124" s="230">
        <v>493.0333333333333</v>
      </c>
      <c r="E124" s="230">
        <v>489.51666666666659</v>
      </c>
      <c r="F124" s="230">
        <v>486.98333333333329</v>
      </c>
      <c r="G124" s="230">
        <v>483.46666666666658</v>
      </c>
      <c r="H124" s="230">
        <v>495.56666666666661</v>
      </c>
      <c r="I124" s="230">
        <v>499.08333333333326</v>
      </c>
      <c r="J124" s="230">
        <v>501.61666666666662</v>
      </c>
      <c r="K124" s="229">
        <v>496.55</v>
      </c>
      <c r="L124" s="229">
        <v>490.5</v>
      </c>
      <c r="M124" s="229">
        <v>11.34309</v>
      </c>
      <c r="N124" s="1"/>
      <c r="O124" s="1"/>
    </row>
    <row r="125" spans="1:15" ht="12.75" customHeight="1">
      <c r="A125" s="212">
        <v>116</v>
      </c>
      <c r="B125" s="215" t="s">
        <v>141</v>
      </c>
      <c r="C125" s="229">
        <v>1938.75</v>
      </c>
      <c r="D125" s="230">
        <v>1939.3666666666668</v>
      </c>
      <c r="E125" s="230">
        <v>1927.3833333333337</v>
      </c>
      <c r="F125" s="230">
        <v>1916.0166666666669</v>
      </c>
      <c r="G125" s="230">
        <v>1904.0333333333338</v>
      </c>
      <c r="H125" s="230">
        <v>1950.7333333333336</v>
      </c>
      <c r="I125" s="230">
        <v>1962.7166666666667</v>
      </c>
      <c r="J125" s="230">
        <v>1974.0833333333335</v>
      </c>
      <c r="K125" s="229">
        <v>1951.35</v>
      </c>
      <c r="L125" s="229">
        <v>1928</v>
      </c>
      <c r="M125" s="229">
        <v>35.580719999999999</v>
      </c>
      <c r="N125" s="1"/>
      <c r="O125" s="1"/>
    </row>
    <row r="126" spans="1:15" ht="12.75" customHeight="1">
      <c r="A126" s="212">
        <v>117</v>
      </c>
      <c r="B126" s="215" t="s">
        <v>142</v>
      </c>
      <c r="C126" s="229">
        <v>105.55</v>
      </c>
      <c r="D126" s="230">
        <v>105.75</v>
      </c>
      <c r="E126" s="230">
        <v>104.8</v>
      </c>
      <c r="F126" s="230">
        <v>104.05</v>
      </c>
      <c r="G126" s="230">
        <v>103.1</v>
      </c>
      <c r="H126" s="230">
        <v>106.5</v>
      </c>
      <c r="I126" s="230">
        <v>107.44999999999999</v>
      </c>
      <c r="J126" s="230">
        <v>108.2</v>
      </c>
      <c r="K126" s="229">
        <v>106.7</v>
      </c>
      <c r="L126" s="229">
        <v>105</v>
      </c>
      <c r="M126" s="229">
        <v>83.503590000000003</v>
      </c>
      <c r="N126" s="1"/>
      <c r="O126" s="1"/>
    </row>
    <row r="127" spans="1:15" ht="12.75" customHeight="1">
      <c r="A127" s="212">
        <v>118</v>
      </c>
      <c r="B127" s="215" t="s">
        <v>146</v>
      </c>
      <c r="C127" s="229">
        <v>3935.75</v>
      </c>
      <c r="D127" s="230">
        <v>3932.7666666666664</v>
      </c>
      <c r="E127" s="230">
        <v>3913.4333333333329</v>
      </c>
      <c r="F127" s="230">
        <v>3891.1166666666663</v>
      </c>
      <c r="G127" s="230">
        <v>3871.7833333333328</v>
      </c>
      <c r="H127" s="230">
        <v>3955.083333333333</v>
      </c>
      <c r="I127" s="230">
        <v>3974.416666666667</v>
      </c>
      <c r="J127" s="230">
        <v>3996.7333333333331</v>
      </c>
      <c r="K127" s="229">
        <v>3952.1</v>
      </c>
      <c r="L127" s="229">
        <v>3910.45</v>
      </c>
      <c r="M127" s="229">
        <v>2.16425</v>
      </c>
      <c r="N127" s="1"/>
      <c r="O127" s="1"/>
    </row>
    <row r="128" spans="1:15" ht="12.75" customHeight="1">
      <c r="A128" s="212">
        <v>119</v>
      </c>
      <c r="B128" s="215" t="s">
        <v>144</v>
      </c>
      <c r="C128" s="229">
        <v>379.2</v>
      </c>
      <c r="D128" s="230">
        <v>378.73333333333329</v>
      </c>
      <c r="E128" s="230">
        <v>377.11666666666656</v>
      </c>
      <c r="F128" s="230">
        <v>375.03333333333325</v>
      </c>
      <c r="G128" s="230">
        <v>373.41666666666652</v>
      </c>
      <c r="H128" s="230">
        <v>380.81666666666661</v>
      </c>
      <c r="I128" s="230">
        <v>382.43333333333328</v>
      </c>
      <c r="J128" s="230">
        <v>384.51666666666665</v>
      </c>
      <c r="K128" s="229">
        <v>380.35</v>
      </c>
      <c r="L128" s="229">
        <v>376.65</v>
      </c>
      <c r="M128" s="229">
        <v>7.3089000000000004</v>
      </c>
      <c r="N128" s="1"/>
      <c r="O128" s="1"/>
    </row>
    <row r="129" spans="1:15" ht="12.75" customHeight="1">
      <c r="A129" s="212">
        <v>120</v>
      </c>
      <c r="B129" s="215" t="s">
        <v>862</v>
      </c>
      <c r="C129" s="229">
        <v>4994.1499999999996</v>
      </c>
      <c r="D129" s="230">
        <v>4998.05</v>
      </c>
      <c r="E129" s="230">
        <v>4976.1000000000004</v>
      </c>
      <c r="F129" s="230">
        <v>4958.05</v>
      </c>
      <c r="G129" s="230">
        <v>4936.1000000000004</v>
      </c>
      <c r="H129" s="230">
        <v>5016.1000000000004</v>
      </c>
      <c r="I129" s="230">
        <v>5038.0499999999993</v>
      </c>
      <c r="J129" s="230">
        <v>5056.1000000000004</v>
      </c>
      <c r="K129" s="229">
        <v>5020</v>
      </c>
      <c r="L129" s="229">
        <v>4980</v>
      </c>
      <c r="M129" s="229">
        <v>2.6922199999999998</v>
      </c>
      <c r="N129" s="1"/>
      <c r="O129" s="1"/>
    </row>
    <row r="130" spans="1:15" ht="12.75" customHeight="1">
      <c r="A130" s="212">
        <v>121</v>
      </c>
      <c r="B130" s="215" t="s">
        <v>145</v>
      </c>
      <c r="C130" s="229">
        <v>2234.5500000000002</v>
      </c>
      <c r="D130" s="230">
        <v>2228</v>
      </c>
      <c r="E130" s="230">
        <v>2218.6999999999998</v>
      </c>
      <c r="F130" s="230">
        <v>2202.85</v>
      </c>
      <c r="G130" s="230">
        <v>2193.5499999999997</v>
      </c>
      <c r="H130" s="230">
        <v>2243.85</v>
      </c>
      <c r="I130" s="230">
        <v>2253.15</v>
      </c>
      <c r="J130" s="230">
        <v>2269</v>
      </c>
      <c r="K130" s="229">
        <v>2237.3000000000002</v>
      </c>
      <c r="L130" s="229">
        <v>2212.15</v>
      </c>
      <c r="M130" s="229">
        <v>13.999499999999999</v>
      </c>
      <c r="N130" s="1"/>
      <c r="O130" s="1"/>
    </row>
    <row r="131" spans="1:15" ht="12.75" customHeight="1">
      <c r="A131" s="212">
        <v>122</v>
      </c>
      <c r="B131" s="215" t="s">
        <v>262</v>
      </c>
      <c r="C131" s="229">
        <v>346.05</v>
      </c>
      <c r="D131" s="230">
        <v>343.84999999999997</v>
      </c>
      <c r="E131" s="230">
        <v>340.69999999999993</v>
      </c>
      <c r="F131" s="230">
        <v>335.34999999999997</v>
      </c>
      <c r="G131" s="230">
        <v>332.19999999999993</v>
      </c>
      <c r="H131" s="230">
        <v>349.19999999999993</v>
      </c>
      <c r="I131" s="230">
        <v>352.34999999999991</v>
      </c>
      <c r="J131" s="230">
        <v>357.69999999999993</v>
      </c>
      <c r="K131" s="229">
        <v>347</v>
      </c>
      <c r="L131" s="229">
        <v>338.5</v>
      </c>
      <c r="M131" s="229">
        <v>29.329619999999998</v>
      </c>
      <c r="N131" s="1"/>
      <c r="O131" s="1"/>
    </row>
    <row r="132" spans="1:15" ht="12.75" customHeight="1">
      <c r="A132" s="212">
        <v>123</v>
      </c>
      <c r="B132" s="215" t="s">
        <v>842</v>
      </c>
      <c r="C132" s="229">
        <v>596.85</v>
      </c>
      <c r="D132" s="230">
        <v>598.11666666666667</v>
      </c>
      <c r="E132" s="230">
        <v>594.83333333333337</v>
      </c>
      <c r="F132" s="230">
        <v>592.81666666666672</v>
      </c>
      <c r="G132" s="230">
        <v>589.53333333333342</v>
      </c>
      <c r="H132" s="230">
        <v>600.13333333333333</v>
      </c>
      <c r="I132" s="230">
        <v>603.41666666666663</v>
      </c>
      <c r="J132" s="230">
        <v>605.43333333333328</v>
      </c>
      <c r="K132" s="229">
        <v>601.4</v>
      </c>
      <c r="L132" s="229">
        <v>596.1</v>
      </c>
      <c r="M132" s="229">
        <v>5.0782400000000001</v>
      </c>
      <c r="N132" s="1"/>
      <c r="O132" s="1"/>
    </row>
    <row r="133" spans="1:15" ht="12.75" customHeight="1">
      <c r="A133" s="212">
        <v>124</v>
      </c>
      <c r="B133" s="215" t="s">
        <v>410</v>
      </c>
      <c r="C133" s="229">
        <v>4007.05</v>
      </c>
      <c r="D133" s="230">
        <v>4010.9333333333329</v>
      </c>
      <c r="E133" s="230">
        <v>3971.0666666666657</v>
      </c>
      <c r="F133" s="230">
        <v>3935.0833333333326</v>
      </c>
      <c r="G133" s="230">
        <v>3895.2166666666653</v>
      </c>
      <c r="H133" s="230">
        <v>4046.9166666666661</v>
      </c>
      <c r="I133" s="230">
        <v>4086.7833333333338</v>
      </c>
      <c r="J133" s="230">
        <v>4122.7666666666664</v>
      </c>
      <c r="K133" s="229">
        <v>4050.8</v>
      </c>
      <c r="L133" s="229">
        <v>3974.95</v>
      </c>
      <c r="M133" s="229">
        <v>0.38118999999999997</v>
      </c>
      <c r="N133" s="1"/>
      <c r="O133" s="1"/>
    </row>
    <row r="134" spans="1:15" ht="12.75" customHeight="1">
      <c r="A134" s="212">
        <v>125</v>
      </c>
      <c r="B134" s="215" t="s">
        <v>147</v>
      </c>
      <c r="C134" s="229">
        <v>816.95</v>
      </c>
      <c r="D134" s="230">
        <v>814.51666666666677</v>
      </c>
      <c r="E134" s="230">
        <v>808.53333333333353</v>
      </c>
      <c r="F134" s="230">
        <v>800.11666666666679</v>
      </c>
      <c r="G134" s="230">
        <v>794.13333333333355</v>
      </c>
      <c r="H134" s="230">
        <v>822.93333333333351</v>
      </c>
      <c r="I134" s="230">
        <v>828.91666666666686</v>
      </c>
      <c r="J134" s="230">
        <v>837.33333333333348</v>
      </c>
      <c r="K134" s="229">
        <v>820.5</v>
      </c>
      <c r="L134" s="229">
        <v>806.1</v>
      </c>
      <c r="M134" s="229">
        <v>5.86226</v>
      </c>
      <c r="N134" s="1"/>
      <c r="O134" s="1"/>
    </row>
    <row r="135" spans="1:15" ht="12.75" customHeight="1">
      <c r="A135" s="212">
        <v>126</v>
      </c>
      <c r="B135" s="215" t="s">
        <v>158</v>
      </c>
      <c r="C135" s="229">
        <v>96368.5</v>
      </c>
      <c r="D135" s="230">
        <v>96845.349999999991</v>
      </c>
      <c r="E135" s="230">
        <v>95590.699999999983</v>
      </c>
      <c r="F135" s="230">
        <v>94812.9</v>
      </c>
      <c r="G135" s="230">
        <v>93558.249999999985</v>
      </c>
      <c r="H135" s="230">
        <v>97623.14999999998</v>
      </c>
      <c r="I135" s="230">
        <v>98877.799999999974</v>
      </c>
      <c r="J135" s="230">
        <v>99655.599999999977</v>
      </c>
      <c r="K135" s="229">
        <v>98100</v>
      </c>
      <c r="L135" s="229">
        <v>96067.55</v>
      </c>
      <c r="M135" s="229">
        <v>7.5139999999999998E-2</v>
      </c>
      <c r="N135" s="1"/>
      <c r="O135" s="1"/>
    </row>
    <row r="136" spans="1:15" ht="12.75" customHeight="1">
      <c r="A136" s="212">
        <v>127</v>
      </c>
      <c r="B136" s="215" t="s">
        <v>149</v>
      </c>
      <c r="C136" s="229">
        <v>298.10000000000002</v>
      </c>
      <c r="D136" s="230">
        <v>297.20000000000005</v>
      </c>
      <c r="E136" s="230">
        <v>295.10000000000008</v>
      </c>
      <c r="F136" s="230">
        <v>292.10000000000002</v>
      </c>
      <c r="G136" s="230">
        <v>290.00000000000006</v>
      </c>
      <c r="H136" s="230">
        <v>300.2000000000001</v>
      </c>
      <c r="I136" s="230">
        <v>302.3</v>
      </c>
      <c r="J136" s="230">
        <v>305.30000000000013</v>
      </c>
      <c r="K136" s="229">
        <v>299.3</v>
      </c>
      <c r="L136" s="229">
        <v>294.2</v>
      </c>
      <c r="M136" s="229">
        <v>56.066609999999997</v>
      </c>
      <c r="N136" s="1"/>
      <c r="O136" s="1"/>
    </row>
    <row r="137" spans="1:15" ht="12.75" customHeight="1">
      <c r="A137" s="212">
        <v>128</v>
      </c>
      <c r="B137" s="215" t="s">
        <v>148</v>
      </c>
      <c r="C137" s="229">
        <v>1341.4</v>
      </c>
      <c r="D137" s="230">
        <v>1335.5666666666666</v>
      </c>
      <c r="E137" s="230">
        <v>1326.1333333333332</v>
      </c>
      <c r="F137" s="230">
        <v>1310.8666666666666</v>
      </c>
      <c r="G137" s="230">
        <v>1301.4333333333332</v>
      </c>
      <c r="H137" s="230">
        <v>1350.8333333333333</v>
      </c>
      <c r="I137" s="230">
        <v>1360.2666666666667</v>
      </c>
      <c r="J137" s="230">
        <v>1375.5333333333333</v>
      </c>
      <c r="K137" s="229">
        <v>1345</v>
      </c>
      <c r="L137" s="229">
        <v>1320.3</v>
      </c>
      <c r="M137" s="229">
        <v>23.13841</v>
      </c>
      <c r="N137" s="1"/>
      <c r="O137" s="1"/>
    </row>
    <row r="138" spans="1:15" ht="12.75" customHeight="1">
      <c r="A138" s="212">
        <v>129</v>
      </c>
      <c r="B138" s="215" t="s">
        <v>151</v>
      </c>
      <c r="C138" s="229">
        <v>549.45000000000005</v>
      </c>
      <c r="D138" s="230">
        <v>552.11666666666667</v>
      </c>
      <c r="E138" s="230">
        <v>545.5333333333333</v>
      </c>
      <c r="F138" s="230">
        <v>541.61666666666667</v>
      </c>
      <c r="G138" s="230">
        <v>535.0333333333333</v>
      </c>
      <c r="H138" s="230">
        <v>556.0333333333333</v>
      </c>
      <c r="I138" s="230">
        <v>562.61666666666656</v>
      </c>
      <c r="J138" s="230">
        <v>566.5333333333333</v>
      </c>
      <c r="K138" s="229">
        <v>558.70000000000005</v>
      </c>
      <c r="L138" s="229">
        <v>548.20000000000005</v>
      </c>
      <c r="M138" s="229">
        <v>9.5997699999999995</v>
      </c>
      <c r="N138" s="1"/>
      <c r="O138" s="1"/>
    </row>
    <row r="139" spans="1:15" ht="12.75" customHeight="1">
      <c r="A139" s="212">
        <v>130</v>
      </c>
      <c r="B139" s="215" t="s">
        <v>152</v>
      </c>
      <c r="C139" s="229">
        <v>9485.35</v>
      </c>
      <c r="D139" s="230">
        <v>9441.0666666666675</v>
      </c>
      <c r="E139" s="230">
        <v>9356.9833333333354</v>
      </c>
      <c r="F139" s="230">
        <v>9228.6166666666686</v>
      </c>
      <c r="G139" s="230">
        <v>9144.5333333333365</v>
      </c>
      <c r="H139" s="230">
        <v>9569.4333333333343</v>
      </c>
      <c r="I139" s="230">
        <v>9653.5166666666664</v>
      </c>
      <c r="J139" s="230">
        <v>9781.8833333333332</v>
      </c>
      <c r="K139" s="229">
        <v>9525.15</v>
      </c>
      <c r="L139" s="229">
        <v>9312.7000000000007</v>
      </c>
      <c r="M139" s="229">
        <v>4.4510500000000004</v>
      </c>
      <c r="N139" s="1"/>
      <c r="O139" s="1"/>
    </row>
    <row r="140" spans="1:15" ht="12.75" customHeight="1">
      <c r="A140" s="212">
        <v>131</v>
      </c>
      <c r="B140" s="215" t="s">
        <v>155</v>
      </c>
      <c r="C140" s="229">
        <v>697.75</v>
      </c>
      <c r="D140" s="230">
        <v>699.23333333333323</v>
      </c>
      <c r="E140" s="230">
        <v>689.96666666666647</v>
      </c>
      <c r="F140" s="230">
        <v>682.18333333333328</v>
      </c>
      <c r="G140" s="230">
        <v>672.91666666666652</v>
      </c>
      <c r="H140" s="230">
        <v>707.01666666666642</v>
      </c>
      <c r="I140" s="230">
        <v>716.28333333333308</v>
      </c>
      <c r="J140" s="230">
        <v>724.06666666666638</v>
      </c>
      <c r="K140" s="229">
        <v>708.5</v>
      </c>
      <c r="L140" s="229">
        <v>691.45</v>
      </c>
      <c r="M140" s="229">
        <v>2.3262700000000001</v>
      </c>
      <c r="N140" s="1"/>
      <c r="O140" s="1"/>
    </row>
    <row r="141" spans="1:15" ht="12.75" customHeight="1">
      <c r="A141" s="212">
        <v>132</v>
      </c>
      <c r="B141" s="215" t="s">
        <v>418</v>
      </c>
      <c r="C141" s="229">
        <v>531</v>
      </c>
      <c r="D141" s="230">
        <v>532.5</v>
      </c>
      <c r="E141" s="230">
        <v>526</v>
      </c>
      <c r="F141" s="230">
        <v>521</v>
      </c>
      <c r="G141" s="230">
        <v>514.5</v>
      </c>
      <c r="H141" s="230">
        <v>537.5</v>
      </c>
      <c r="I141" s="230">
        <v>544</v>
      </c>
      <c r="J141" s="230">
        <v>549</v>
      </c>
      <c r="K141" s="229">
        <v>539</v>
      </c>
      <c r="L141" s="229">
        <v>527.5</v>
      </c>
      <c r="M141" s="229">
        <v>39.768279999999997</v>
      </c>
      <c r="N141" s="1"/>
      <c r="O141" s="1"/>
    </row>
    <row r="142" spans="1:15" ht="12.75" customHeight="1">
      <c r="A142" s="212">
        <v>133</v>
      </c>
      <c r="B142" s="215" t="s">
        <v>843</v>
      </c>
      <c r="C142" s="229">
        <v>58.35</v>
      </c>
      <c r="D142" s="230">
        <v>58.333333333333336</v>
      </c>
      <c r="E142" s="230">
        <v>57.56666666666667</v>
      </c>
      <c r="F142" s="230">
        <v>56.783333333333331</v>
      </c>
      <c r="G142" s="230">
        <v>56.016666666666666</v>
      </c>
      <c r="H142" s="230">
        <v>59.116666666666674</v>
      </c>
      <c r="I142" s="230">
        <v>59.88333333333334</v>
      </c>
      <c r="J142" s="230">
        <v>60.666666666666679</v>
      </c>
      <c r="K142" s="229">
        <v>59.1</v>
      </c>
      <c r="L142" s="229">
        <v>57.55</v>
      </c>
      <c r="M142" s="229">
        <v>55.479370000000003</v>
      </c>
      <c r="N142" s="1"/>
      <c r="O142" s="1"/>
    </row>
    <row r="143" spans="1:15" ht="12.75" customHeight="1">
      <c r="A143" s="212">
        <v>134</v>
      </c>
      <c r="B143" s="215" t="s">
        <v>157</v>
      </c>
      <c r="C143" s="229">
        <v>2017.65</v>
      </c>
      <c r="D143" s="230">
        <v>2009.7</v>
      </c>
      <c r="E143" s="230">
        <v>1986.6000000000001</v>
      </c>
      <c r="F143" s="230">
        <v>1955.5500000000002</v>
      </c>
      <c r="G143" s="230">
        <v>1932.4500000000003</v>
      </c>
      <c r="H143" s="230">
        <v>2040.75</v>
      </c>
      <c r="I143" s="230">
        <v>2063.85</v>
      </c>
      <c r="J143" s="230">
        <v>2094.8999999999996</v>
      </c>
      <c r="K143" s="229">
        <v>2032.8</v>
      </c>
      <c r="L143" s="229">
        <v>1978.65</v>
      </c>
      <c r="M143" s="229">
        <v>6.5082199999999997</v>
      </c>
      <c r="N143" s="1"/>
      <c r="O143" s="1"/>
    </row>
    <row r="144" spans="1:15" ht="12.75" customHeight="1">
      <c r="A144" s="212">
        <v>135</v>
      </c>
      <c r="B144" s="215" t="s">
        <v>159</v>
      </c>
      <c r="C144" s="229">
        <v>1123.5999999999999</v>
      </c>
      <c r="D144" s="230">
        <v>1124.75</v>
      </c>
      <c r="E144" s="230">
        <v>1115.8499999999999</v>
      </c>
      <c r="F144" s="230">
        <v>1108.0999999999999</v>
      </c>
      <c r="G144" s="230">
        <v>1099.1999999999998</v>
      </c>
      <c r="H144" s="230">
        <v>1132.5</v>
      </c>
      <c r="I144" s="230">
        <v>1141.4000000000001</v>
      </c>
      <c r="J144" s="230">
        <v>1149.1500000000001</v>
      </c>
      <c r="K144" s="229">
        <v>1133.6500000000001</v>
      </c>
      <c r="L144" s="229">
        <v>1117</v>
      </c>
      <c r="M144" s="229">
        <v>2.09361</v>
      </c>
      <c r="N144" s="1"/>
      <c r="O144" s="1"/>
    </row>
    <row r="145" spans="1:15" ht="12.75" customHeight="1">
      <c r="A145" s="212">
        <v>136</v>
      </c>
      <c r="B145" s="215" t="s">
        <v>167</v>
      </c>
      <c r="C145" s="229">
        <v>174.55</v>
      </c>
      <c r="D145" s="230">
        <v>174.61666666666667</v>
      </c>
      <c r="E145" s="230">
        <v>173.33333333333334</v>
      </c>
      <c r="F145" s="230">
        <v>172.11666666666667</v>
      </c>
      <c r="G145" s="230">
        <v>170.83333333333334</v>
      </c>
      <c r="H145" s="230">
        <v>175.83333333333334</v>
      </c>
      <c r="I145" s="230">
        <v>177.11666666666665</v>
      </c>
      <c r="J145" s="230">
        <v>178.33333333333334</v>
      </c>
      <c r="K145" s="229">
        <v>175.9</v>
      </c>
      <c r="L145" s="229">
        <v>173.4</v>
      </c>
      <c r="M145" s="229">
        <v>72.620180000000005</v>
      </c>
      <c r="N145" s="1"/>
      <c r="O145" s="1"/>
    </row>
    <row r="146" spans="1:15" ht="12.75" customHeight="1">
      <c r="A146" s="212">
        <v>137</v>
      </c>
      <c r="B146" s="215" t="s">
        <v>161</v>
      </c>
      <c r="C146" s="229">
        <v>83.9</v>
      </c>
      <c r="D146" s="230">
        <v>83.5</v>
      </c>
      <c r="E146" s="230">
        <v>82.9</v>
      </c>
      <c r="F146" s="230">
        <v>81.900000000000006</v>
      </c>
      <c r="G146" s="230">
        <v>81.300000000000011</v>
      </c>
      <c r="H146" s="230">
        <v>84.5</v>
      </c>
      <c r="I146" s="230">
        <v>85.1</v>
      </c>
      <c r="J146" s="230">
        <v>86.1</v>
      </c>
      <c r="K146" s="229">
        <v>84.1</v>
      </c>
      <c r="L146" s="229">
        <v>82.5</v>
      </c>
      <c r="M146" s="229">
        <v>102.45661</v>
      </c>
      <c r="N146" s="1"/>
      <c r="O146" s="1"/>
    </row>
    <row r="147" spans="1:15" ht="12.75" customHeight="1">
      <c r="A147" s="212">
        <v>138</v>
      </c>
      <c r="B147" s="215" t="s">
        <v>163</v>
      </c>
      <c r="C147" s="229">
        <v>4615.55</v>
      </c>
      <c r="D147" s="230">
        <v>4602.0666666666666</v>
      </c>
      <c r="E147" s="230">
        <v>4574.6833333333334</v>
      </c>
      <c r="F147" s="230">
        <v>4533.8166666666666</v>
      </c>
      <c r="G147" s="230">
        <v>4506.4333333333334</v>
      </c>
      <c r="H147" s="230">
        <v>4642.9333333333334</v>
      </c>
      <c r="I147" s="230">
        <v>4670.3166666666666</v>
      </c>
      <c r="J147" s="230">
        <v>4711.1833333333334</v>
      </c>
      <c r="K147" s="229">
        <v>4629.45</v>
      </c>
      <c r="L147" s="229">
        <v>4561.2</v>
      </c>
      <c r="M147" s="229">
        <v>0.62450000000000006</v>
      </c>
      <c r="N147" s="1"/>
      <c r="O147" s="1"/>
    </row>
    <row r="148" spans="1:15" ht="12.75" customHeight="1">
      <c r="A148" s="212">
        <v>139</v>
      </c>
      <c r="B148" s="215" t="s">
        <v>164</v>
      </c>
      <c r="C148" s="229">
        <v>22046.45</v>
      </c>
      <c r="D148" s="230">
        <v>21987.149999999998</v>
      </c>
      <c r="E148" s="230">
        <v>21879.299999999996</v>
      </c>
      <c r="F148" s="230">
        <v>21712.149999999998</v>
      </c>
      <c r="G148" s="230">
        <v>21604.299999999996</v>
      </c>
      <c r="H148" s="230">
        <v>22154.299999999996</v>
      </c>
      <c r="I148" s="230">
        <v>22262.149999999994</v>
      </c>
      <c r="J148" s="230">
        <v>22429.299999999996</v>
      </c>
      <c r="K148" s="229">
        <v>22095</v>
      </c>
      <c r="L148" s="229">
        <v>21820</v>
      </c>
      <c r="M148" s="229">
        <v>0.58248</v>
      </c>
      <c r="N148" s="1"/>
      <c r="O148" s="1"/>
    </row>
    <row r="149" spans="1:15" ht="12.75" customHeight="1">
      <c r="A149" s="212">
        <v>140</v>
      </c>
      <c r="B149" s="215" t="s">
        <v>160</v>
      </c>
      <c r="C149" s="229">
        <v>247.05</v>
      </c>
      <c r="D149" s="230">
        <v>248.18333333333331</v>
      </c>
      <c r="E149" s="230">
        <v>245.36666666666662</v>
      </c>
      <c r="F149" s="230">
        <v>243.68333333333331</v>
      </c>
      <c r="G149" s="230">
        <v>240.86666666666662</v>
      </c>
      <c r="H149" s="230">
        <v>249.86666666666662</v>
      </c>
      <c r="I149" s="230">
        <v>252.68333333333328</v>
      </c>
      <c r="J149" s="230">
        <v>254.36666666666662</v>
      </c>
      <c r="K149" s="229">
        <v>251</v>
      </c>
      <c r="L149" s="229">
        <v>246.5</v>
      </c>
      <c r="M149" s="229">
        <v>1.65988</v>
      </c>
      <c r="N149" s="1"/>
      <c r="O149" s="1"/>
    </row>
    <row r="150" spans="1:15" ht="12.75" customHeight="1">
      <c r="A150" s="212">
        <v>141</v>
      </c>
      <c r="B150" s="215" t="s">
        <v>264</v>
      </c>
      <c r="C150" s="229">
        <v>958.85</v>
      </c>
      <c r="D150" s="230">
        <v>955.16666666666663</v>
      </c>
      <c r="E150" s="230">
        <v>944.93333333333328</v>
      </c>
      <c r="F150" s="230">
        <v>931.01666666666665</v>
      </c>
      <c r="G150" s="230">
        <v>920.7833333333333</v>
      </c>
      <c r="H150" s="230">
        <v>969.08333333333326</v>
      </c>
      <c r="I150" s="230">
        <v>979.31666666666661</v>
      </c>
      <c r="J150" s="230">
        <v>993.23333333333323</v>
      </c>
      <c r="K150" s="229">
        <v>965.4</v>
      </c>
      <c r="L150" s="229">
        <v>941.25</v>
      </c>
      <c r="M150" s="229">
        <v>8.3555899999999994</v>
      </c>
      <c r="N150" s="1"/>
      <c r="O150" s="1"/>
    </row>
    <row r="151" spans="1:15" ht="12.75" customHeight="1">
      <c r="A151" s="212">
        <v>142</v>
      </c>
      <c r="B151" s="215" t="s">
        <v>168</v>
      </c>
      <c r="C151" s="229">
        <v>154.69999999999999</v>
      </c>
      <c r="D151" s="230">
        <v>154.36666666666667</v>
      </c>
      <c r="E151" s="230">
        <v>153.73333333333335</v>
      </c>
      <c r="F151" s="230">
        <v>152.76666666666668</v>
      </c>
      <c r="G151" s="230">
        <v>152.13333333333335</v>
      </c>
      <c r="H151" s="230">
        <v>155.33333333333334</v>
      </c>
      <c r="I151" s="230">
        <v>155.96666666666667</v>
      </c>
      <c r="J151" s="230">
        <v>156.93333333333334</v>
      </c>
      <c r="K151" s="229">
        <v>155</v>
      </c>
      <c r="L151" s="229">
        <v>153.4</v>
      </c>
      <c r="M151" s="229">
        <v>98.510580000000004</v>
      </c>
      <c r="N151" s="1"/>
      <c r="O151" s="1"/>
    </row>
    <row r="152" spans="1:15" ht="12.75" customHeight="1">
      <c r="A152" s="212">
        <v>143</v>
      </c>
      <c r="B152" s="215" t="s">
        <v>265</v>
      </c>
      <c r="C152" s="229">
        <v>250</v>
      </c>
      <c r="D152" s="230">
        <v>251.96666666666667</v>
      </c>
      <c r="E152" s="230">
        <v>247.48333333333335</v>
      </c>
      <c r="F152" s="230">
        <v>244.96666666666667</v>
      </c>
      <c r="G152" s="230">
        <v>240.48333333333335</v>
      </c>
      <c r="H152" s="230">
        <v>254.48333333333335</v>
      </c>
      <c r="I152" s="230">
        <v>258.96666666666664</v>
      </c>
      <c r="J152" s="230">
        <v>261.48333333333335</v>
      </c>
      <c r="K152" s="229">
        <v>256.45</v>
      </c>
      <c r="L152" s="229">
        <v>249.45</v>
      </c>
      <c r="M152" s="229">
        <v>15.63456</v>
      </c>
      <c r="N152" s="1"/>
      <c r="O152" s="1"/>
    </row>
    <row r="153" spans="1:15" ht="12.75" customHeight="1">
      <c r="A153" s="212">
        <v>144</v>
      </c>
      <c r="B153" s="215" t="s">
        <v>802</v>
      </c>
      <c r="C153" s="229">
        <v>717</v>
      </c>
      <c r="D153" s="230">
        <v>714.1</v>
      </c>
      <c r="E153" s="230">
        <v>706.45</v>
      </c>
      <c r="F153" s="230">
        <v>695.9</v>
      </c>
      <c r="G153" s="230">
        <v>688.25</v>
      </c>
      <c r="H153" s="230">
        <v>724.65000000000009</v>
      </c>
      <c r="I153" s="230">
        <v>732.3</v>
      </c>
      <c r="J153" s="230">
        <v>742.85000000000014</v>
      </c>
      <c r="K153" s="229">
        <v>721.75</v>
      </c>
      <c r="L153" s="229">
        <v>703.55</v>
      </c>
      <c r="M153" s="229">
        <v>49.065040000000003</v>
      </c>
      <c r="N153" s="1"/>
      <c r="O153" s="1"/>
    </row>
    <row r="154" spans="1:15" ht="12.75" customHeight="1">
      <c r="A154" s="212">
        <v>145</v>
      </c>
      <c r="B154" s="215" t="s">
        <v>430</v>
      </c>
      <c r="C154" s="229">
        <v>3613.55</v>
      </c>
      <c r="D154" s="230">
        <v>3624.25</v>
      </c>
      <c r="E154" s="230">
        <v>3591.5</v>
      </c>
      <c r="F154" s="230">
        <v>3569.45</v>
      </c>
      <c r="G154" s="230">
        <v>3536.7</v>
      </c>
      <c r="H154" s="230">
        <v>3646.3</v>
      </c>
      <c r="I154" s="230">
        <v>3679.05</v>
      </c>
      <c r="J154" s="230">
        <v>3701.1000000000004</v>
      </c>
      <c r="K154" s="229">
        <v>3657</v>
      </c>
      <c r="L154" s="229">
        <v>3602.2</v>
      </c>
      <c r="M154" s="229">
        <v>0.26268000000000002</v>
      </c>
      <c r="N154" s="1"/>
      <c r="O154" s="1"/>
    </row>
    <row r="155" spans="1:15" ht="12.75" customHeight="1">
      <c r="A155" s="212">
        <v>146</v>
      </c>
      <c r="B155" s="215" t="s">
        <v>803</v>
      </c>
      <c r="C155" s="229">
        <v>594.04999999999995</v>
      </c>
      <c r="D155" s="230">
        <v>594.73333333333323</v>
      </c>
      <c r="E155" s="230">
        <v>587.41666666666652</v>
      </c>
      <c r="F155" s="230">
        <v>580.7833333333333</v>
      </c>
      <c r="G155" s="230">
        <v>573.46666666666658</v>
      </c>
      <c r="H155" s="230">
        <v>601.36666666666645</v>
      </c>
      <c r="I155" s="230">
        <v>608.68333333333328</v>
      </c>
      <c r="J155" s="230">
        <v>615.31666666666638</v>
      </c>
      <c r="K155" s="229">
        <v>602.04999999999995</v>
      </c>
      <c r="L155" s="229">
        <v>588.1</v>
      </c>
      <c r="M155" s="229">
        <v>9.6630400000000005</v>
      </c>
      <c r="N155" s="1"/>
      <c r="O155" s="1"/>
    </row>
    <row r="156" spans="1:15" ht="12.75" customHeight="1">
      <c r="A156" s="212">
        <v>147</v>
      </c>
      <c r="B156" s="215" t="s">
        <v>175</v>
      </c>
      <c r="C156" s="229">
        <v>3481.7</v>
      </c>
      <c r="D156" s="230">
        <v>3503.8333333333335</v>
      </c>
      <c r="E156" s="230">
        <v>3445.8166666666671</v>
      </c>
      <c r="F156" s="230">
        <v>3409.9333333333334</v>
      </c>
      <c r="G156" s="230">
        <v>3351.916666666667</v>
      </c>
      <c r="H156" s="230">
        <v>3539.7166666666672</v>
      </c>
      <c r="I156" s="230">
        <v>3597.7333333333336</v>
      </c>
      <c r="J156" s="230">
        <v>3633.6166666666672</v>
      </c>
      <c r="K156" s="229">
        <v>3561.85</v>
      </c>
      <c r="L156" s="229">
        <v>3467.95</v>
      </c>
      <c r="M156" s="229">
        <v>2.92937</v>
      </c>
      <c r="N156" s="1"/>
      <c r="O156" s="1"/>
    </row>
    <row r="157" spans="1:15" ht="12.75" customHeight="1">
      <c r="A157" s="212">
        <v>148</v>
      </c>
      <c r="B157" s="215" t="s">
        <v>169</v>
      </c>
      <c r="C157" s="229">
        <v>38568.35</v>
      </c>
      <c r="D157" s="230">
        <v>38773.866666666669</v>
      </c>
      <c r="E157" s="230">
        <v>38255.083333333336</v>
      </c>
      <c r="F157" s="230">
        <v>37941.816666666666</v>
      </c>
      <c r="G157" s="230">
        <v>37423.033333333333</v>
      </c>
      <c r="H157" s="230">
        <v>39087.133333333339</v>
      </c>
      <c r="I157" s="230">
        <v>39605.916666666664</v>
      </c>
      <c r="J157" s="230">
        <v>39919.183333333342</v>
      </c>
      <c r="K157" s="229">
        <v>39292.65</v>
      </c>
      <c r="L157" s="229">
        <v>38460.6</v>
      </c>
      <c r="M157" s="229">
        <v>0.33207999999999999</v>
      </c>
      <c r="N157" s="1"/>
      <c r="O157" s="1"/>
    </row>
    <row r="158" spans="1:15" ht="12.75" customHeight="1">
      <c r="A158" s="212">
        <v>149</v>
      </c>
      <c r="B158" s="215" t="s">
        <v>844</v>
      </c>
      <c r="C158" s="229">
        <v>1034</v>
      </c>
      <c r="D158" s="230">
        <v>1031.3</v>
      </c>
      <c r="E158" s="230">
        <v>1022.75</v>
      </c>
      <c r="F158" s="230">
        <v>1011.5</v>
      </c>
      <c r="G158" s="230">
        <v>1002.95</v>
      </c>
      <c r="H158" s="230">
        <v>1042.55</v>
      </c>
      <c r="I158" s="230">
        <v>1051.0999999999997</v>
      </c>
      <c r="J158" s="230">
        <v>1062.3499999999999</v>
      </c>
      <c r="K158" s="229">
        <v>1039.8499999999999</v>
      </c>
      <c r="L158" s="229">
        <v>1020.05</v>
      </c>
      <c r="M158" s="229">
        <v>3.1377000000000002</v>
      </c>
      <c r="N158" s="1"/>
      <c r="O158" s="1"/>
    </row>
    <row r="159" spans="1:15" ht="12.75" customHeight="1">
      <c r="A159" s="212">
        <v>150</v>
      </c>
      <c r="B159" s="215" t="s">
        <v>435</v>
      </c>
      <c r="C159" s="229">
        <v>5226.5</v>
      </c>
      <c r="D159" s="230">
        <v>5226.8166666666666</v>
      </c>
      <c r="E159" s="230">
        <v>5174.6833333333334</v>
      </c>
      <c r="F159" s="230">
        <v>5122.8666666666668</v>
      </c>
      <c r="G159" s="230">
        <v>5070.7333333333336</v>
      </c>
      <c r="H159" s="230">
        <v>5278.6333333333332</v>
      </c>
      <c r="I159" s="230">
        <v>5330.7666666666664</v>
      </c>
      <c r="J159" s="230">
        <v>5382.583333333333</v>
      </c>
      <c r="K159" s="229">
        <v>5278.95</v>
      </c>
      <c r="L159" s="229">
        <v>5175</v>
      </c>
      <c r="M159" s="229">
        <v>3.8323</v>
      </c>
      <c r="N159" s="1"/>
      <c r="O159" s="1"/>
    </row>
    <row r="160" spans="1:15" ht="12.75" customHeight="1">
      <c r="A160" s="212">
        <v>151</v>
      </c>
      <c r="B160" s="215" t="s">
        <v>171</v>
      </c>
      <c r="C160" s="229">
        <v>222.7</v>
      </c>
      <c r="D160" s="230">
        <v>223.06666666666663</v>
      </c>
      <c r="E160" s="230">
        <v>221.78333333333327</v>
      </c>
      <c r="F160" s="230">
        <v>220.86666666666665</v>
      </c>
      <c r="G160" s="230">
        <v>219.58333333333329</v>
      </c>
      <c r="H160" s="230">
        <v>223.98333333333326</v>
      </c>
      <c r="I160" s="230">
        <v>225.26666666666662</v>
      </c>
      <c r="J160" s="230">
        <v>226.18333333333325</v>
      </c>
      <c r="K160" s="229">
        <v>224.35</v>
      </c>
      <c r="L160" s="229">
        <v>222.15</v>
      </c>
      <c r="M160" s="229">
        <v>9.4100800000000007</v>
      </c>
      <c r="N160" s="1"/>
      <c r="O160" s="1"/>
    </row>
    <row r="161" spans="1:15" ht="12.75" customHeight="1">
      <c r="A161" s="212">
        <v>152</v>
      </c>
      <c r="B161" s="215" t="s">
        <v>174</v>
      </c>
      <c r="C161" s="229">
        <v>2632.45</v>
      </c>
      <c r="D161" s="230">
        <v>2638.9833333333331</v>
      </c>
      <c r="E161" s="230">
        <v>2616.4666666666662</v>
      </c>
      <c r="F161" s="230">
        <v>2600.4833333333331</v>
      </c>
      <c r="G161" s="230">
        <v>2577.9666666666662</v>
      </c>
      <c r="H161" s="230">
        <v>2654.9666666666662</v>
      </c>
      <c r="I161" s="230">
        <v>2677.4833333333336</v>
      </c>
      <c r="J161" s="230">
        <v>2693.4666666666662</v>
      </c>
      <c r="K161" s="229">
        <v>2661.5</v>
      </c>
      <c r="L161" s="229">
        <v>2623</v>
      </c>
      <c r="M161" s="229">
        <v>2.6329199999999999</v>
      </c>
      <c r="N161" s="1"/>
      <c r="O161" s="1"/>
    </row>
    <row r="162" spans="1:15" ht="12.75" customHeight="1">
      <c r="A162" s="212">
        <v>153</v>
      </c>
      <c r="B162" s="215" t="s">
        <v>266</v>
      </c>
      <c r="C162" s="229">
        <v>3551.75</v>
      </c>
      <c r="D162" s="230">
        <v>3534.3333333333335</v>
      </c>
      <c r="E162" s="230">
        <v>3504.7166666666672</v>
      </c>
      <c r="F162" s="230">
        <v>3457.6833333333338</v>
      </c>
      <c r="G162" s="230">
        <v>3428.0666666666675</v>
      </c>
      <c r="H162" s="230">
        <v>3581.3666666666668</v>
      </c>
      <c r="I162" s="230">
        <v>3610.9833333333327</v>
      </c>
      <c r="J162" s="230">
        <v>3658.0166666666664</v>
      </c>
      <c r="K162" s="229">
        <v>3563.95</v>
      </c>
      <c r="L162" s="229">
        <v>3487.3</v>
      </c>
      <c r="M162" s="229">
        <v>4.2895000000000003</v>
      </c>
      <c r="N162" s="1"/>
      <c r="O162" s="1"/>
    </row>
    <row r="163" spans="1:15" ht="12.75" customHeight="1">
      <c r="A163" s="212">
        <v>154</v>
      </c>
      <c r="B163" s="215" t="s">
        <v>781</v>
      </c>
      <c r="C163" s="229">
        <v>347.05</v>
      </c>
      <c r="D163" s="230">
        <v>346.81666666666666</v>
      </c>
      <c r="E163" s="230">
        <v>344.43333333333334</v>
      </c>
      <c r="F163" s="230">
        <v>341.81666666666666</v>
      </c>
      <c r="G163" s="230">
        <v>339.43333333333334</v>
      </c>
      <c r="H163" s="230">
        <v>349.43333333333334</v>
      </c>
      <c r="I163" s="230">
        <v>351.81666666666666</v>
      </c>
      <c r="J163" s="230">
        <v>354.43333333333334</v>
      </c>
      <c r="K163" s="229">
        <v>349.2</v>
      </c>
      <c r="L163" s="229">
        <v>344.2</v>
      </c>
      <c r="M163" s="229">
        <v>9.7997300000000003</v>
      </c>
      <c r="N163" s="1"/>
      <c r="O163" s="1"/>
    </row>
    <row r="164" spans="1:15" ht="12.75" customHeight="1">
      <c r="A164" s="212">
        <v>155</v>
      </c>
      <c r="B164" s="215" t="s">
        <v>172</v>
      </c>
      <c r="C164" s="229">
        <v>190.45</v>
      </c>
      <c r="D164" s="230">
        <v>188.26666666666665</v>
      </c>
      <c r="E164" s="230">
        <v>185.5333333333333</v>
      </c>
      <c r="F164" s="230">
        <v>180.61666666666665</v>
      </c>
      <c r="G164" s="230">
        <v>177.8833333333333</v>
      </c>
      <c r="H164" s="230">
        <v>193.18333333333331</v>
      </c>
      <c r="I164" s="230">
        <v>195.91666666666666</v>
      </c>
      <c r="J164" s="230">
        <v>200.83333333333331</v>
      </c>
      <c r="K164" s="229">
        <v>191</v>
      </c>
      <c r="L164" s="229">
        <v>183.35</v>
      </c>
      <c r="M164" s="229">
        <v>193.69171</v>
      </c>
      <c r="N164" s="1"/>
      <c r="O164" s="1"/>
    </row>
    <row r="165" spans="1:15" ht="12.75" customHeight="1">
      <c r="A165" s="212">
        <v>156</v>
      </c>
      <c r="B165" s="215" t="s">
        <v>177</v>
      </c>
      <c r="C165" s="229">
        <v>234.6</v>
      </c>
      <c r="D165" s="230">
        <v>234.26666666666665</v>
      </c>
      <c r="E165" s="230">
        <v>233.43333333333331</v>
      </c>
      <c r="F165" s="230">
        <v>232.26666666666665</v>
      </c>
      <c r="G165" s="230">
        <v>231.43333333333331</v>
      </c>
      <c r="H165" s="230">
        <v>235.43333333333331</v>
      </c>
      <c r="I165" s="230">
        <v>236.26666666666668</v>
      </c>
      <c r="J165" s="230">
        <v>237.43333333333331</v>
      </c>
      <c r="K165" s="229">
        <v>235.1</v>
      </c>
      <c r="L165" s="229">
        <v>233.1</v>
      </c>
      <c r="M165" s="229">
        <v>49.633360000000003</v>
      </c>
      <c r="N165" s="1"/>
      <c r="O165" s="1"/>
    </row>
    <row r="166" spans="1:15" ht="12.75" customHeight="1">
      <c r="A166" s="212">
        <v>157</v>
      </c>
      <c r="B166" s="215" t="s">
        <v>267</v>
      </c>
      <c r="C166" s="229">
        <v>490.15</v>
      </c>
      <c r="D166" s="230">
        <v>491.7166666666667</v>
      </c>
      <c r="E166" s="230">
        <v>486.43333333333339</v>
      </c>
      <c r="F166" s="230">
        <v>482.7166666666667</v>
      </c>
      <c r="G166" s="230">
        <v>477.43333333333339</v>
      </c>
      <c r="H166" s="230">
        <v>495.43333333333339</v>
      </c>
      <c r="I166" s="230">
        <v>500.7166666666667</v>
      </c>
      <c r="J166" s="230">
        <v>504.43333333333339</v>
      </c>
      <c r="K166" s="229">
        <v>497</v>
      </c>
      <c r="L166" s="229">
        <v>488</v>
      </c>
      <c r="M166" s="229">
        <v>4.0518799999999997</v>
      </c>
      <c r="N166" s="1"/>
      <c r="O166" s="1"/>
    </row>
    <row r="167" spans="1:15" ht="12.75" customHeight="1">
      <c r="A167" s="212">
        <v>158</v>
      </c>
      <c r="B167" s="215" t="s">
        <v>268</v>
      </c>
      <c r="C167" s="229">
        <v>13701.2</v>
      </c>
      <c r="D167" s="230">
        <v>13658.783333333333</v>
      </c>
      <c r="E167" s="230">
        <v>13604.016666666666</v>
      </c>
      <c r="F167" s="230">
        <v>13506.833333333334</v>
      </c>
      <c r="G167" s="230">
        <v>13452.066666666668</v>
      </c>
      <c r="H167" s="230">
        <v>13755.966666666665</v>
      </c>
      <c r="I167" s="230">
        <v>13810.733333333332</v>
      </c>
      <c r="J167" s="230">
        <v>13907.916666666664</v>
      </c>
      <c r="K167" s="229">
        <v>13713.55</v>
      </c>
      <c r="L167" s="229">
        <v>13561.6</v>
      </c>
      <c r="M167" s="229">
        <v>4.0969999999999999E-2</v>
      </c>
      <c r="N167" s="1"/>
      <c r="O167" s="1"/>
    </row>
    <row r="168" spans="1:15" ht="12.75" customHeight="1">
      <c r="A168" s="212">
        <v>159</v>
      </c>
      <c r="B168" s="215" t="s">
        <v>176</v>
      </c>
      <c r="C168" s="229">
        <v>52.3</v>
      </c>
      <c r="D168" s="230">
        <v>52.199999999999996</v>
      </c>
      <c r="E168" s="230">
        <v>51.899999999999991</v>
      </c>
      <c r="F168" s="230">
        <v>51.499999999999993</v>
      </c>
      <c r="G168" s="230">
        <v>51.199999999999989</v>
      </c>
      <c r="H168" s="230">
        <v>52.599999999999994</v>
      </c>
      <c r="I168" s="230">
        <v>52.899999999999991</v>
      </c>
      <c r="J168" s="230">
        <v>53.3</v>
      </c>
      <c r="K168" s="229">
        <v>52.5</v>
      </c>
      <c r="L168" s="229">
        <v>51.8</v>
      </c>
      <c r="M168" s="229">
        <v>251.35897</v>
      </c>
      <c r="N168" s="1"/>
      <c r="O168" s="1"/>
    </row>
    <row r="169" spans="1:15" ht="12.75" customHeight="1">
      <c r="A169" s="212">
        <v>160</v>
      </c>
      <c r="B169" s="215" t="s">
        <v>181</v>
      </c>
      <c r="C169" s="229">
        <v>144.25</v>
      </c>
      <c r="D169" s="230">
        <v>143.63333333333333</v>
      </c>
      <c r="E169" s="230">
        <v>142.06666666666666</v>
      </c>
      <c r="F169" s="230">
        <v>139.88333333333333</v>
      </c>
      <c r="G169" s="230">
        <v>138.31666666666666</v>
      </c>
      <c r="H169" s="230">
        <v>145.81666666666666</v>
      </c>
      <c r="I169" s="230">
        <v>147.38333333333333</v>
      </c>
      <c r="J169" s="230">
        <v>149.56666666666666</v>
      </c>
      <c r="K169" s="229">
        <v>145.19999999999999</v>
      </c>
      <c r="L169" s="229">
        <v>141.44999999999999</v>
      </c>
      <c r="M169" s="229">
        <v>110.32232999999999</v>
      </c>
      <c r="N169" s="1"/>
      <c r="O169" s="1"/>
    </row>
    <row r="170" spans="1:15" ht="12.75" customHeight="1">
      <c r="A170" s="212">
        <v>161</v>
      </c>
      <c r="B170" s="215" t="s">
        <v>182</v>
      </c>
      <c r="C170" s="229">
        <v>2455.1999999999998</v>
      </c>
      <c r="D170" s="230">
        <v>2463.0166666666664</v>
      </c>
      <c r="E170" s="230">
        <v>2443.1833333333329</v>
      </c>
      <c r="F170" s="230">
        <v>2431.1666666666665</v>
      </c>
      <c r="G170" s="230">
        <v>2411.333333333333</v>
      </c>
      <c r="H170" s="230">
        <v>2475.0333333333328</v>
      </c>
      <c r="I170" s="230">
        <v>2494.8666666666668</v>
      </c>
      <c r="J170" s="230">
        <v>2506.8833333333328</v>
      </c>
      <c r="K170" s="229">
        <v>2482.85</v>
      </c>
      <c r="L170" s="229">
        <v>2451</v>
      </c>
      <c r="M170" s="229">
        <v>72.91995</v>
      </c>
      <c r="N170" s="1"/>
      <c r="O170" s="1"/>
    </row>
    <row r="171" spans="1:15" ht="12.75" customHeight="1">
      <c r="A171" s="212">
        <v>162</v>
      </c>
      <c r="B171" s="215" t="s">
        <v>269</v>
      </c>
      <c r="C171" s="229">
        <v>914.4</v>
      </c>
      <c r="D171" s="230">
        <v>912.80000000000007</v>
      </c>
      <c r="E171" s="230">
        <v>907.60000000000014</v>
      </c>
      <c r="F171" s="230">
        <v>900.80000000000007</v>
      </c>
      <c r="G171" s="230">
        <v>895.60000000000014</v>
      </c>
      <c r="H171" s="230">
        <v>919.60000000000014</v>
      </c>
      <c r="I171" s="230">
        <v>924.80000000000018</v>
      </c>
      <c r="J171" s="230">
        <v>931.60000000000014</v>
      </c>
      <c r="K171" s="229">
        <v>918</v>
      </c>
      <c r="L171" s="229">
        <v>906</v>
      </c>
      <c r="M171" s="229">
        <v>7.21774</v>
      </c>
      <c r="N171" s="1"/>
      <c r="O171" s="1"/>
    </row>
    <row r="172" spans="1:15" ht="12.75" customHeight="1">
      <c r="A172" s="212">
        <v>163</v>
      </c>
      <c r="B172" s="215" t="s">
        <v>184</v>
      </c>
      <c r="C172" s="229">
        <v>1202.5</v>
      </c>
      <c r="D172" s="230">
        <v>1205.9833333333333</v>
      </c>
      <c r="E172" s="230">
        <v>1195.7666666666667</v>
      </c>
      <c r="F172" s="230">
        <v>1189.0333333333333</v>
      </c>
      <c r="G172" s="230">
        <v>1178.8166666666666</v>
      </c>
      <c r="H172" s="230">
        <v>1212.7166666666667</v>
      </c>
      <c r="I172" s="230">
        <v>1222.9333333333334</v>
      </c>
      <c r="J172" s="230">
        <v>1229.6666666666667</v>
      </c>
      <c r="K172" s="229">
        <v>1216.2</v>
      </c>
      <c r="L172" s="229">
        <v>1199.25</v>
      </c>
      <c r="M172" s="229">
        <v>7.3704599999999996</v>
      </c>
      <c r="N172" s="1"/>
      <c r="O172" s="1"/>
    </row>
    <row r="173" spans="1:15" ht="12.75" customHeight="1">
      <c r="A173" s="212">
        <v>164</v>
      </c>
      <c r="B173" s="215" t="s">
        <v>188</v>
      </c>
      <c r="C173" s="229">
        <v>2512.6</v>
      </c>
      <c r="D173" s="230">
        <v>2499.9666666666667</v>
      </c>
      <c r="E173" s="230">
        <v>2482.6833333333334</v>
      </c>
      <c r="F173" s="230">
        <v>2452.7666666666669</v>
      </c>
      <c r="G173" s="230">
        <v>2435.4833333333336</v>
      </c>
      <c r="H173" s="230">
        <v>2529.8833333333332</v>
      </c>
      <c r="I173" s="230">
        <v>2547.166666666667</v>
      </c>
      <c r="J173" s="230">
        <v>2577.083333333333</v>
      </c>
      <c r="K173" s="229">
        <v>2517.25</v>
      </c>
      <c r="L173" s="229">
        <v>2470.0500000000002</v>
      </c>
      <c r="M173" s="229">
        <v>2.7873700000000001</v>
      </c>
      <c r="N173" s="1"/>
      <c r="O173" s="1"/>
    </row>
    <row r="174" spans="1:15" ht="12.75" customHeight="1">
      <c r="A174" s="212">
        <v>165</v>
      </c>
      <c r="B174" s="215" t="s">
        <v>799</v>
      </c>
      <c r="C174" s="229">
        <v>80.349999999999994</v>
      </c>
      <c r="D174" s="230">
        <v>79.966666666666654</v>
      </c>
      <c r="E174" s="230">
        <v>79.433333333333309</v>
      </c>
      <c r="F174" s="230">
        <v>78.516666666666652</v>
      </c>
      <c r="G174" s="230">
        <v>77.983333333333306</v>
      </c>
      <c r="H174" s="230">
        <v>80.883333333333312</v>
      </c>
      <c r="I174" s="230">
        <v>81.416666666666643</v>
      </c>
      <c r="J174" s="230">
        <v>82.333333333333314</v>
      </c>
      <c r="K174" s="229">
        <v>80.5</v>
      </c>
      <c r="L174" s="229">
        <v>79.05</v>
      </c>
      <c r="M174" s="229">
        <v>59.500210000000003</v>
      </c>
      <c r="N174" s="1"/>
      <c r="O174" s="1"/>
    </row>
    <row r="175" spans="1:15" ht="12.75" customHeight="1">
      <c r="A175" s="212">
        <v>166</v>
      </c>
      <c r="B175" s="215" t="s">
        <v>186</v>
      </c>
      <c r="C175" s="229">
        <v>25038.400000000001</v>
      </c>
      <c r="D175" s="230">
        <v>25102.799999999999</v>
      </c>
      <c r="E175" s="230">
        <v>24905.55</v>
      </c>
      <c r="F175" s="230">
        <v>24772.7</v>
      </c>
      <c r="G175" s="230">
        <v>24575.45</v>
      </c>
      <c r="H175" s="230">
        <v>25235.649999999998</v>
      </c>
      <c r="I175" s="230">
        <v>25432.899999999998</v>
      </c>
      <c r="J175" s="230">
        <v>25565.749999999996</v>
      </c>
      <c r="K175" s="229">
        <v>25300.05</v>
      </c>
      <c r="L175" s="229">
        <v>24969.95</v>
      </c>
      <c r="M175" s="229">
        <v>0.43663000000000002</v>
      </c>
      <c r="N175" s="1"/>
      <c r="O175" s="1"/>
    </row>
    <row r="176" spans="1:15" ht="12.75" customHeight="1">
      <c r="A176" s="212">
        <v>167</v>
      </c>
      <c r="B176" t="s">
        <v>863</v>
      </c>
      <c r="C176" s="265">
        <v>1413.35</v>
      </c>
      <c r="D176" s="266">
        <v>1413.9166666666667</v>
      </c>
      <c r="E176" s="266">
        <v>1403.6333333333334</v>
      </c>
      <c r="F176" s="266">
        <v>1393.9166666666667</v>
      </c>
      <c r="G176" s="266">
        <v>1383.6333333333334</v>
      </c>
      <c r="H176" s="266">
        <v>1423.6333333333334</v>
      </c>
      <c r="I176" s="266">
        <v>1433.9166666666667</v>
      </c>
      <c r="J176" s="266">
        <v>1443.6333333333334</v>
      </c>
      <c r="K176" s="265">
        <v>1424.2</v>
      </c>
      <c r="L176" s="265">
        <v>1404.2</v>
      </c>
      <c r="M176" s="265">
        <v>7.3600899999999996</v>
      </c>
      <c r="N176" s="1"/>
      <c r="O176" s="1"/>
    </row>
    <row r="177" spans="1:15" ht="12.75" customHeight="1">
      <c r="A177" s="212">
        <v>168</v>
      </c>
      <c r="B177" s="215" t="s">
        <v>187</v>
      </c>
      <c r="C177" s="229">
        <v>3552.65</v>
      </c>
      <c r="D177" s="230">
        <v>3549.7666666666664</v>
      </c>
      <c r="E177" s="230">
        <v>3529.583333333333</v>
      </c>
      <c r="F177" s="230">
        <v>3506.5166666666664</v>
      </c>
      <c r="G177" s="230">
        <v>3486.333333333333</v>
      </c>
      <c r="H177" s="230">
        <v>3572.833333333333</v>
      </c>
      <c r="I177" s="230">
        <v>3593.0166666666664</v>
      </c>
      <c r="J177" s="230">
        <v>3616.083333333333</v>
      </c>
      <c r="K177" s="229">
        <v>3569.95</v>
      </c>
      <c r="L177" s="229">
        <v>3526.7</v>
      </c>
      <c r="M177" s="229">
        <v>2.3364099999999999</v>
      </c>
      <c r="N177" s="1"/>
      <c r="O177" s="1"/>
    </row>
    <row r="178" spans="1:15" ht="12.75" customHeight="1">
      <c r="A178" s="212">
        <v>169</v>
      </c>
      <c r="B178" s="215" t="s">
        <v>795</v>
      </c>
      <c r="C178" s="229">
        <v>531.75</v>
      </c>
      <c r="D178" s="230">
        <v>532.30000000000007</v>
      </c>
      <c r="E178" s="230">
        <v>527.55000000000018</v>
      </c>
      <c r="F178" s="230">
        <v>523.35000000000014</v>
      </c>
      <c r="G178" s="230">
        <v>518.60000000000025</v>
      </c>
      <c r="H178" s="230">
        <v>536.50000000000011</v>
      </c>
      <c r="I178" s="230">
        <v>541.24999999999989</v>
      </c>
      <c r="J178" s="230">
        <v>545.45000000000005</v>
      </c>
      <c r="K178" s="229">
        <v>537.04999999999995</v>
      </c>
      <c r="L178" s="229">
        <v>528.1</v>
      </c>
      <c r="M178" s="229">
        <v>22.207000000000001</v>
      </c>
      <c r="N178" s="1"/>
      <c r="O178" s="1"/>
    </row>
    <row r="179" spans="1:15" ht="12.75" customHeight="1">
      <c r="A179" s="212">
        <v>170</v>
      </c>
      <c r="B179" s="215" t="s">
        <v>185</v>
      </c>
      <c r="C179" s="229">
        <v>587.20000000000005</v>
      </c>
      <c r="D179" s="230">
        <v>586.36666666666667</v>
      </c>
      <c r="E179" s="230">
        <v>583.83333333333337</v>
      </c>
      <c r="F179" s="230">
        <v>580.4666666666667</v>
      </c>
      <c r="G179" s="230">
        <v>577.93333333333339</v>
      </c>
      <c r="H179" s="230">
        <v>589.73333333333335</v>
      </c>
      <c r="I179" s="230">
        <v>592.26666666666665</v>
      </c>
      <c r="J179" s="230">
        <v>595.63333333333333</v>
      </c>
      <c r="K179" s="229">
        <v>588.9</v>
      </c>
      <c r="L179" s="229">
        <v>583</v>
      </c>
      <c r="M179" s="229">
        <v>113.23908</v>
      </c>
      <c r="N179" s="1"/>
      <c r="O179" s="1"/>
    </row>
    <row r="180" spans="1:15" ht="12.75" customHeight="1">
      <c r="A180" s="212">
        <v>171</v>
      </c>
      <c r="B180" s="215" t="s">
        <v>183</v>
      </c>
      <c r="C180" s="229">
        <v>83.6</v>
      </c>
      <c r="D180" s="230">
        <v>83.350000000000009</v>
      </c>
      <c r="E180" s="230">
        <v>82.800000000000011</v>
      </c>
      <c r="F180" s="230">
        <v>82</v>
      </c>
      <c r="G180" s="230">
        <v>81.45</v>
      </c>
      <c r="H180" s="230">
        <v>84.15000000000002</v>
      </c>
      <c r="I180" s="230">
        <v>84.7</v>
      </c>
      <c r="J180" s="230">
        <v>85.500000000000028</v>
      </c>
      <c r="K180" s="229">
        <v>83.9</v>
      </c>
      <c r="L180" s="229">
        <v>82.55</v>
      </c>
      <c r="M180" s="229">
        <v>126.65361</v>
      </c>
      <c r="N180" s="1"/>
      <c r="O180" s="1"/>
    </row>
    <row r="181" spans="1:15" ht="12.75" customHeight="1">
      <c r="A181" s="212">
        <v>172</v>
      </c>
      <c r="B181" s="215" t="s">
        <v>189</v>
      </c>
      <c r="C181" s="229">
        <v>999.6</v>
      </c>
      <c r="D181" s="230">
        <v>994.76666666666677</v>
      </c>
      <c r="E181" s="230">
        <v>985.83333333333348</v>
      </c>
      <c r="F181" s="230">
        <v>972.06666666666672</v>
      </c>
      <c r="G181" s="230">
        <v>963.13333333333344</v>
      </c>
      <c r="H181" s="230">
        <v>1008.5333333333335</v>
      </c>
      <c r="I181" s="230">
        <v>1017.4666666666667</v>
      </c>
      <c r="J181" s="230">
        <v>1031.2333333333336</v>
      </c>
      <c r="K181" s="229">
        <v>1003.7</v>
      </c>
      <c r="L181" s="229">
        <v>981</v>
      </c>
      <c r="M181" s="229">
        <v>37.348149999999997</v>
      </c>
      <c r="N181" s="1"/>
      <c r="O181" s="1"/>
    </row>
    <row r="182" spans="1:15" ht="12.75" customHeight="1">
      <c r="A182" s="212">
        <v>173</v>
      </c>
      <c r="B182" s="215" t="s">
        <v>190</v>
      </c>
      <c r="C182" s="229">
        <v>456</v>
      </c>
      <c r="D182" s="230">
        <v>455.3</v>
      </c>
      <c r="E182" s="230">
        <v>452.15000000000003</v>
      </c>
      <c r="F182" s="230">
        <v>448.3</v>
      </c>
      <c r="G182" s="230">
        <v>445.15000000000003</v>
      </c>
      <c r="H182" s="230">
        <v>459.15000000000003</v>
      </c>
      <c r="I182" s="230">
        <v>462.3</v>
      </c>
      <c r="J182" s="230">
        <v>466.15000000000003</v>
      </c>
      <c r="K182" s="229">
        <v>458.45</v>
      </c>
      <c r="L182" s="229">
        <v>451.45</v>
      </c>
      <c r="M182" s="229">
        <v>6.7148300000000001</v>
      </c>
      <c r="N182" s="1"/>
      <c r="O182" s="1"/>
    </row>
    <row r="183" spans="1:15" ht="12.75" customHeight="1">
      <c r="A183" s="212">
        <v>174</v>
      </c>
      <c r="B183" s="215" t="s">
        <v>271</v>
      </c>
      <c r="C183" s="229">
        <v>720.5</v>
      </c>
      <c r="D183" s="230">
        <v>722.13333333333333</v>
      </c>
      <c r="E183" s="230">
        <v>714.36666666666667</v>
      </c>
      <c r="F183" s="230">
        <v>708.23333333333335</v>
      </c>
      <c r="G183" s="230">
        <v>700.4666666666667</v>
      </c>
      <c r="H183" s="230">
        <v>728.26666666666665</v>
      </c>
      <c r="I183" s="230">
        <v>736.0333333333333</v>
      </c>
      <c r="J183" s="230">
        <v>742.16666666666663</v>
      </c>
      <c r="K183" s="229">
        <v>729.9</v>
      </c>
      <c r="L183" s="229">
        <v>716</v>
      </c>
      <c r="M183" s="229">
        <v>5.5269899999999996</v>
      </c>
      <c r="N183" s="1"/>
      <c r="O183" s="1"/>
    </row>
    <row r="184" spans="1:15" ht="12.75" customHeight="1">
      <c r="A184" s="212">
        <v>175</v>
      </c>
      <c r="B184" s="215" t="s">
        <v>202</v>
      </c>
      <c r="C184" s="229">
        <v>1305.55</v>
      </c>
      <c r="D184" s="230">
        <v>1299.05</v>
      </c>
      <c r="E184" s="230">
        <v>1288.0999999999999</v>
      </c>
      <c r="F184" s="230">
        <v>1270.6499999999999</v>
      </c>
      <c r="G184" s="230">
        <v>1259.6999999999998</v>
      </c>
      <c r="H184" s="230">
        <v>1316.5</v>
      </c>
      <c r="I184" s="230">
        <v>1327.4500000000003</v>
      </c>
      <c r="J184" s="230">
        <v>1344.9</v>
      </c>
      <c r="K184" s="229">
        <v>1310</v>
      </c>
      <c r="L184" s="229">
        <v>1281.5999999999999</v>
      </c>
      <c r="M184" s="229">
        <v>19.23687</v>
      </c>
      <c r="N184" s="1"/>
      <c r="O184" s="1"/>
    </row>
    <row r="185" spans="1:15" ht="12.75" customHeight="1">
      <c r="A185" s="212">
        <v>176</v>
      </c>
      <c r="B185" s="215" t="s">
        <v>191</v>
      </c>
      <c r="C185" s="229">
        <v>969.8</v>
      </c>
      <c r="D185" s="230">
        <v>972.4</v>
      </c>
      <c r="E185" s="230">
        <v>965.4</v>
      </c>
      <c r="F185" s="230">
        <v>961</v>
      </c>
      <c r="G185" s="230">
        <v>954</v>
      </c>
      <c r="H185" s="230">
        <v>976.8</v>
      </c>
      <c r="I185" s="230">
        <v>983.8</v>
      </c>
      <c r="J185" s="230">
        <v>988.19999999999993</v>
      </c>
      <c r="K185" s="229">
        <v>979.4</v>
      </c>
      <c r="L185" s="229">
        <v>968</v>
      </c>
      <c r="M185" s="229">
        <v>5.1682699999999997</v>
      </c>
      <c r="N185" s="1"/>
      <c r="O185" s="1"/>
    </row>
    <row r="186" spans="1:15" ht="12.75" customHeight="1">
      <c r="A186" s="212">
        <v>177</v>
      </c>
      <c r="B186" s="215" t="s">
        <v>484</v>
      </c>
      <c r="C186" s="229">
        <v>1367.35</v>
      </c>
      <c r="D186" s="230">
        <v>1355.4833333333333</v>
      </c>
      <c r="E186" s="230">
        <v>1337.9666666666667</v>
      </c>
      <c r="F186" s="230">
        <v>1308.5833333333333</v>
      </c>
      <c r="G186" s="230">
        <v>1291.0666666666666</v>
      </c>
      <c r="H186" s="230">
        <v>1384.8666666666668</v>
      </c>
      <c r="I186" s="230">
        <v>1402.3833333333337</v>
      </c>
      <c r="J186" s="230">
        <v>1431.7666666666669</v>
      </c>
      <c r="K186" s="229">
        <v>1373</v>
      </c>
      <c r="L186" s="229">
        <v>1326.1</v>
      </c>
      <c r="M186" s="229">
        <v>7.7935999999999996</v>
      </c>
      <c r="N186" s="1"/>
      <c r="O186" s="1"/>
    </row>
    <row r="187" spans="1:15" ht="12.75" customHeight="1">
      <c r="A187" s="212">
        <v>178</v>
      </c>
      <c r="B187" s="215" t="s">
        <v>196</v>
      </c>
      <c r="C187" s="229">
        <v>3305.6</v>
      </c>
      <c r="D187" s="230">
        <v>3312.9833333333336</v>
      </c>
      <c r="E187" s="230">
        <v>3290.0666666666671</v>
      </c>
      <c r="F187" s="230">
        <v>3274.5333333333333</v>
      </c>
      <c r="G187" s="230">
        <v>3251.6166666666668</v>
      </c>
      <c r="H187" s="230">
        <v>3328.5166666666673</v>
      </c>
      <c r="I187" s="230">
        <v>3351.4333333333334</v>
      </c>
      <c r="J187" s="230">
        <v>3366.9666666666676</v>
      </c>
      <c r="K187" s="229">
        <v>3335.9</v>
      </c>
      <c r="L187" s="229">
        <v>3297.45</v>
      </c>
      <c r="M187" s="229">
        <v>20.306609999999999</v>
      </c>
      <c r="N187" s="1"/>
      <c r="O187" s="1"/>
    </row>
    <row r="188" spans="1:15" ht="12.75" customHeight="1">
      <c r="A188" s="212">
        <v>179</v>
      </c>
      <c r="B188" s="215" t="s">
        <v>192</v>
      </c>
      <c r="C188" s="229">
        <v>796.05</v>
      </c>
      <c r="D188" s="230">
        <v>796.30000000000007</v>
      </c>
      <c r="E188" s="230">
        <v>792.75000000000011</v>
      </c>
      <c r="F188" s="230">
        <v>789.45</v>
      </c>
      <c r="G188" s="230">
        <v>785.90000000000009</v>
      </c>
      <c r="H188" s="230">
        <v>799.60000000000014</v>
      </c>
      <c r="I188" s="230">
        <v>803.15000000000009</v>
      </c>
      <c r="J188" s="230">
        <v>806.45000000000016</v>
      </c>
      <c r="K188" s="229">
        <v>799.85</v>
      </c>
      <c r="L188" s="229">
        <v>793</v>
      </c>
      <c r="M188" s="229">
        <v>6.9720000000000004</v>
      </c>
      <c r="N188" s="1"/>
      <c r="O188" s="1"/>
    </row>
    <row r="189" spans="1:15" ht="12.75" customHeight="1">
      <c r="A189" s="212">
        <v>180</v>
      </c>
      <c r="B189" s="215" t="s">
        <v>272</v>
      </c>
      <c r="C189" s="229">
        <v>7695.95</v>
      </c>
      <c r="D189" s="230">
        <v>7701.583333333333</v>
      </c>
      <c r="E189" s="230">
        <v>7654.3666666666659</v>
      </c>
      <c r="F189" s="230">
        <v>7612.7833333333328</v>
      </c>
      <c r="G189" s="230">
        <v>7565.5666666666657</v>
      </c>
      <c r="H189" s="230">
        <v>7743.1666666666661</v>
      </c>
      <c r="I189" s="230">
        <v>7790.3833333333332</v>
      </c>
      <c r="J189" s="230">
        <v>7831.9666666666662</v>
      </c>
      <c r="K189" s="229">
        <v>7748.8</v>
      </c>
      <c r="L189" s="229">
        <v>7660</v>
      </c>
      <c r="M189" s="229">
        <v>2.2838699999999998</v>
      </c>
      <c r="N189" s="1"/>
      <c r="O189" s="1"/>
    </row>
    <row r="190" spans="1:15" ht="12.75" customHeight="1">
      <c r="A190" s="212">
        <v>181</v>
      </c>
      <c r="B190" s="215" t="s">
        <v>193</v>
      </c>
      <c r="C190" s="229">
        <v>535.9</v>
      </c>
      <c r="D190" s="230">
        <v>536.63333333333333</v>
      </c>
      <c r="E190" s="230">
        <v>532.01666666666665</v>
      </c>
      <c r="F190" s="230">
        <v>528.13333333333333</v>
      </c>
      <c r="G190" s="230">
        <v>523.51666666666665</v>
      </c>
      <c r="H190" s="230">
        <v>540.51666666666665</v>
      </c>
      <c r="I190" s="230">
        <v>545.13333333333321</v>
      </c>
      <c r="J190" s="230">
        <v>549.01666666666665</v>
      </c>
      <c r="K190" s="229">
        <v>541.25</v>
      </c>
      <c r="L190" s="229">
        <v>532.75</v>
      </c>
      <c r="M190" s="229">
        <v>122.94728000000001</v>
      </c>
      <c r="N190" s="1"/>
      <c r="O190" s="1"/>
    </row>
    <row r="191" spans="1:15" ht="12.75" customHeight="1">
      <c r="A191" s="212">
        <v>182</v>
      </c>
      <c r="B191" s="215" t="s">
        <v>194</v>
      </c>
      <c r="C191" s="229">
        <v>215.65</v>
      </c>
      <c r="D191" s="230">
        <v>215.85</v>
      </c>
      <c r="E191" s="230">
        <v>214.79999999999998</v>
      </c>
      <c r="F191" s="230">
        <v>213.95</v>
      </c>
      <c r="G191" s="230">
        <v>212.89999999999998</v>
      </c>
      <c r="H191" s="230">
        <v>216.7</v>
      </c>
      <c r="I191" s="230">
        <v>217.75</v>
      </c>
      <c r="J191" s="230">
        <v>218.6</v>
      </c>
      <c r="K191" s="229">
        <v>216.9</v>
      </c>
      <c r="L191" s="229">
        <v>215</v>
      </c>
      <c r="M191" s="229">
        <v>49.08437</v>
      </c>
      <c r="N191" s="1"/>
      <c r="O191" s="1"/>
    </row>
    <row r="192" spans="1:15" ht="12.75" customHeight="1">
      <c r="A192" s="212">
        <v>183</v>
      </c>
      <c r="B192" s="215" t="s">
        <v>195</v>
      </c>
      <c r="C192" s="229">
        <v>108</v>
      </c>
      <c r="D192" s="230">
        <v>107.60000000000001</v>
      </c>
      <c r="E192" s="230">
        <v>106.90000000000002</v>
      </c>
      <c r="F192" s="230">
        <v>105.80000000000001</v>
      </c>
      <c r="G192" s="230">
        <v>105.10000000000002</v>
      </c>
      <c r="H192" s="230">
        <v>108.70000000000002</v>
      </c>
      <c r="I192" s="230">
        <v>109.4</v>
      </c>
      <c r="J192" s="230">
        <v>110.50000000000001</v>
      </c>
      <c r="K192" s="229">
        <v>108.3</v>
      </c>
      <c r="L192" s="229">
        <v>106.5</v>
      </c>
      <c r="M192" s="229">
        <v>466.86932999999999</v>
      </c>
      <c r="N192" s="1"/>
      <c r="O192" s="1"/>
    </row>
    <row r="193" spans="1:15" ht="12.75" customHeight="1">
      <c r="A193" s="212">
        <v>184</v>
      </c>
      <c r="B193" s="215" t="s">
        <v>784</v>
      </c>
      <c r="C193" s="229">
        <v>64.8</v>
      </c>
      <c r="D193" s="230">
        <v>64.983333333333334</v>
      </c>
      <c r="E193" s="230">
        <v>63.766666666666666</v>
      </c>
      <c r="F193" s="230">
        <v>62.733333333333334</v>
      </c>
      <c r="G193" s="230">
        <v>61.516666666666666</v>
      </c>
      <c r="H193" s="230">
        <v>66.016666666666666</v>
      </c>
      <c r="I193" s="230">
        <v>67.233333333333334</v>
      </c>
      <c r="J193" s="230">
        <v>68.266666666666666</v>
      </c>
      <c r="K193" s="229">
        <v>66.2</v>
      </c>
      <c r="L193" s="229">
        <v>63.95</v>
      </c>
      <c r="M193" s="229">
        <v>35.104599999999998</v>
      </c>
      <c r="N193" s="1"/>
      <c r="O193" s="1"/>
    </row>
    <row r="194" spans="1:15" ht="12.75" customHeight="1">
      <c r="A194" s="212">
        <v>185</v>
      </c>
      <c r="B194" s="215" t="s">
        <v>197</v>
      </c>
      <c r="C194" s="229">
        <v>1123.0999999999999</v>
      </c>
      <c r="D194" s="230">
        <v>1126.6333333333334</v>
      </c>
      <c r="E194" s="230">
        <v>1114.0666666666668</v>
      </c>
      <c r="F194" s="230">
        <v>1105.0333333333333</v>
      </c>
      <c r="G194" s="230">
        <v>1092.4666666666667</v>
      </c>
      <c r="H194" s="230">
        <v>1135.666666666667</v>
      </c>
      <c r="I194" s="230">
        <v>1148.2333333333336</v>
      </c>
      <c r="J194" s="230">
        <v>1157.2666666666671</v>
      </c>
      <c r="K194" s="229">
        <v>1139.2</v>
      </c>
      <c r="L194" s="229">
        <v>1117.5999999999999</v>
      </c>
      <c r="M194" s="229">
        <v>19.075890000000001</v>
      </c>
      <c r="N194" s="1"/>
      <c r="O194" s="1"/>
    </row>
    <row r="195" spans="1:15" ht="12.75" customHeight="1">
      <c r="A195" s="212">
        <v>186</v>
      </c>
      <c r="B195" s="215" t="s">
        <v>179</v>
      </c>
      <c r="C195" s="229">
        <v>914.95</v>
      </c>
      <c r="D195" s="230">
        <v>913</v>
      </c>
      <c r="E195" s="230">
        <v>907</v>
      </c>
      <c r="F195" s="230">
        <v>899.05</v>
      </c>
      <c r="G195" s="230">
        <v>893.05</v>
      </c>
      <c r="H195" s="230">
        <v>920.95</v>
      </c>
      <c r="I195" s="230">
        <v>926.95</v>
      </c>
      <c r="J195" s="230">
        <v>934.90000000000009</v>
      </c>
      <c r="K195" s="229">
        <v>919</v>
      </c>
      <c r="L195" s="229">
        <v>905.05</v>
      </c>
      <c r="M195" s="229">
        <v>4.2248200000000002</v>
      </c>
      <c r="N195" s="1"/>
      <c r="O195" s="1"/>
    </row>
    <row r="196" spans="1:15" ht="12.75" customHeight="1">
      <c r="A196" s="212">
        <v>187</v>
      </c>
      <c r="B196" s="215" t="s">
        <v>198</v>
      </c>
      <c r="C196" s="229">
        <v>2861.65</v>
      </c>
      <c r="D196" s="230">
        <v>2853.0333333333328</v>
      </c>
      <c r="E196" s="230">
        <v>2835.0666666666657</v>
      </c>
      <c r="F196" s="230">
        <v>2808.4833333333327</v>
      </c>
      <c r="G196" s="230">
        <v>2790.5166666666655</v>
      </c>
      <c r="H196" s="230">
        <v>2879.6166666666659</v>
      </c>
      <c r="I196" s="230">
        <v>2897.583333333333</v>
      </c>
      <c r="J196" s="230">
        <v>2924.1666666666661</v>
      </c>
      <c r="K196" s="229">
        <v>2871</v>
      </c>
      <c r="L196" s="229">
        <v>2826.45</v>
      </c>
      <c r="M196" s="229">
        <v>11.165010000000001</v>
      </c>
      <c r="N196" s="1"/>
      <c r="O196" s="1"/>
    </row>
    <row r="197" spans="1:15" ht="12.75" customHeight="1">
      <c r="A197" s="212">
        <v>188</v>
      </c>
      <c r="B197" s="215" t="s">
        <v>199</v>
      </c>
      <c r="C197" s="229">
        <v>1777.45</v>
      </c>
      <c r="D197" s="230">
        <v>1783.7833333333335</v>
      </c>
      <c r="E197" s="230">
        <v>1767.616666666667</v>
      </c>
      <c r="F197" s="230">
        <v>1757.7833333333335</v>
      </c>
      <c r="G197" s="230">
        <v>1741.616666666667</v>
      </c>
      <c r="H197" s="230">
        <v>1793.616666666667</v>
      </c>
      <c r="I197" s="230">
        <v>1809.7833333333335</v>
      </c>
      <c r="J197" s="230">
        <v>1819.616666666667</v>
      </c>
      <c r="K197" s="229">
        <v>1799.95</v>
      </c>
      <c r="L197" s="229">
        <v>1773.95</v>
      </c>
      <c r="M197" s="229">
        <v>6.8620299999999999</v>
      </c>
      <c r="N197" s="1"/>
      <c r="O197" s="1"/>
    </row>
    <row r="198" spans="1:15" ht="12.75" customHeight="1">
      <c r="A198" s="212">
        <v>189</v>
      </c>
      <c r="B198" s="215" t="s">
        <v>200</v>
      </c>
      <c r="C198" s="229">
        <v>563.79999999999995</v>
      </c>
      <c r="D198" s="230">
        <v>561.61666666666667</v>
      </c>
      <c r="E198" s="230">
        <v>557.73333333333335</v>
      </c>
      <c r="F198" s="230">
        <v>551.66666666666663</v>
      </c>
      <c r="G198" s="230">
        <v>547.7833333333333</v>
      </c>
      <c r="H198" s="230">
        <v>567.68333333333339</v>
      </c>
      <c r="I198" s="230">
        <v>571.56666666666683</v>
      </c>
      <c r="J198" s="230">
        <v>577.63333333333344</v>
      </c>
      <c r="K198" s="229">
        <v>565.5</v>
      </c>
      <c r="L198" s="229">
        <v>555.54999999999995</v>
      </c>
      <c r="M198" s="229">
        <v>1.3785700000000001</v>
      </c>
      <c r="N198" s="1"/>
      <c r="O198" s="1"/>
    </row>
    <row r="199" spans="1:15" ht="12.75" customHeight="1">
      <c r="A199" s="212">
        <v>190</v>
      </c>
      <c r="B199" s="215" t="s">
        <v>201</v>
      </c>
      <c r="C199" s="229">
        <v>1597.3</v>
      </c>
      <c r="D199" s="230">
        <v>1586.8166666666666</v>
      </c>
      <c r="E199" s="230">
        <v>1570.4333333333332</v>
      </c>
      <c r="F199" s="230">
        <v>1543.5666666666666</v>
      </c>
      <c r="G199" s="230">
        <v>1527.1833333333332</v>
      </c>
      <c r="H199" s="230">
        <v>1613.6833333333332</v>
      </c>
      <c r="I199" s="230">
        <v>1630.0666666666664</v>
      </c>
      <c r="J199" s="230">
        <v>1656.9333333333332</v>
      </c>
      <c r="K199" s="229">
        <v>1603.2</v>
      </c>
      <c r="L199" s="229">
        <v>1559.95</v>
      </c>
      <c r="M199" s="229">
        <v>5.14635</v>
      </c>
      <c r="N199" s="1"/>
      <c r="O199" s="1"/>
    </row>
    <row r="200" spans="1:15" ht="12.75" customHeight="1">
      <c r="A200" s="212">
        <v>191</v>
      </c>
      <c r="B200" s="215" t="s">
        <v>491</v>
      </c>
      <c r="C200" s="229">
        <v>32.299999999999997</v>
      </c>
      <c r="D200" s="230">
        <v>32.4</v>
      </c>
      <c r="E200" s="230">
        <v>32.15</v>
      </c>
      <c r="F200" s="230">
        <v>32</v>
      </c>
      <c r="G200" s="230">
        <v>31.75</v>
      </c>
      <c r="H200" s="230">
        <v>32.549999999999997</v>
      </c>
      <c r="I200" s="230">
        <v>32.799999999999997</v>
      </c>
      <c r="J200" s="230">
        <v>32.949999999999996</v>
      </c>
      <c r="K200" s="229">
        <v>32.65</v>
      </c>
      <c r="L200" s="229">
        <v>32.25</v>
      </c>
      <c r="M200" s="229">
        <v>42.707389999999997</v>
      </c>
      <c r="N200" s="1"/>
      <c r="O200" s="1"/>
    </row>
    <row r="201" spans="1:15" ht="12.75" customHeight="1">
      <c r="A201" s="212">
        <v>192</v>
      </c>
      <c r="B201" s="215" t="s">
        <v>493</v>
      </c>
      <c r="C201" s="229">
        <v>2884.2</v>
      </c>
      <c r="D201" s="230">
        <v>2874.4</v>
      </c>
      <c r="E201" s="230">
        <v>2849.8</v>
      </c>
      <c r="F201" s="230">
        <v>2815.4</v>
      </c>
      <c r="G201" s="230">
        <v>2790.8</v>
      </c>
      <c r="H201" s="230">
        <v>2908.8</v>
      </c>
      <c r="I201" s="230">
        <v>2933.3999999999996</v>
      </c>
      <c r="J201" s="230">
        <v>2967.8</v>
      </c>
      <c r="K201" s="229">
        <v>2899</v>
      </c>
      <c r="L201" s="229">
        <v>2840</v>
      </c>
      <c r="M201" s="229">
        <v>1.3649</v>
      </c>
      <c r="N201" s="1"/>
      <c r="O201" s="1"/>
    </row>
    <row r="202" spans="1:15" ht="12.75" customHeight="1">
      <c r="A202" s="212">
        <v>193</v>
      </c>
      <c r="B202" s="215" t="s">
        <v>205</v>
      </c>
      <c r="C202" s="229">
        <v>683.35</v>
      </c>
      <c r="D202" s="230">
        <v>682.25</v>
      </c>
      <c r="E202" s="230">
        <v>680</v>
      </c>
      <c r="F202" s="230">
        <v>676.65</v>
      </c>
      <c r="G202" s="230">
        <v>674.4</v>
      </c>
      <c r="H202" s="230">
        <v>685.6</v>
      </c>
      <c r="I202" s="230">
        <v>687.85</v>
      </c>
      <c r="J202" s="230">
        <v>691.2</v>
      </c>
      <c r="K202" s="229">
        <v>684.5</v>
      </c>
      <c r="L202" s="229">
        <v>678.9</v>
      </c>
      <c r="M202" s="229">
        <v>11.68519</v>
      </c>
      <c r="N202" s="1"/>
      <c r="O202" s="1"/>
    </row>
    <row r="203" spans="1:15" ht="12.75" customHeight="1">
      <c r="A203" s="212">
        <v>194</v>
      </c>
      <c r="B203" s="215" t="s">
        <v>204</v>
      </c>
      <c r="C203" s="229">
        <v>7850.65</v>
      </c>
      <c r="D203" s="230">
        <v>7874.8499999999995</v>
      </c>
      <c r="E203" s="230">
        <v>7802.2499999999991</v>
      </c>
      <c r="F203" s="230">
        <v>7753.8499999999995</v>
      </c>
      <c r="G203" s="230">
        <v>7681.2499999999991</v>
      </c>
      <c r="H203" s="230">
        <v>7923.2499999999991</v>
      </c>
      <c r="I203" s="230">
        <v>7995.8499999999995</v>
      </c>
      <c r="J203" s="230">
        <v>8044.2499999999991</v>
      </c>
      <c r="K203" s="229">
        <v>7947.45</v>
      </c>
      <c r="L203" s="229">
        <v>7826.45</v>
      </c>
      <c r="M203" s="229">
        <v>2.48325</v>
      </c>
      <c r="N203" s="1"/>
      <c r="O203" s="1"/>
    </row>
    <row r="204" spans="1:15" ht="12.75" customHeight="1">
      <c r="A204" s="212">
        <v>195</v>
      </c>
      <c r="B204" s="215" t="s">
        <v>273</v>
      </c>
      <c r="C204" s="229">
        <v>72.75</v>
      </c>
      <c r="D204" s="230">
        <v>72.8</v>
      </c>
      <c r="E204" s="230">
        <v>72.449999999999989</v>
      </c>
      <c r="F204" s="230">
        <v>72.149999999999991</v>
      </c>
      <c r="G204" s="230">
        <v>71.799999999999983</v>
      </c>
      <c r="H204" s="230">
        <v>73.099999999999994</v>
      </c>
      <c r="I204" s="230">
        <v>73.449999999999989</v>
      </c>
      <c r="J204" s="230">
        <v>73.75</v>
      </c>
      <c r="K204" s="229">
        <v>73.150000000000006</v>
      </c>
      <c r="L204" s="229">
        <v>72.5</v>
      </c>
      <c r="M204" s="229">
        <v>46.556289999999997</v>
      </c>
      <c r="N204" s="1"/>
      <c r="O204" s="1"/>
    </row>
    <row r="205" spans="1:15" ht="12.75" customHeight="1">
      <c r="A205" s="212">
        <v>196</v>
      </c>
      <c r="B205" s="215" t="s">
        <v>203</v>
      </c>
      <c r="C205" s="229">
        <v>1448.8</v>
      </c>
      <c r="D205" s="230">
        <v>1455.3166666666666</v>
      </c>
      <c r="E205" s="230">
        <v>1438.5333333333333</v>
      </c>
      <c r="F205" s="230">
        <v>1428.2666666666667</v>
      </c>
      <c r="G205" s="230">
        <v>1411.4833333333333</v>
      </c>
      <c r="H205" s="230">
        <v>1465.5833333333333</v>
      </c>
      <c r="I205" s="230">
        <v>1482.3666666666666</v>
      </c>
      <c r="J205" s="230">
        <v>1492.6333333333332</v>
      </c>
      <c r="K205" s="229">
        <v>1472.1</v>
      </c>
      <c r="L205" s="229">
        <v>1445.05</v>
      </c>
      <c r="M205" s="229">
        <v>1.95312</v>
      </c>
      <c r="N205" s="1"/>
      <c r="O205" s="1"/>
    </row>
    <row r="206" spans="1:15" ht="12.75" customHeight="1">
      <c r="A206" s="212">
        <v>197</v>
      </c>
      <c r="B206" s="215" t="s">
        <v>153</v>
      </c>
      <c r="C206" s="229">
        <v>874.65</v>
      </c>
      <c r="D206" s="230">
        <v>876.23333333333323</v>
      </c>
      <c r="E206" s="230">
        <v>869.91666666666652</v>
      </c>
      <c r="F206" s="230">
        <v>865.18333333333328</v>
      </c>
      <c r="G206" s="230">
        <v>858.86666666666656</v>
      </c>
      <c r="H206" s="230">
        <v>880.96666666666647</v>
      </c>
      <c r="I206" s="230">
        <v>887.2833333333333</v>
      </c>
      <c r="J206" s="230">
        <v>892.01666666666642</v>
      </c>
      <c r="K206" s="229">
        <v>882.55</v>
      </c>
      <c r="L206" s="229">
        <v>871.5</v>
      </c>
      <c r="M206" s="229">
        <v>5.0377200000000002</v>
      </c>
      <c r="N206" s="1"/>
      <c r="O206" s="1"/>
    </row>
    <row r="207" spans="1:15" ht="12.75" customHeight="1">
      <c r="A207" s="212">
        <v>198</v>
      </c>
      <c r="B207" s="215" t="s">
        <v>275</v>
      </c>
      <c r="C207" s="229">
        <v>1695.15</v>
      </c>
      <c r="D207" s="230">
        <v>1697.7166666666665</v>
      </c>
      <c r="E207" s="230">
        <v>1681.133333333333</v>
      </c>
      <c r="F207" s="230">
        <v>1667.1166666666666</v>
      </c>
      <c r="G207" s="230">
        <v>1650.5333333333331</v>
      </c>
      <c r="H207" s="230">
        <v>1711.7333333333329</v>
      </c>
      <c r="I207" s="230">
        <v>1728.3166666666664</v>
      </c>
      <c r="J207" s="230">
        <v>1742.3333333333328</v>
      </c>
      <c r="K207" s="229">
        <v>1714.3</v>
      </c>
      <c r="L207" s="229">
        <v>1683.7</v>
      </c>
      <c r="M207" s="229">
        <v>6.7733800000000004</v>
      </c>
      <c r="N207" s="1"/>
      <c r="O207" s="1"/>
    </row>
    <row r="208" spans="1:15" ht="12.75" customHeight="1">
      <c r="A208" s="212">
        <v>199</v>
      </c>
      <c r="B208" s="215" t="s">
        <v>206</v>
      </c>
      <c r="C208" s="229">
        <v>280.10000000000002</v>
      </c>
      <c r="D208" s="230">
        <v>280</v>
      </c>
      <c r="E208" s="230">
        <v>278.75</v>
      </c>
      <c r="F208" s="230">
        <v>277.39999999999998</v>
      </c>
      <c r="G208" s="230">
        <v>276.14999999999998</v>
      </c>
      <c r="H208" s="230">
        <v>281.35000000000002</v>
      </c>
      <c r="I208" s="230">
        <v>282.60000000000002</v>
      </c>
      <c r="J208" s="230">
        <v>283.95000000000005</v>
      </c>
      <c r="K208" s="229">
        <v>281.25</v>
      </c>
      <c r="L208" s="229">
        <v>278.64999999999998</v>
      </c>
      <c r="M208" s="229">
        <v>48.514139999999998</v>
      </c>
      <c r="N208" s="1"/>
      <c r="O208" s="1"/>
    </row>
    <row r="209" spans="1:15" ht="12.75" customHeight="1">
      <c r="A209" s="212">
        <v>200</v>
      </c>
      <c r="B209" s="215" t="s">
        <v>127</v>
      </c>
      <c r="C209" s="229">
        <v>7.15</v>
      </c>
      <c r="D209" s="230">
        <v>7.166666666666667</v>
      </c>
      <c r="E209" s="230">
        <v>7.0833333333333339</v>
      </c>
      <c r="F209" s="230">
        <v>7.0166666666666666</v>
      </c>
      <c r="G209" s="230">
        <v>6.9333333333333336</v>
      </c>
      <c r="H209" s="230">
        <v>7.2333333333333343</v>
      </c>
      <c r="I209" s="230">
        <v>7.3166666666666682</v>
      </c>
      <c r="J209" s="230">
        <v>7.3833333333333346</v>
      </c>
      <c r="K209" s="229">
        <v>7.25</v>
      </c>
      <c r="L209" s="229">
        <v>7.1</v>
      </c>
      <c r="M209" s="229">
        <v>309.62187999999998</v>
      </c>
      <c r="N209" s="1"/>
      <c r="O209" s="1"/>
    </row>
    <row r="210" spans="1:15" ht="12.75" customHeight="1">
      <c r="A210" s="212">
        <v>201</v>
      </c>
      <c r="B210" s="215" t="s">
        <v>207</v>
      </c>
      <c r="C210" s="229">
        <v>818.9</v>
      </c>
      <c r="D210" s="230">
        <v>822.25</v>
      </c>
      <c r="E210" s="230">
        <v>813.7</v>
      </c>
      <c r="F210" s="230">
        <v>808.5</v>
      </c>
      <c r="G210" s="230">
        <v>799.95</v>
      </c>
      <c r="H210" s="230">
        <v>827.45</v>
      </c>
      <c r="I210" s="230">
        <v>836</v>
      </c>
      <c r="J210" s="230">
        <v>841.2</v>
      </c>
      <c r="K210" s="229">
        <v>830.8</v>
      </c>
      <c r="L210" s="229">
        <v>817.05</v>
      </c>
      <c r="M210" s="229">
        <v>7.1354600000000001</v>
      </c>
      <c r="N210" s="1"/>
      <c r="O210" s="1"/>
    </row>
    <row r="211" spans="1:15" ht="12.75" customHeight="1">
      <c r="A211" s="212">
        <v>202</v>
      </c>
      <c r="B211" s="215" t="s">
        <v>276</v>
      </c>
      <c r="C211" s="229">
        <v>1419.25</v>
      </c>
      <c r="D211" s="230">
        <v>1425.75</v>
      </c>
      <c r="E211" s="230">
        <v>1408.5</v>
      </c>
      <c r="F211" s="230">
        <v>1397.75</v>
      </c>
      <c r="G211" s="230">
        <v>1380.5</v>
      </c>
      <c r="H211" s="230">
        <v>1436.5</v>
      </c>
      <c r="I211" s="230">
        <v>1453.75</v>
      </c>
      <c r="J211" s="230">
        <v>1464.5</v>
      </c>
      <c r="K211" s="229">
        <v>1443</v>
      </c>
      <c r="L211" s="229">
        <v>1415</v>
      </c>
      <c r="M211" s="229">
        <v>0.48420999999999997</v>
      </c>
      <c r="N211" s="1"/>
      <c r="O211" s="1"/>
    </row>
    <row r="212" spans="1:15" ht="12.75" customHeight="1">
      <c r="A212" s="212">
        <v>203</v>
      </c>
      <c r="B212" s="215" t="s">
        <v>208</v>
      </c>
      <c r="C212" s="229">
        <v>404.95</v>
      </c>
      <c r="D212" s="230">
        <v>406.25</v>
      </c>
      <c r="E212" s="230">
        <v>402.7</v>
      </c>
      <c r="F212" s="230">
        <v>400.45</v>
      </c>
      <c r="G212" s="230">
        <v>396.9</v>
      </c>
      <c r="H212" s="230">
        <v>408.5</v>
      </c>
      <c r="I212" s="230">
        <v>412.04999999999995</v>
      </c>
      <c r="J212" s="230">
        <v>414.3</v>
      </c>
      <c r="K212" s="229">
        <v>409.8</v>
      </c>
      <c r="L212" s="229">
        <v>404</v>
      </c>
      <c r="M212" s="229">
        <v>31.603770000000001</v>
      </c>
      <c r="N212" s="1"/>
      <c r="O212" s="1"/>
    </row>
    <row r="213" spans="1:15" ht="12.75" customHeight="1">
      <c r="A213" s="212">
        <v>204</v>
      </c>
      <c r="B213" s="215" t="s">
        <v>277</v>
      </c>
      <c r="C213" s="229">
        <v>16.399999999999999</v>
      </c>
      <c r="D213" s="230">
        <v>16.400000000000002</v>
      </c>
      <c r="E213" s="230">
        <v>16.300000000000004</v>
      </c>
      <c r="F213" s="230">
        <v>16.200000000000003</v>
      </c>
      <c r="G213" s="230">
        <v>16.100000000000005</v>
      </c>
      <c r="H213" s="230">
        <v>16.500000000000004</v>
      </c>
      <c r="I213" s="230">
        <v>16.600000000000005</v>
      </c>
      <c r="J213" s="230">
        <v>16.700000000000003</v>
      </c>
      <c r="K213" s="229">
        <v>16.5</v>
      </c>
      <c r="L213" s="229">
        <v>16.3</v>
      </c>
      <c r="M213" s="229">
        <v>1137.6778400000001</v>
      </c>
      <c r="N213" s="1"/>
      <c r="O213" s="1"/>
    </row>
    <row r="214" spans="1:15" ht="12.75" customHeight="1">
      <c r="A214" s="212">
        <v>205</v>
      </c>
      <c r="B214" s="215" t="s">
        <v>209</v>
      </c>
      <c r="C214" s="229">
        <v>193.5</v>
      </c>
      <c r="D214" s="230">
        <v>193.65</v>
      </c>
      <c r="E214" s="230">
        <v>192.3</v>
      </c>
      <c r="F214" s="230">
        <v>191.1</v>
      </c>
      <c r="G214" s="230">
        <v>189.75</v>
      </c>
      <c r="H214" s="230">
        <v>194.85000000000002</v>
      </c>
      <c r="I214" s="230">
        <v>196.2</v>
      </c>
      <c r="J214" s="230">
        <v>197.40000000000003</v>
      </c>
      <c r="K214" s="229">
        <v>195</v>
      </c>
      <c r="L214" s="229">
        <v>192.45</v>
      </c>
      <c r="M214" s="229">
        <v>25.440460000000002</v>
      </c>
      <c r="N214" s="1"/>
      <c r="O214" s="1"/>
    </row>
    <row r="215" spans="1:15" ht="12.75" customHeight="1">
      <c r="A215" s="212">
        <v>206</v>
      </c>
      <c r="B215" s="215" t="s">
        <v>804</v>
      </c>
      <c r="C215" s="229">
        <v>71.150000000000006</v>
      </c>
      <c r="D215" s="230">
        <v>71.283333333333346</v>
      </c>
      <c r="E215" s="230">
        <v>69.366666666666688</v>
      </c>
      <c r="F215" s="230">
        <v>67.583333333333343</v>
      </c>
      <c r="G215" s="230">
        <v>65.666666666666686</v>
      </c>
      <c r="H215" s="230">
        <v>73.066666666666691</v>
      </c>
      <c r="I215" s="230">
        <v>74.983333333333348</v>
      </c>
      <c r="J215" s="230">
        <v>76.766666666666694</v>
      </c>
      <c r="K215" s="229">
        <v>73.2</v>
      </c>
      <c r="L215" s="229">
        <v>69.5</v>
      </c>
      <c r="M215" s="229">
        <v>1707.6911700000001</v>
      </c>
      <c r="N215" s="1"/>
      <c r="O215" s="1"/>
    </row>
    <row r="216" spans="1:15" ht="12.75" customHeight="1">
      <c r="A216" s="212">
        <v>207</v>
      </c>
      <c r="B216" s="215" t="s">
        <v>796</v>
      </c>
      <c r="C216" s="229">
        <v>518</v>
      </c>
      <c r="D216" s="230">
        <v>517.41666666666663</v>
      </c>
      <c r="E216" s="230">
        <v>513.98333333333323</v>
      </c>
      <c r="F216" s="230">
        <v>509.96666666666658</v>
      </c>
      <c r="G216" s="230">
        <v>506.53333333333319</v>
      </c>
      <c r="H216" s="230">
        <v>521.43333333333328</v>
      </c>
      <c r="I216" s="230">
        <v>524.86666666666667</v>
      </c>
      <c r="J216" s="230">
        <v>528.88333333333333</v>
      </c>
      <c r="K216" s="229">
        <v>520.85</v>
      </c>
      <c r="L216" s="229">
        <v>513.4</v>
      </c>
      <c r="M216" s="229">
        <v>14.182230000000001</v>
      </c>
      <c r="N216" s="1"/>
      <c r="O216" s="1"/>
    </row>
    <row r="217" spans="1:15" ht="12.75" customHeight="1">
      <c r="A217" s="252"/>
      <c r="B217" s="253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25" sqref="F2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8"/>
      <c r="B1" s="35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7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45082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1" t="s">
        <v>16</v>
      </c>
      <c r="B9" s="353" t="s">
        <v>18</v>
      </c>
      <c r="C9" s="357" t="s">
        <v>20</v>
      </c>
      <c r="D9" s="357" t="s">
        <v>21</v>
      </c>
      <c r="E9" s="348" t="s">
        <v>22</v>
      </c>
      <c r="F9" s="349"/>
      <c r="G9" s="350"/>
      <c r="H9" s="348" t="s">
        <v>23</v>
      </c>
      <c r="I9" s="349"/>
      <c r="J9" s="350"/>
      <c r="K9" s="23"/>
      <c r="L9" s="24"/>
      <c r="M9" s="50"/>
      <c r="N9" s="1"/>
      <c r="O9" s="1"/>
    </row>
    <row r="10" spans="1:15" ht="42.75" customHeight="1">
      <c r="A10" s="355"/>
      <c r="B10" s="356"/>
      <c r="C10" s="356"/>
      <c r="D10" s="35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3" t="s">
        <v>865</v>
      </c>
      <c r="C11" s="229">
        <v>419.1</v>
      </c>
      <c r="D11" s="230">
        <v>420.40000000000003</v>
      </c>
      <c r="E11" s="230">
        <v>414.80000000000007</v>
      </c>
      <c r="F11" s="230">
        <v>410.50000000000006</v>
      </c>
      <c r="G11" s="230">
        <v>404.90000000000009</v>
      </c>
      <c r="H11" s="230">
        <v>424.70000000000005</v>
      </c>
      <c r="I11" s="230">
        <v>430.30000000000007</v>
      </c>
      <c r="J11" s="230">
        <v>434.6</v>
      </c>
      <c r="K11" s="229">
        <v>426</v>
      </c>
      <c r="L11" s="229">
        <v>416.1</v>
      </c>
      <c r="M11" s="229">
        <v>2.6947100000000002</v>
      </c>
      <c r="N11" s="1"/>
      <c r="O11" s="1"/>
    </row>
    <row r="12" spans="1:15" ht="12" customHeight="1">
      <c r="A12" s="30">
        <v>2</v>
      </c>
      <c r="B12" s="215" t="s">
        <v>283</v>
      </c>
      <c r="C12" s="229">
        <v>26253.95</v>
      </c>
      <c r="D12" s="230">
        <v>26270.433333333334</v>
      </c>
      <c r="E12" s="230">
        <v>26038.966666666667</v>
      </c>
      <c r="F12" s="230">
        <v>25823.983333333334</v>
      </c>
      <c r="G12" s="230">
        <v>25592.516666666666</v>
      </c>
      <c r="H12" s="230">
        <v>26485.416666666668</v>
      </c>
      <c r="I12" s="230">
        <v>26716.883333333335</v>
      </c>
      <c r="J12" s="230">
        <v>26931.866666666669</v>
      </c>
      <c r="K12" s="229">
        <v>26501.9</v>
      </c>
      <c r="L12" s="229">
        <v>26055.45</v>
      </c>
      <c r="M12" s="229">
        <v>5.0700000000000002E-2</v>
      </c>
      <c r="N12" s="1"/>
      <c r="O12" s="1"/>
    </row>
    <row r="13" spans="1:15" ht="12" customHeight="1">
      <c r="A13" s="30">
        <v>3</v>
      </c>
      <c r="B13" s="215" t="s">
        <v>284</v>
      </c>
      <c r="C13" s="229">
        <v>4021.55</v>
      </c>
      <c r="D13" s="230">
        <v>3996.0833333333335</v>
      </c>
      <c r="E13" s="230">
        <v>3963.9666666666672</v>
      </c>
      <c r="F13" s="230">
        <v>3906.3833333333337</v>
      </c>
      <c r="G13" s="230">
        <v>3874.2666666666673</v>
      </c>
      <c r="H13" s="230">
        <v>4053.666666666667</v>
      </c>
      <c r="I13" s="230">
        <v>4085.7833333333328</v>
      </c>
      <c r="J13" s="230">
        <v>4143.3666666666668</v>
      </c>
      <c r="K13" s="229">
        <v>4028.2</v>
      </c>
      <c r="L13" s="229">
        <v>3938.5</v>
      </c>
      <c r="M13" s="229">
        <v>3.97566</v>
      </c>
      <c r="N13" s="1"/>
      <c r="O13" s="1"/>
    </row>
    <row r="14" spans="1:15" ht="12" customHeight="1">
      <c r="A14" s="30">
        <v>4</v>
      </c>
      <c r="B14" s="215" t="s">
        <v>43</v>
      </c>
      <c r="C14" s="229">
        <v>1815.6</v>
      </c>
      <c r="D14" s="230">
        <v>1808.2833333333335</v>
      </c>
      <c r="E14" s="230">
        <v>1797.5666666666671</v>
      </c>
      <c r="F14" s="230">
        <v>1779.5333333333335</v>
      </c>
      <c r="G14" s="230">
        <v>1768.8166666666671</v>
      </c>
      <c r="H14" s="230">
        <v>1826.3166666666671</v>
      </c>
      <c r="I14" s="230">
        <v>1837.0333333333338</v>
      </c>
      <c r="J14" s="230">
        <v>1855.0666666666671</v>
      </c>
      <c r="K14" s="229">
        <v>1819</v>
      </c>
      <c r="L14" s="229">
        <v>1790.25</v>
      </c>
      <c r="M14" s="229">
        <v>8.1995299999999993</v>
      </c>
      <c r="N14" s="1"/>
      <c r="O14" s="1"/>
    </row>
    <row r="15" spans="1:15" ht="12" customHeight="1">
      <c r="A15" s="30">
        <v>5</v>
      </c>
      <c r="B15" s="215" t="s">
        <v>286</v>
      </c>
      <c r="C15" s="229">
        <v>3058.35</v>
      </c>
      <c r="D15" s="230">
        <v>3042.2333333333336</v>
      </c>
      <c r="E15" s="230">
        <v>3010.4666666666672</v>
      </c>
      <c r="F15" s="230">
        <v>2962.5833333333335</v>
      </c>
      <c r="G15" s="230">
        <v>2930.8166666666671</v>
      </c>
      <c r="H15" s="230">
        <v>3090.1166666666672</v>
      </c>
      <c r="I15" s="230">
        <v>3121.8833333333337</v>
      </c>
      <c r="J15" s="230">
        <v>3169.7666666666673</v>
      </c>
      <c r="K15" s="229">
        <v>3074</v>
      </c>
      <c r="L15" s="229">
        <v>2994.35</v>
      </c>
      <c r="M15" s="229">
        <v>0.85351999999999995</v>
      </c>
      <c r="N15" s="1"/>
      <c r="O15" s="1"/>
    </row>
    <row r="16" spans="1:15" ht="12" customHeight="1">
      <c r="A16" s="30">
        <v>6</v>
      </c>
      <c r="B16" s="215" t="s">
        <v>287</v>
      </c>
      <c r="C16" s="229">
        <v>1135.45</v>
      </c>
      <c r="D16" s="230">
        <v>1134.2833333333333</v>
      </c>
      <c r="E16" s="230">
        <v>1125.5666666666666</v>
      </c>
      <c r="F16" s="230">
        <v>1115.6833333333334</v>
      </c>
      <c r="G16" s="230">
        <v>1106.9666666666667</v>
      </c>
      <c r="H16" s="230">
        <v>1144.1666666666665</v>
      </c>
      <c r="I16" s="230">
        <v>1152.8833333333332</v>
      </c>
      <c r="J16" s="230">
        <v>1162.7666666666664</v>
      </c>
      <c r="K16" s="229">
        <v>1143</v>
      </c>
      <c r="L16" s="229">
        <v>1124.4000000000001</v>
      </c>
      <c r="M16" s="229">
        <v>5.3967799999999997</v>
      </c>
      <c r="N16" s="1"/>
      <c r="O16" s="1"/>
    </row>
    <row r="17" spans="1:15" ht="12" customHeight="1">
      <c r="A17" s="30">
        <v>7</v>
      </c>
      <c r="B17" s="215" t="s">
        <v>59</v>
      </c>
      <c r="C17" s="229">
        <v>773.45</v>
      </c>
      <c r="D17" s="230">
        <v>774.11666666666679</v>
      </c>
      <c r="E17" s="230">
        <v>768.28333333333353</v>
      </c>
      <c r="F17" s="230">
        <v>763.11666666666679</v>
      </c>
      <c r="G17" s="230">
        <v>757.28333333333353</v>
      </c>
      <c r="H17" s="230">
        <v>779.28333333333353</v>
      </c>
      <c r="I17" s="230">
        <v>785.11666666666679</v>
      </c>
      <c r="J17" s="230">
        <v>790.28333333333353</v>
      </c>
      <c r="K17" s="229">
        <v>779.95</v>
      </c>
      <c r="L17" s="229">
        <v>768.95</v>
      </c>
      <c r="M17" s="229">
        <v>19.27608</v>
      </c>
      <c r="N17" s="1"/>
      <c r="O17" s="1"/>
    </row>
    <row r="18" spans="1:15" ht="12" customHeight="1">
      <c r="A18" s="30">
        <v>8</v>
      </c>
      <c r="B18" s="215" t="s">
        <v>288</v>
      </c>
      <c r="C18" s="229">
        <v>456.35</v>
      </c>
      <c r="D18" s="230">
        <v>455.26666666666665</v>
      </c>
      <c r="E18" s="230">
        <v>451.63333333333333</v>
      </c>
      <c r="F18" s="230">
        <v>446.91666666666669</v>
      </c>
      <c r="G18" s="230">
        <v>443.28333333333336</v>
      </c>
      <c r="H18" s="230">
        <v>459.98333333333329</v>
      </c>
      <c r="I18" s="230">
        <v>463.61666666666662</v>
      </c>
      <c r="J18" s="230">
        <v>468.33333333333326</v>
      </c>
      <c r="K18" s="229">
        <v>458.9</v>
      </c>
      <c r="L18" s="229">
        <v>450.55</v>
      </c>
      <c r="M18" s="229">
        <v>1.20933</v>
      </c>
      <c r="N18" s="1"/>
      <c r="O18" s="1"/>
    </row>
    <row r="19" spans="1:15" ht="12" customHeight="1">
      <c r="A19" s="30">
        <v>9</v>
      </c>
      <c r="B19" s="215" t="s">
        <v>289</v>
      </c>
      <c r="C19" s="229">
        <v>1394.05</v>
      </c>
      <c r="D19" s="230">
        <v>1394</v>
      </c>
      <c r="E19" s="230">
        <v>1386</v>
      </c>
      <c r="F19" s="230">
        <v>1377.95</v>
      </c>
      <c r="G19" s="230">
        <v>1369.95</v>
      </c>
      <c r="H19" s="230">
        <v>1402.05</v>
      </c>
      <c r="I19" s="230">
        <v>1410.05</v>
      </c>
      <c r="J19" s="230">
        <v>1418.1</v>
      </c>
      <c r="K19" s="229">
        <v>1402</v>
      </c>
      <c r="L19" s="229">
        <v>1385.95</v>
      </c>
      <c r="M19" s="229">
        <v>1.87697</v>
      </c>
      <c r="N19" s="1"/>
      <c r="O19" s="1"/>
    </row>
    <row r="20" spans="1:15" ht="12" customHeight="1">
      <c r="A20" s="30">
        <v>10</v>
      </c>
      <c r="B20" s="215" t="s">
        <v>233</v>
      </c>
      <c r="C20" s="229">
        <v>21927.25</v>
      </c>
      <c r="D20" s="230">
        <v>21808.733333333334</v>
      </c>
      <c r="E20" s="230">
        <v>21621.516666666666</v>
      </c>
      <c r="F20" s="230">
        <v>21315.783333333333</v>
      </c>
      <c r="G20" s="230">
        <v>21128.566666666666</v>
      </c>
      <c r="H20" s="230">
        <v>22114.466666666667</v>
      </c>
      <c r="I20" s="230">
        <v>22301.683333333334</v>
      </c>
      <c r="J20" s="230">
        <v>22607.416666666668</v>
      </c>
      <c r="K20" s="229">
        <v>21995.95</v>
      </c>
      <c r="L20" s="229">
        <v>21503</v>
      </c>
      <c r="M20" s="229">
        <v>0.10784000000000001</v>
      </c>
      <c r="N20" s="1"/>
      <c r="O20" s="1"/>
    </row>
    <row r="21" spans="1:15" ht="12" customHeight="1">
      <c r="A21" s="30">
        <v>11</v>
      </c>
      <c r="B21" s="215" t="s">
        <v>45</v>
      </c>
      <c r="C21" s="229">
        <v>2445.0500000000002</v>
      </c>
      <c r="D21" s="230">
        <v>2469.65</v>
      </c>
      <c r="E21" s="230">
        <v>2400.4</v>
      </c>
      <c r="F21" s="230">
        <v>2355.75</v>
      </c>
      <c r="G21" s="230">
        <v>2286.5</v>
      </c>
      <c r="H21" s="230">
        <v>2514.3000000000002</v>
      </c>
      <c r="I21" s="230">
        <v>2583.5500000000002</v>
      </c>
      <c r="J21" s="230">
        <v>2628.2000000000003</v>
      </c>
      <c r="K21" s="229">
        <v>2538.9</v>
      </c>
      <c r="L21" s="229">
        <v>2425</v>
      </c>
      <c r="M21" s="229">
        <v>55.437910000000002</v>
      </c>
      <c r="N21" s="1"/>
      <c r="O21" s="1"/>
    </row>
    <row r="22" spans="1:15" ht="12" customHeight="1">
      <c r="A22" s="30">
        <v>12</v>
      </c>
      <c r="B22" s="215" t="s">
        <v>234</v>
      </c>
      <c r="C22" s="229">
        <v>983.55</v>
      </c>
      <c r="D22" s="230">
        <v>983.81666666666661</v>
      </c>
      <c r="E22" s="230">
        <v>975.63333333333321</v>
      </c>
      <c r="F22" s="230">
        <v>967.71666666666658</v>
      </c>
      <c r="G22" s="230">
        <v>959.53333333333319</v>
      </c>
      <c r="H22" s="230">
        <v>991.73333333333323</v>
      </c>
      <c r="I22" s="230">
        <v>999.91666666666663</v>
      </c>
      <c r="J22" s="230">
        <v>1007.8333333333333</v>
      </c>
      <c r="K22" s="229">
        <v>992</v>
      </c>
      <c r="L22" s="229">
        <v>975.9</v>
      </c>
      <c r="M22" s="229">
        <v>37.078029999999998</v>
      </c>
      <c r="N22" s="1"/>
      <c r="O22" s="1"/>
    </row>
    <row r="23" spans="1:15" ht="12.75" customHeight="1">
      <c r="A23" s="30">
        <v>13</v>
      </c>
      <c r="B23" s="215" t="s">
        <v>46</v>
      </c>
      <c r="C23" s="229">
        <v>736.6</v>
      </c>
      <c r="D23" s="230">
        <v>738.19999999999993</v>
      </c>
      <c r="E23" s="230">
        <v>732.39999999999986</v>
      </c>
      <c r="F23" s="230">
        <v>728.19999999999993</v>
      </c>
      <c r="G23" s="230">
        <v>722.39999999999986</v>
      </c>
      <c r="H23" s="230">
        <v>742.39999999999986</v>
      </c>
      <c r="I23" s="230">
        <v>748.19999999999982</v>
      </c>
      <c r="J23" s="230">
        <v>752.39999999999986</v>
      </c>
      <c r="K23" s="229">
        <v>744</v>
      </c>
      <c r="L23" s="229">
        <v>734</v>
      </c>
      <c r="M23" s="229">
        <v>55.544730000000001</v>
      </c>
      <c r="N23" s="1"/>
      <c r="O23" s="1"/>
    </row>
    <row r="24" spans="1:15" ht="12.75" customHeight="1">
      <c r="A24" s="30">
        <v>14</v>
      </c>
      <c r="B24" s="215" t="s">
        <v>235</v>
      </c>
      <c r="C24" s="229">
        <v>674.4</v>
      </c>
      <c r="D24" s="230">
        <v>681.6</v>
      </c>
      <c r="E24" s="230">
        <v>660.80000000000007</v>
      </c>
      <c r="F24" s="230">
        <v>647.20000000000005</v>
      </c>
      <c r="G24" s="230">
        <v>626.40000000000009</v>
      </c>
      <c r="H24" s="230">
        <v>695.2</v>
      </c>
      <c r="I24" s="230">
        <v>716</v>
      </c>
      <c r="J24" s="230">
        <v>729.6</v>
      </c>
      <c r="K24" s="229">
        <v>702.4</v>
      </c>
      <c r="L24" s="229">
        <v>668</v>
      </c>
      <c r="M24" s="229">
        <v>43.738950000000003</v>
      </c>
      <c r="N24" s="1"/>
      <c r="O24" s="1"/>
    </row>
    <row r="25" spans="1:15" ht="12.75" customHeight="1">
      <c r="A25" s="30">
        <v>15</v>
      </c>
      <c r="B25" s="215" t="s">
        <v>236</v>
      </c>
      <c r="C25" s="229">
        <v>794.65</v>
      </c>
      <c r="D25" s="230">
        <v>808.19999999999993</v>
      </c>
      <c r="E25" s="230">
        <v>777.69999999999982</v>
      </c>
      <c r="F25" s="230">
        <v>760.74999999999989</v>
      </c>
      <c r="G25" s="230">
        <v>730.24999999999977</v>
      </c>
      <c r="H25" s="230">
        <v>825.14999999999986</v>
      </c>
      <c r="I25" s="230">
        <v>855.65000000000009</v>
      </c>
      <c r="J25" s="230">
        <v>872.59999999999991</v>
      </c>
      <c r="K25" s="229">
        <v>838.7</v>
      </c>
      <c r="L25" s="229">
        <v>791.25</v>
      </c>
      <c r="M25" s="229">
        <v>29.33</v>
      </c>
      <c r="N25" s="1"/>
      <c r="O25" s="1"/>
    </row>
    <row r="26" spans="1:15" ht="12.75" customHeight="1">
      <c r="A26" s="30">
        <v>16</v>
      </c>
      <c r="B26" s="215" t="s">
        <v>840</v>
      </c>
      <c r="C26" s="229">
        <v>437.55</v>
      </c>
      <c r="D26" s="230">
        <v>440.08333333333331</v>
      </c>
      <c r="E26" s="230">
        <v>433.46666666666664</v>
      </c>
      <c r="F26" s="230">
        <v>429.38333333333333</v>
      </c>
      <c r="G26" s="230">
        <v>422.76666666666665</v>
      </c>
      <c r="H26" s="230">
        <v>444.16666666666663</v>
      </c>
      <c r="I26" s="230">
        <v>450.7833333333333</v>
      </c>
      <c r="J26" s="230">
        <v>454.86666666666662</v>
      </c>
      <c r="K26" s="229">
        <v>446.7</v>
      </c>
      <c r="L26" s="229">
        <v>436</v>
      </c>
      <c r="M26" s="229">
        <v>12.15288</v>
      </c>
      <c r="N26" s="1"/>
      <c r="O26" s="1"/>
    </row>
    <row r="27" spans="1:15" ht="12.75" customHeight="1">
      <c r="A27" s="30">
        <v>17</v>
      </c>
      <c r="B27" s="215" t="s">
        <v>237</v>
      </c>
      <c r="C27" s="229">
        <v>172.55</v>
      </c>
      <c r="D27" s="230">
        <v>173.73333333333335</v>
      </c>
      <c r="E27" s="230">
        <v>170.8666666666667</v>
      </c>
      <c r="F27" s="230">
        <v>169.18333333333337</v>
      </c>
      <c r="G27" s="230">
        <v>166.31666666666672</v>
      </c>
      <c r="H27" s="230">
        <v>175.41666666666669</v>
      </c>
      <c r="I27" s="230">
        <v>178.28333333333336</v>
      </c>
      <c r="J27" s="230">
        <v>179.96666666666667</v>
      </c>
      <c r="K27" s="229">
        <v>176.6</v>
      </c>
      <c r="L27" s="229">
        <v>172.05</v>
      </c>
      <c r="M27" s="229">
        <v>66.488770000000002</v>
      </c>
      <c r="N27" s="1"/>
      <c r="O27" s="1"/>
    </row>
    <row r="28" spans="1:15" ht="12.75" customHeight="1">
      <c r="A28" s="30">
        <v>18</v>
      </c>
      <c r="B28" s="215" t="s">
        <v>41</v>
      </c>
      <c r="C28" s="229">
        <v>202.6</v>
      </c>
      <c r="D28" s="230">
        <v>203.23333333333335</v>
      </c>
      <c r="E28" s="230">
        <v>201.56666666666669</v>
      </c>
      <c r="F28" s="230">
        <v>200.53333333333333</v>
      </c>
      <c r="G28" s="230">
        <v>198.86666666666667</v>
      </c>
      <c r="H28" s="230">
        <v>204.26666666666671</v>
      </c>
      <c r="I28" s="230">
        <v>205.93333333333334</v>
      </c>
      <c r="J28" s="230">
        <v>206.96666666666673</v>
      </c>
      <c r="K28" s="229">
        <v>204.9</v>
      </c>
      <c r="L28" s="229">
        <v>202.2</v>
      </c>
      <c r="M28" s="229">
        <v>16.765619999999998</v>
      </c>
      <c r="N28" s="1"/>
      <c r="O28" s="1"/>
    </row>
    <row r="29" spans="1:15" ht="12.75" customHeight="1">
      <c r="A29" s="30">
        <v>19</v>
      </c>
      <c r="B29" s="215" t="s">
        <v>805</v>
      </c>
      <c r="C29" s="229">
        <v>359.25</v>
      </c>
      <c r="D29" s="230">
        <v>358.2833333333333</v>
      </c>
      <c r="E29" s="230">
        <v>356.01666666666659</v>
      </c>
      <c r="F29" s="230">
        <v>352.7833333333333</v>
      </c>
      <c r="G29" s="230">
        <v>350.51666666666659</v>
      </c>
      <c r="H29" s="230">
        <v>361.51666666666659</v>
      </c>
      <c r="I29" s="230">
        <v>363.78333333333325</v>
      </c>
      <c r="J29" s="230">
        <v>367.01666666666659</v>
      </c>
      <c r="K29" s="229">
        <v>360.55</v>
      </c>
      <c r="L29" s="229">
        <v>355.05</v>
      </c>
      <c r="M29" s="229">
        <v>0.35149999999999998</v>
      </c>
      <c r="N29" s="1"/>
      <c r="O29" s="1"/>
    </row>
    <row r="30" spans="1:15" ht="12.75" customHeight="1">
      <c r="A30" s="30">
        <v>20</v>
      </c>
      <c r="B30" s="215" t="s">
        <v>290</v>
      </c>
      <c r="C30" s="229">
        <v>333.7</v>
      </c>
      <c r="D30" s="230">
        <v>337.85</v>
      </c>
      <c r="E30" s="230">
        <v>325.95000000000005</v>
      </c>
      <c r="F30" s="230">
        <v>318.20000000000005</v>
      </c>
      <c r="G30" s="230">
        <v>306.30000000000007</v>
      </c>
      <c r="H30" s="230">
        <v>345.6</v>
      </c>
      <c r="I30" s="230">
        <v>357.5</v>
      </c>
      <c r="J30" s="230">
        <v>365.25</v>
      </c>
      <c r="K30" s="229">
        <v>349.75</v>
      </c>
      <c r="L30" s="229">
        <v>330.1</v>
      </c>
      <c r="M30" s="229">
        <v>12.91793</v>
      </c>
      <c r="N30" s="1"/>
      <c r="O30" s="1"/>
    </row>
    <row r="31" spans="1:15" ht="12.75" customHeight="1">
      <c r="A31" s="30">
        <v>21</v>
      </c>
      <c r="B31" s="215" t="s">
        <v>845</v>
      </c>
      <c r="C31" s="229">
        <v>917.85</v>
      </c>
      <c r="D31" s="230">
        <v>917.25</v>
      </c>
      <c r="E31" s="230">
        <v>907.5</v>
      </c>
      <c r="F31" s="230">
        <v>897.15</v>
      </c>
      <c r="G31" s="230">
        <v>887.4</v>
      </c>
      <c r="H31" s="230">
        <v>927.6</v>
      </c>
      <c r="I31" s="230">
        <v>937.35</v>
      </c>
      <c r="J31" s="230">
        <v>947.7</v>
      </c>
      <c r="K31" s="229">
        <v>927</v>
      </c>
      <c r="L31" s="229">
        <v>906.9</v>
      </c>
      <c r="M31" s="229">
        <v>0.36947000000000002</v>
      </c>
      <c r="N31" s="1"/>
      <c r="O31" s="1"/>
    </row>
    <row r="32" spans="1:15" ht="12.75" customHeight="1">
      <c r="A32" s="30">
        <v>22</v>
      </c>
      <c r="B32" s="215" t="s">
        <v>291</v>
      </c>
      <c r="C32" s="229">
        <v>963.35</v>
      </c>
      <c r="D32" s="230">
        <v>965.1</v>
      </c>
      <c r="E32" s="230">
        <v>958.25</v>
      </c>
      <c r="F32" s="230">
        <v>953.15</v>
      </c>
      <c r="G32" s="230">
        <v>946.3</v>
      </c>
      <c r="H32" s="230">
        <v>970.2</v>
      </c>
      <c r="I32" s="230">
        <v>977.05000000000018</v>
      </c>
      <c r="J32" s="230">
        <v>982.15000000000009</v>
      </c>
      <c r="K32" s="229">
        <v>971.95</v>
      </c>
      <c r="L32" s="229">
        <v>960</v>
      </c>
      <c r="M32" s="229">
        <v>1.44475</v>
      </c>
      <c r="N32" s="1"/>
      <c r="O32" s="1"/>
    </row>
    <row r="33" spans="1:15" ht="12.75" customHeight="1">
      <c r="A33" s="30">
        <v>23</v>
      </c>
      <c r="B33" s="215" t="s">
        <v>238</v>
      </c>
      <c r="C33" s="229">
        <v>1322.75</v>
      </c>
      <c r="D33" s="230">
        <v>1318.7166666666665</v>
      </c>
      <c r="E33" s="230">
        <v>1305.833333333333</v>
      </c>
      <c r="F33" s="230">
        <v>1288.9166666666665</v>
      </c>
      <c r="G33" s="230">
        <v>1276.0333333333331</v>
      </c>
      <c r="H33" s="230">
        <v>1335.633333333333</v>
      </c>
      <c r="I33" s="230">
        <v>1348.5166666666667</v>
      </c>
      <c r="J33" s="230">
        <v>1365.4333333333329</v>
      </c>
      <c r="K33" s="229">
        <v>1331.6</v>
      </c>
      <c r="L33" s="229">
        <v>1301.8</v>
      </c>
      <c r="M33" s="229">
        <v>0.35785</v>
      </c>
      <c r="N33" s="1"/>
      <c r="O33" s="1"/>
    </row>
    <row r="34" spans="1:15" ht="12.75" customHeight="1">
      <c r="A34" s="30">
        <v>24</v>
      </c>
      <c r="B34" s="215" t="s">
        <v>52</v>
      </c>
      <c r="C34" s="229">
        <v>553.85</v>
      </c>
      <c r="D34" s="230">
        <v>555.23333333333335</v>
      </c>
      <c r="E34" s="230">
        <v>549.61666666666667</v>
      </c>
      <c r="F34" s="230">
        <v>545.38333333333333</v>
      </c>
      <c r="G34" s="230">
        <v>539.76666666666665</v>
      </c>
      <c r="H34" s="230">
        <v>559.4666666666667</v>
      </c>
      <c r="I34" s="230">
        <v>565.08333333333348</v>
      </c>
      <c r="J34" s="230">
        <v>569.31666666666672</v>
      </c>
      <c r="K34" s="229">
        <v>560.85</v>
      </c>
      <c r="L34" s="229">
        <v>551</v>
      </c>
      <c r="M34" s="229">
        <v>0.54508999999999996</v>
      </c>
      <c r="N34" s="1"/>
      <c r="O34" s="1"/>
    </row>
    <row r="35" spans="1:15" ht="12.75" customHeight="1">
      <c r="A35" s="30">
        <v>25</v>
      </c>
      <c r="B35" s="215" t="s">
        <v>48</v>
      </c>
      <c r="C35" s="229">
        <v>3363.75</v>
      </c>
      <c r="D35" s="230">
        <v>3367.3166666666671</v>
      </c>
      <c r="E35" s="230">
        <v>3337.5333333333342</v>
      </c>
      <c r="F35" s="230">
        <v>3311.3166666666671</v>
      </c>
      <c r="G35" s="230">
        <v>3281.5333333333342</v>
      </c>
      <c r="H35" s="230">
        <v>3393.5333333333342</v>
      </c>
      <c r="I35" s="230">
        <v>3423.3166666666671</v>
      </c>
      <c r="J35" s="230">
        <v>3449.5333333333342</v>
      </c>
      <c r="K35" s="229">
        <v>3397.1</v>
      </c>
      <c r="L35" s="229">
        <v>3341.1</v>
      </c>
      <c r="M35" s="229">
        <v>0.63221000000000005</v>
      </c>
      <c r="N35" s="1"/>
      <c r="O35" s="1"/>
    </row>
    <row r="36" spans="1:15" ht="12.75" customHeight="1">
      <c r="A36" s="30">
        <v>26</v>
      </c>
      <c r="B36" s="215" t="s">
        <v>292</v>
      </c>
      <c r="C36" s="229">
        <v>2441.35</v>
      </c>
      <c r="D36" s="230">
        <v>2454.2000000000003</v>
      </c>
      <c r="E36" s="230">
        <v>2422.1500000000005</v>
      </c>
      <c r="F36" s="230">
        <v>2402.9500000000003</v>
      </c>
      <c r="G36" s="230">
        <v>2370.9000000000005</v>
      </c>
      <c r="H36" s="230">
        <v>2473.4000000000005</v>
      </c>
      <c r="I36" s="230">
        <v>2505.4500000000007</v>
      </c>
      <c r="J36" s="230">
        <v>2524.6500000000005</v>
      </c>
      <c r="K36" s="229">
        <v>2486.25</v>
      </c>
      <c r="L36" s="229">
        <v>2435</v>
      </c>
      <c r="M36" s="229">
        <v>0.23533999999999999</v>
      </c>
      <c r="N36" s="1"/>
      <c r="O36" s="1"/>
    </row>
    <row r="37" spans="1:15" ht="12.75" customHeight="1">
      <c r="A37" s="30">
        <v>27</v>
      </c>
      <c r="B37" s="215" t="s">
        <v>832</v>
      </c>
      <c r="C37" s="229">
        <v>13.8</v>
      </c>
      <c r="D37" s="230">
        <v>13.883333333333335</v>
      </c>
      <c r="E37" s="230">
        <v>13.466666666666669</v>
      </c>
      <c r="F37" s="230">
        <v>13.133333333333335</v>
      </c>
      <c r="G37" s="230">
        <v>12.716666666666669</v>
      </c>
      <c r="H37" s="230">
        <v>14.216666666666669</v>
      </c>
      <c r="I37" s="230">
        <v>14.633333333333336</v>
      </c>
      <c r="J37" s="230">
        <v>14.966666666666669</v>
      </c>
      <c r="K37" s="229">
        <v>14.3</v>
      </c>
      <c r="L37" s="229">
        <v>13.55</v>
      </c>
      <c r="M37" s="229">
        <v>94.68347</v>
      </c>
      <c r="N37" s="1"/>
      <c r="O37" s="1"/>
    </row>
    <row r="38" spans="1:15" ht="12.75" customHeight="1">
      <c r="A38" s="30">
        <v>28</v>
      </c>
      <c r="B38" s="215" t="s">
        <v>50</v>
      </c>
      <c r="C38" s="229">
        <v>614.45000000000005</v>
      </c>
      <c r="D38" s="230">
        <v>614.5</v>
      </c>
      <c r="E38" s="230">
        <v>606.25</v>
      </c>
      <c r="F38" s="230">
        <v>598.04999999999995</v>
      </c>
      <c r="G38" s="230">
        <v>589.79999999999995</v>
      </c>
      <c r="H38" s="230">
        <v>622.70000000000005</v>
      </c>
      <c r="I38" s="230">
        <v>630.95000000000005</v>
      </c>
      <c r="J38" s="230">
        <v>639.15000000000009</v>
      </c>
      <c r="K38" s="229">
        <v>622.75</v>
      </c>
      <c r="L38" s="229">
        <v>606.29999999999995</v>
      </c>
      <c r="M38" s="229">
        <v>6.9122199999999996</v>
      </c>
      <c r="N38" s="1"/>
      <c r="O38" s="1"/>
    </row>
    <row r="39" spans="1:15" ht="12.75" customHeight="1">
      <c r="A39" s="30">
        <v>29</v>
      </c>
      <c r="B39" s="215" t="s">
        <v>293</v>
      </c>
      <c r="C39" s="229">
        <v>2182.4</v>
      </c>
      <c r="D39" s="230">
        <v>2185.7833333333333</v>
      </c>
      <c r="E39" s="230">
        <v>2148.5666666666666</v>
      </c>
      <c r="F39" s="230">
        <v>2114.7333333333331</v>
      </c>
      <c r="G39" s="230">
        <v>2077.5166666666664</v>
      </c>
      <c r="H39" s="230">
        <v>2219.6166666666668</v>
      </c>
      <c r="I39" s="230">
        <v>2256.833333333333</v>
      </c>
      <c r="J39" s="230">
        <v>2290.666666666667</v>
      </c>
      <c r="K39" s="229">
        <v>2223</v>
      </c>
      <c r="L39" s="229">
        <v>2151.9499999999998</v>
      </c>
      <c r="M39" s="229">
        <v>2.2991999999999999</v>
      </c>
      <c r="N39" s="1"/>
      <c r="O39" s="1"/>
    </row>
    <row r="40" spans="1:15" ht="12.75" customHeight="1">
      <c r="A40" s="30">
        <v>30</v>
      </c>
      <c r="B40" s="215" t="s">
        <v>51</v>
      </c>
      <c r="C40" s="229">
        <v>438.05</v>
      </c>
      <c r="D40" s="230">
        <v>436.5</v>
      </c>
      <c r="E40" s="230">
        <v>433</v>
      </c>
      <c r="F40" s="230">
        <v>427.95</v>
      </c>
      <c r="G40" s="230">
        <v>424.45</v>
      </c>
      <c r="H40" s="230">
        <v>441.55</v>
      </c>
      <c r="I40" s="230">
        <v>445.05</v>
      </c>
      <c r="J40" s="230">
        <v>450.1</v>
      </c>
      <c r="K40" s="229">
        <v>440</v>
      </c>
      <c r="L40" s="229">
        <v>431.45</v>
      </c>
      <c r="M40" s="229">
        <v>54.257579999999997</v>
      </c>
      <c r="N40" s="1"/>
      <c r="O40" s="1"/>
    </row>
    <row r="41" spans="1:15" ht="12.75" customHeight="1">
      <c r="A41" s="30">
        <v>31</v>
      </c>
      <c r="B41" s="215" t="s">
        <v>786</v>
      </c>
      <c r="C41" s="229">
        <v>1313</v>
      </c>
      <c r="D41" s="230">
        <v>1319.7</v>
      </c>
      <c r="E41" s="230">
        <v>1290.3000000000002</v>
      </c>
      <c r="F41" s="230">
        <v>1267.6000000000001</v>
      </c>
      <c r="G41" s="230">
        <v>1238.2000000000003</v>
      </c>
      <c r="H41" s="230">
        <v>1342.4</v>
      </c>
      <c r="I41" s="230">
        <v>1371.8000000000002</v>
      </c>
      <c r="J41" s="230">
        <v>1394.5</v>
      </c>
      <c r="K41" s="229">
        <v>1349.1</v>
      </c>
      <c r="L41" s="229">
        <v>1297</v>
      </c>
      <c r="M41" s="229">
        <v>5.77597</v>
      </c>
      <c r="N41" s="1"/>
      <c r="O41" s="1"/>
    </row>
    <row r="42" spans="1:15" ht="12.75" customHeight="1">
      <c r="A42" s="30">
        <v>32</v>
      </c>
      <c r="B42" s="215" t="s">
        <v>755</v>
      </c>
      <c r="C42" s="229">
        <v>1118.3499999999999</v>
      </c>
      <c r="D42" s="230">
        <v>1117.4666666666665</v>
      </c>
      <c r="E42" s="230">
        <v>1110.883333333333</v>
      </c>
      <c r="F42" s="230">
        <v>1103.4166666666665</v>
      </c>
      <c r="G42" s="230">
        <v>1096.833333333333</v>
      </c>
      <c r="H42" s="230">
        <v>1124.9333333333329</v>
      </c>
      <c r="I42" s="230">
        <v>1131.5166666666664</v>
      </c>
      <c r="J42" s="230">
        <v>1138.9833333333329</v>
      </c>
      <c r="K42" s="229">
        <v>1124.05</v>
      </c>
      <c r="L42" s="229">
        <v>1110</v>
      </c>
      <c r="M42" s="229">
        <v>0.62882000000000005</v>
      </c>
      <c r="N42" s="1"/>
      <c r="O42" s="1"/>
    </row>
    <row r="43" spans="1:15" ht="12.75" customHeight="1">
      <c r="A43" s="30">
        <v>33</v>
      </c>
      <c r="B43" s="215" t="s">
        <v>53</v>
      </c>
      <c r="C43" s="229">
        <v>4967.3</v>
      </c>
      <c r="D43" s="230">
        <v>4925.166666666667</v>
      </c>
      <c r="E43" s="230">
        <v>4848.1333333333341</v>
      </c>
      <c r="F43" s="230">
        <v>4728.9666666666672</v>
      </c>
      <c r="G43" s="230">
        <v>4651.9333333333343</v>
      </c>
      <c r="H43" s="230">
        <v>5044.3333333333339</v>
      </c>
      <c r="I43" s="230">
        <v>5121.3666666666668</v>
      </c>
      <c r="J43" s="230">
        <v>5240.5333333333338</v>
      </c>
      <c r="K43" s="229">
        <v>5002.2</v>
      </c>
      <c r="L43" s="229">
        <v>4806</v>
      </c>
      <c r="M43" s="229">
        <v>13.261609999999999</v>
      </c>
      <c r="N43" s="1"/>
      <c r="O43" s="1"/>
    </row>
    <row r="44" spans="1:15" ht="12.75" customHeight="1">
      <c r="A44" s="30">
        <v>34</v>
      </c>
      <c r="B44" s="215" t="s">
        <v>54</v>
      </c>
      <c r="C44" s="229">
        <v>391.95</v>
      </c>
      <c r="D44" s="230">
        <v>391.26666666666671</v>
      </c>
      <c r="E44" s="230">
        <v>389.03333333333342</v>
      </c>
      <c r="F44" s="230">
        <v>386.11666666666673</v>
      </c>
      <c r="G44" s="230">
        <v>383.88333333333344</v>
      </c>
      <c r="H44" s="230">
        <v>394.18333333333339</v>
      </c>
      <c r="I44" s="230">
        <v>396.41666666666663</v>
      </c>
      <c r="J44" s="230">
        <v>399.33333333333337</v>
      </c>
      <c r="K44" s="229">
        <v>393.5</v>
      </c>
      <c r="L44" s="229">
        <v>388.35</v>
      </c>
      <c r="M44" s="229">
        <v>11.843249999999999</v>
      </c>
      <c r="N44" s="1"/>
      <c r="O44" s="1"/>
    </row>
    <row r="45" spans="1:15" ht="12.75" customHeight="1">
      <c r="A45" s="30">
        <v>35</v>
      </c>
      <c r="B45" s="215" t="s">
        <v>806</v>
      </c>
      <c r="C45" s="229">
        <v>273.35000000000002</v>
      </c>
      <c r="D45" s="230">
        <v>272.33333333333331</v>
      </c>
      <c r="E45" s="230">
        <v>267.51666666666665</v>
      </c>
      <c r="F45" s="230">
        <v>261.68333333333334</v>
      </c>
      <c r="G45" s="230">
        <v>256.86666666666667</v>
      </c>
      <c r="H45" s="230">
        <v>278.16666666666663</v>
      </c>
      <c r="I45" s="230">
        <v>282.98333333333335</v>
      </c>
      <c r="J45" s="230">
        <v>288.81666666666661</v>
      </c>
      <c r="K45" s="229">
        <v>277.14999999999998</v>
      </c>
      <c r="L45" s="229">
        <v>266.5</v>
      </c>
      <c r="M45" s="229">
        <v>5.4429100000000004</v>
      </c>
      <c r="N45" s="1"/>
      <c r="O45" s="1"/>
    </row>
    <row r="46" spans="1:15" ht="12.75" customHeight="1">
      <c r="A46" s="30">
        <v>36</v>
      </c>
      <c r="B46" s="215" t="s">
        <v>294</v>
      </c>
      <c r="C46" s="229">
        <v>452.8</v>
      </c>
      <c r="D46" s="230">
        <v>454.2166666666667</v>
      </c>
      <c r="E46" s="230">
        <v>449.43333333333339</v>
      </c>
      <c r="F46" s="230">
        <v>446.06666666666672</v>
      </c>
      <c r="G46" s="230">
        <v>441.28333333333342</v>
      </c>
      <c r="H46" s="230">
        <v>457.58333333333337</v>
      </c>
      <c r="I46" s="230">
        <v>462.36666666666667</v>
      </c>
      <c r="J46" s="230">
        <v>465.73333333333335</v>
      </c>
      <c r="K46" s="229">
        <v>459</v>
      </c>
      <c r="L46" s="229">
        <v>450.85</v>
      </c>
      <c r="M46" s="229">
        <v>0.89049999999999996</v>
      </c>
      <c r="N46" s="1"/>
      <c r="O46" s="1"/>
    </row>
    <row r="47" spans="1:15" ht="12.75" customHeight="1">
      <c r="A47" s="30">
        <v>37</v>
      </c>
      <c r="B47" s="215" t="s">
        <v>55</v>
      </c>
      <c r="C47" s="229">
        <v>146.15</v>
      </c>
      <c r="D47" s="230">
        <v>145.83333333333334</v>
      </c>
      <c r="E47" s="230">
        <v>144.76666666666668</v>
      </c>
      <c r="F47" s="230">
        <v>143.38333333333333</v>
      </c>
      <c r="G47" s="230">
        <v>142.31666666666666</v>
      </c>
      <c r="H47" s="230">
        <v>147.2166666666667</v>
      </c>
      <c r="I47" s="230">
        <v>148.28333333333336</v>
      </c>
      <c r="J47" s="230">
        <v>149.66666666666671</v>
      </c>
      <c r="K47" s="229">
        <v>146.9</v>
      </c>
      <c r="L47" s="229">
        <v>144.44999999999999</v>
      </c>
      <c r="M47" s="229">
        <v>82.08381</v>
      </c>
      <c r="N47" s="1"/>
      <c r="O47" s="1"/>
    </row>
    <row r="48" spans="1:15" ht="12.75" customHeight="1">
      <c r="A48" s="30">
        <v>38</v>
      </c>
      <c r="B48" s="215" t="s">
        <v>57</v>
      </c>
      <c r="C48" s="229">
        <v>3237.25</v>
      </c>
      <c r="D48" s="230">
        <v>3235.4</v>
      </c>
      <c r="E48" s="230">
        <v>3220.8500000000004</v>
      </c>
      <c r="F48" s="230">
        <v>3204.4500000000003</v>
      </c>
      <c r="G48" s="230">
        <v>3189.9000000000005</v>
      </c>
      <c r="H48" s="230">
        <v>3251.8</v>
      </c>
      <c r="I48" s="230">
        <v>3266.3500000000004</v>
      </c>
      <c r="J48" s="230">
        <v>3282.75</v>
      </c>
      <c r="K48" s="229">
        <v>3249.95</v>
      </c>
      <c r="L48" s="229">
        <v>3219</v>
      </c>
      <c r="M48" s="229">
        <v>7.8197299999999998</v>
      </c>
      <c r="N48" s="1"/>
      <c r="O48" s="1"/>
    </row>
    <row r="49" spans="1:15" ht="12.75" customHeight="1">
      <c r="A49" s="30">
        <v>39</v>
      </c>
      <c r="B49" s="215" t="s">
        <v>295</v>
      </c>
      <c r="C49" s="229">
        <v>271.14999999999998</v>
      </c>
      <c r="D49" s="230">
        <v>272.05</v>
      </c>
      <c r="E49" s="230">
        <v>266.10000000000002</v>
      </c>
      <c r="F49" s="230">
        <v>261.05</v>
      </c>
      <c r="G49" s="230">
        <v>255.10000000000002</v>
      </c>
      <c r="H49" s="230">
        <v>277.10000000000002</v>
      </c>
      <c r="I49" s="230">
        <v>283.04999999999995</v>
      </c>
      <c r="J49" s="230">
        <v>288.10000000000002</v>
      </c>
      <c r="K49" s="229">
        <v>278</v>
      </c>
      <c r="L49" s="229">
        <v>267</v>
      </c>
      <c r="M49" s="229">
        <v>3.4798399999999998</v>
      </c>
      <c r="N49" s="1"/>
      <c r="O49" s="1"/>
    </row>
    <row r="50" spans="1:15" ht="12.75" customHeight="1">
      <c r="A50" s="30">
        <v>40</v>
      </c>
      <c r="B50" s="215" t="s">
        <v>296</v>
      </c>
      <c r="C50" s="229">
        <v>3502.35</v>
      </c>
      <c r="D50" s="230">
        <v>3522.4499999999994</v>
      </c>
      <c r="E50" s="230">
        <v>3455.9499999999989</v>
      </c>
      <c r="F50" s="230">
        <v>3409.5499999999997</v>
      </c>
      <c r="G50" s="230">
        <v>3343.0499999999993</v>
      </c>
      <c r="H50" s="230">
        <v>3568.8499999999985</v>
      </c>
      <c r="I50" s="230">
        <v>3635.3499999999995</v>
      </c>
      <c r="J50" s="230">
        <v>3681.7499999999982</v>
      </c>
      <c r="K50" s="229">
        <v>3588.95</v>
      </c>
      <c r="L50" s="229">
        <v>3476.05</v>
      </c>
      <c r="M50" s="229">
        <v>0.18604999999999999</v>
      </c>
      <c r="N50" s="1"/>
      <c r="O50" s="1"/>
    </row>
    <row r="51" spans="1:15" ht="12.75" customHeight="1">
      <c r="A51" s="30">
        <v>41</v>
      </c>
      <c r="B51" s="215" t="s">
        <v>297</v>
      </c>
      <c r="C51" s="229">
        <v>1866.25</v>
      </c>
      <c r="D51" s="230">
        <v>1854.75</v>
      </c>
      <c r="E51" s="230">
        <v>1829.5</v>
      </c>
      <c r="F51" s="230">
        <v>1792.75</v>
      </c>
      <c r="G51" s="230">
        <v>1767.5</v>
      </c>
      <c r="H51" s="230">
        <v>1891.5</v>
      </c>
      <c r="I51" s="230">
        <v>1916.75</v>
      </c>
      <c r="J51" s="230">
        <v>1953.5</v>
      </c>
      <c r="K51" s="229">
        <v>1880</v>
      </c>
      <c r="L51" s="229">
        <v>1818</v>
      </c>
      <c r="M51" s="229">
        <v>8.5351999999999997</v>
      </c>
      <c r="N51" s="1"/>
      <c r="O51" s="1"/>
    </row>
    <row r="52" spans="1:15" ht="12.75" customHeight="1">
      <c r="A52" s="30">
        <v>42</v>
      </c>
      <c r="B52" s="215" t="s">
        <v>298</v>
      </c>
      <c r="C52" s="229">
        <v>6758.55</v>
      </c>
      <c r="D52" s="230">
        <v>6794.0166666666664</v>
      </c>
      <c r="E52" s="230">
        <v>6702.7833333333328</v>
      </c>
      <c r="F52" s="230">
        <v>6647.0166666666664</v>
      </c>
      <c r="G52" s="230">
        <v>6555.7833333333328</v>
      </c>
      <c r="H52" s="230">
        <v>6849.7833333333328</v>
      </c>
      <c r="I52" s="230">
        <v>6941.0166666666664</v>
      </c>
      <c r="J52" s="230">
        <v>6996.7833333333328</v>
      </c>
      <c r="K52" s="229">
        <v>6885.25</v>
      </c>
      <c r="L52" s="229">
        <v>6738.25</v>
      </c>
      <c r="M52" s="229">
        <v>0.26943</v>
      </c>
      <c r="N52" s="1"/>
      <c r="O52" s="1"/>
    </row>
    <row r="53" spans="1:15" ht="12.75" customHeight="1">
      <c r="A53" s="30">
        <v>43</v>
      </c>
      <c r="B53" s="215" t="s">
        <v>60</v>
      </c>
      <c r="C53" s="229">
        <v>662.5</v>
      </c>
      <c r="D53" s="230">
        <v>659.51666666666677</v>
      </c>
      <c r="E53" s="230">
        <v>655.33333333333348</v>
      </c>
      <c r="F53" s="230">
        <v>648.16666666666674</v>
      </c>
      <c r="G53" s="230">
        <v>643.98333333333346</v>
      </c>
      <c r="H53" s="230">
        <v>666.68333333333351</v>
      </c>
      <c r="I53" s="230">
        <v>670.86666666666667</v>
      </c>
      <c r="J53" s="230">
        <v>678.03333333333353</v>
      </c>
      <c r="K53" s="229">
        <v>663.7</v>
      </c>
      <c r="L53" s="229">
        <v>652.35</v>
      </c>
      <c r="M53" s="229">
        <v>12.26863</v>
      </c>
      <c r="N53" s="1"/>
      <c r="O53" s="1"/>
    </row>
    <row r="54" spans="1:15" ht="12.75" customHeight="1">
      <c r="A54" s="30">
        <v>44</v>
      </c>
      <c r="B54" s="215" t="s">
        <v>299</v>
      </c>
      <c r="C54" s="229">
        <v>384.9</v>
      </c>
      <c r="D54" s="230">
        <v>386.56666666666666</v>
      </c>
      <c r="E54" s="230">
        <v>381.33333333333331</v>
      </c>
      <c r="F54" s="230">
        <v>377.76666666666665</v>
      </c>
      <c r="G54" s="230">
        <v>372.5333333333333</v>
      </c>
      <c r="H54" s="230">
        <v>390.13333333333333</v>
      </c>
      <c r="I54" s="230">
        <v>395.36666666666667</v>
      </c>
      <c r="J54" s="230">
        <v>398.93333333333334</v>
      </c>
      <c r="K54" s="229">
        <v>391.8</v>
      </c>
      <c r="L54" s="229">
        <v>383</v>
      </c>
      <c r="M54" s="229">
        <v>1.8792199999999999</v>
      </c>
      <c r="N54" s="1"/>
      <c r="O54" s="1"/>
    </row>
    <row r="55" spans="1:15" ht="12.75" customHeight="1">
      <c r="A55" s="30">
        <v>45</v>
      </c>
      <c r="B55" s="215" t="s">
        <v>239</v>
      </c>
      <c r="C55" s="229">
        <v>3531.6</v>
      </c>
      <c r="D55" s="230">
        <v>3530.9</v>
      </c>
      <c r="E55" s="230">
        <v>3506.8</v>
      </c>
      <c r="F55" s="230">
        <v>3482</v>
      </c>
      <c r="G55" s="230">
        <v>3457.9</v>
      </c>
      <c r="H55" s="230">
        <v>3555.7000000000003</v>
      </c>
      <c r="I55" s="230">
        <v>3579.7999999999997</v>
      </c>
      <c r="J55" s="230">
        <v>3604.6000000000004</v>
      </c>
      <c r="K55" s="229">
        <v>3555</v>
      </c>
      <c r="L55" s="229">
        <v>3506.1</v>
      </c>
      <c r="M55" s="229">
        <v>3.9606699999999999</v>
      </c>
      <c r="N55" s="1"/>
      <c r="O55" s="1"/>
    </row>
    <row r="56" spans="1:15" ht="12.75" customHeight="1">
      <c r="A56" s="30">
        <v>46</v>
      </c>
      <c r="B56" s="215" t="s">
        <v>61</v>
      </c>
      <c r="C56" s="229">
        <v>926.1</v>
      </c>
      <c r="D56" s="230">
        <v>925.61666666666667</v>
      </c>
      <c r="E56" s="230">
        <v>920.73333333333335</v>
      </c>
      <c r="F56" s="230">
        <v>915.36666666666667</v>
      </c>
      <c r="G56" s="230">
        <v>910.48333333333335</v>
      </c>
      <c r="H56" s="230">
        <v>930.98333333333335</v>
      </c>
      <c r="I56" s="230">
        <v>935.86666666666679</v>
      </c>
      <c r="J56" s="230">
        <v>941.23333333333335</v>
      </c>
      <c r="K56" s="229">
        <v>930.5</v>
      </c>
      <c r="L56" s="229">
        <v>920.25</v>
      </c>
      <c r="M56" s="229">
        <v>116.16991</v>
      </c>
      <c r="N56" s="1"/>
      <c r="O56" s="1"/>
    </row>
    <row r="57" spans="1:15" ht="12" customHeight="1">
      <c r="A57" s="30">
        <v>47</v>
      </c>
      <c r="B57" s="215" t="s">
        <v>300</v>
      </c>
      <c r="C57" s="229">
        <v>2541.4499999999998</v>
      </c>
      <c r="D57" s="230">
        <v>2537.9166666666665</v>
      </c>
      <c r="E57" s="230">
        <v>2518.6333333333332</v>
      </c>
      <c r="F57" s="230">
        <v>2495.8166666666666</v>
      </c>
      <c r="G57" s="230">
        <v>2476.5333333333333</v>
      </c>
      <c r="H57" s="230">
        <v>2560.7333333333331</v>
      </c>
      <c r="I57" s="230">
        <v>2580.0166666666669</v>
      </c>
      <c r="J57" s="230">
        <v>2602.833333333333</v>
      </c>
      <c r="K57" s="229">
        <v>2557.1999999999998</v>
      </c>
      <c r="L57" s="229">
        <v>2515.1</v>
      </c>
      <c r="M57" s="229">
        <v>0.32100000000000001</v>
      </c>
      <c r="N57" s="1"/>
      <c r="O57" s="1"/>
    </row>
    <row r="58" spans="1:15" ht="12.75" customHeight="1">
      <c r="A58" s="30">
        <v>48</v>
      </c>
      <c r="B58" s="215" t="s">
        <v>867</v>
      </c>
      <c r="C58" s="229">
        <v>1496.75</v>
      </c>
      <c r="D58" s="230">
        <v>1501.5333333333335</v>
      </c>
      <c r="E58" s="230">
        <v>1484.2666666666671</v>
      </c>
      <c r="F58" s="230">
        <v>1471.7833333333335</v>
      </c>
      <c r="G58" s="230">
        <v>1454.5166666666671</v>
      </c>
      <c r="H58" s="230">
        <v>1514.0166666666671</v>
      </c>
      <c r="I58" s="230">
        <v>1531.2833333333335</v>
      </c>
      <c r="J58" s="230">
        <v>1543.7666666666671</v>
      </c>
      <c r="K58" s="229">
        <v>1518.8</v>
      </c>
      <c r="L58" s="229">
        <v>1489.05</v>
      </c>
      <c r="M58" s="229">
        <v>1.70153</v>
      </c>
      <c r="N58" s="1"/>
      <c r="O58" s="1"/>
    </row>
    <row r="59" spans="1:15" ht="12.75" customHeight="1">
      <c r="A59" s="30">
        <v>49</v>
      </c>
      <c r="B59" s="215" t="s">
        <v>301</v>
      </c>
      <c r="C59" s="229">
        <v>572</v>
      </c>
      <c r="D59" s="230">
        <v>574.0333333333333</v>
      </c>
      <c r="E59" s="230">
        <v>566.06666666666661</v>
      </c>
      <c r="F59" s="230">
        <v>560.13333333333333</v>
      </c>
      <c r="G59" s="230">
        <v>552.16666666666663</v>
      </c>
      <c r="H59" s="230">
        <v>579.96666666666658</v>
      </c>
      <c r="I59" s="230">
        <v>587.93333333333328</v>
      </c>
      <c r="J59" s="230">
        <v>593.86666666666656</v>
      </c>
      <c r="K59" s="229">
        <v>582</v>
      </c>
      <c r="L59" s="229">
        <v>568.1</v>
      </c>
      <c r="M59" s="229">
        <v>9.08812</v>
      </c>
      <c r="N59" s="1"/>
      <c r="O59" s="1"/>
    </row>
    <row r="60" spans="1:15" ht="12.75" customHeight="1">
      <c r="A60" s="30">
        <v>50</v>
      </c>
      <c r="B60" s="215" t="s">
        <v>62</v>
      </c>
      <c r="C60" s="229">
        <v>4669.1000000000004</v>
      </c>
      <c r="D60" s="230">
        <v>4674.45</v>
      </c>
      <c r="E60" s="230">
        <v>4641.8999999999996</v>
      </c>
      <c r="F60" s="230">
        <v>4614.7</v>
      </c>
      <c r="G60" s="230">
        <v>4582.1499999999996</v>
      </c>
      <c r="H60" s="230">
        <v>4701.6499999999996</v>
      </c>
      <c r="I60" s="230">
        <v>4734.2000000000007</v>
      </c>
      <c r="J60" s="230">
        <v>4761.3999999999996</v>
      </c>
      <c r="K60" s="229">
        <v>4707</v>
      </c>
      <c r="L60" s="229">
        <v>4647.25</v>
      </c>
      <c r="M60" s="229">
        <v>6.0683299999999996</v>
      </c>
      <c r="N60" s="1"/>
      <c r="O60" s="1"/>
    </row>
    <row r="61" spans="1:15" ht="12.75" customHeight="1">
      <c r="A61" s="30">
        <v>51</v>
      </c>
      <c r="B61" s="215" t="s">
        <v>302</v>
      </c>
      <c r="C61" s="229">
        <v>1152.7</v>
      </c>
      <c r="D61" s="230">
        <v>1154.3833333333334</v>
      </c>
      <c r="E61" s="230">
        <v>1142.9666666666669</v>
      </c>
      <c r="F61" s="230">
        <v>1133.2333333333336</v>
      </c>
      <c r="G61" s="230">
        <v>1121.8166666666671</v>
      </c>
      <c r="H61" s="230">
        <v>1164.1166666666668</v>
      </c>
      <c r="I61" s="230">
        <v>1175.5333333333333</v>
      </c>
      <c r="J61" s="230">
        <v>1185.2666666666667</v>
      </c>
      <c r="K61" s="229">
        <v>1165.8</v>
      </c>
      <c r="L61" s="229">
        <v>1144.6500000000001</v>
      </c>
      <c r="M61" s="229">
        <v>0.88139000000000001</v>
      </c>
      <c r="N61" s="1"/>
      <c r="O61" s="1"/>
    </row>
    <row r="62" spans="1:15" ht="12.75" customHeight="1">
      <c r="A62" s="30">
        <v>52</v>
      </c>
      <c r="B62" s="215" t="s">
        <v>65</v>
      </c>
      <c r="C62" s="229">
        <v>7023.9</v>
      </c>
      <c r="D62" s="230">
        <v>7042.9666666666672</v>
      </c>
      <c r="E62" s="230">
        <v>6985.9333333333343</v>
      </c>
      <c r="F62" s="230">
        <v>6947.9666666666672</v>
      </c>
      <c r="G62" s="230">
        <v>6890.9333333333343</v>
      </c>
      <c r="H62" s="230">
        <v>7080.9333333333343</v>
      </c>
      <c r="I62" s="230">
        <v>7137.9666666666672</v>
      </c>
      <c r="J62" s="230">
        <v>7175.9333333333343</v>
      </c>
      <c r="K62" s="229">
        <v>7100</v>
      </c>
      <c r="L62" s="229">
        <v>7005</v>
      </c>
      <c r="M62" s="229">
        <v>6.6420899999999996</v>
      </c>
      <c r="N62" s="1"/>
      <c r="O62" s="1"/>
    </row>
    <row r="63" spans="1:15" ht="12.75" customHeight="1">
      <c r="A63" s="30">
        <v>53</v>
      </c>
      <c r="B63" s="215" t="s">
        <v>64</v>
      </c>
      <c r="C63" s="229">
        <v>1457.25</v>
      </c>
      <c r="D63" s="230">
        <v>1457.5166666666667</v>
      </c>
      <c r="E63" s="230">
        <v>1448.1333333333332</v>
      </c>
      <c r="F63" s="230">
        <v>1439.0166666666667</v>
      </c>
      <c r="G63" s="230">
        <v>1429.6333333333332</v>
      </c>
      <c r="H63" s="230">
        <v>1466.6333333333332</v>
      </c>
      <c r="I63" s="230">
        <v>1476.0166666666669</v>
      </c>
      <c r="J63" s="230">
        <v>1485.1333333333332</v>
      </c>
      <c r="K63" s="229">
        <v>1466.9</v>
      </c>
      <c r="L63" s="229">
        <v>1448.4</v>
      </c>
      <c r="M63" s="229">
        <v>11.29346</v>
      </c>
      <c r="N63" s="1"/>
      <c r="O63" s="1"/>
    </row>
    <row r="64" spans="1:15" ht="12.75" customHeight="1">
      <c r="A64" s="30">
        <v>54</v>
      </c>
      <c r="B64" s="215" t="s">
        <v>240</v>
      </c>
      <c r="C64" s="229">
        <v>6989.9</v>
      </c>
      <c r="D64" s="230">
        <v>7002.416666666667</v>
      </c>
      <c r="E64" s="230">
        <v>6919.8333333333339</v>
      </c>
      <c r="F64" s="230">
        <v>6849.7666666666673</v>
      </c>
      <c r="G64" s="230">
        <v>6767.1833333333343</v>
      </c>
      <c r="H64" s="230">
        <v>7072.4833333333336</v>
      </c>
      <c r="I64" s="230">
        <v>7155.0666666666675</v>
      </c>
      <c r="J64" s="230">
        <v>7225.1333333333332</v>
      </c>
      <c r="K64" s="229">
        <v>7085</v>
      </c>
      <c r="L64" s="229">
        <v>6932.35</v>
      </c>
      <c r="M64" s="229">
        <v>0.48818</v>
      </c>
      <c r="N64" s="1"/>
      <c r="O64" s="1"/>
    </row>
    <row r="65" spans="1:15" ht="12.75" customHeight="1">
      <c r="A65" s="30">
        <v>55</v>
      </c>
      <c r="B65" s="215" t="s">
        <v>303</v>
      </c>
      <c r="C65" s="229">
        <v>2143.9499999999998</v>
      </c>
      <c r="D65" s="230">
        <v>2143.0333333333333</v>
      </c>
      <c r="E65" s="230">
        <v>2123.0666666666666</v>
      </c>
      <c r="F65" s="230">
        <v>2102.1833333333334</v>
      </c>
      <c r="G65" s="230">
        <v>2082.2166666666667</v>
      </c>
      <c r="H65" s="230">
        <v>2163.9166666666665</v>
      </c>
      <c r="I65" s="230">
        <v>2183.8833333333328</v>
      </c>
      <c r="J65" s="230">
        <v>2204.7666666666664</v>
      </c>
      <c r="K65" s="229">
        <v>2163</v>
      </c>
      <c r="L65" s="229">
        <v>2122.15</v>
      </c>
      <c r="M65" s="229">
        <v>0.50656000000000001</v>
      </c>
      <c r="N65" s="1"/>
      <c r="O65" s="1"/>
    </row>
    <row r="66" spans="1:15" ht="12.75" customHeight="1">
      <c r="A66" s="30">
        <v>56</v>
      </c>
      <c r="B66" s="215" t="s">
        <v>66</v>
      </c>
      <c r="C66" s="229">
        <v>2286.1</v>
      </c>
      <c r="D66" s="230">
        <v>2290.15</v>
      </c>
      <c r="E66" s="230">
        <v>2268.2000000000003</v>
      </c>
      <c r="F66" s="230">
        <v>2250.3000000000002</v>
      </c>
      <c r="G66" s="230">
        <v>2228.3500000000004</v>
      </c>
      <c r="H66" s="230">
        <v>2308.0500000000002</v>
      </c>
      <c r="I66" s="230">
        <v>2330</v>
      </c>
      <c r="J66" s="230">
        <v>2347.9</v>
      </c>
      <c r="K66" s="229">
        <v>2312.1</v>
      </c>
      <c r="L66" s="229">
        <v>2272.25</v>
      </c>
      <c r="M66" s="229">
        <v>1.8730599999999999</v>
      </c>
      <c r="N66" s="1"/>
      <c r="O66" s="1"/>
    </row>
    <row r="67" spans="1:15" ht="12.75" customHeight="1">
      <c r="A67" s="30">
        <v>57</v>
      </c>
      <c r="B67" s="215" t="s">
        <v>304</v>
      </c>
      <c r="C67" s="229">
        <v>392.05</v>
      </c>
      <c r="D67" s="230">
        <v>392.3</v>
      </c>
      <c r="E67" s="230">
        <v>390</v>
      </c>
      <c r="F67" s="230">
        <v>387.95</v>
      </c>
      <c r="G67" s="230">
        <v>385.65</v>
      </c>
      <c r="H67" s="230">
        <v>394.35</v>
      </c>
      <c r="I67" s="230">
        <v>396.65000000000009</v>
      </c>
      <c r="J67" s="230">
        <v>398.70000000000005</v>
      </c>
      <c r="K67" s="229">
        <v>394.6</v>
      </c>
      <c r="L67" s="229">
        <v>390.25</v>
      </c>
      <c r="M67" s="229">
        <v>3.7253400000000001</v>
      </c>
      <c r="N67" s="1"/>
      <c r="O67" s="1"/>
    </row>
    <row r="68" spans="1:15" ht="12.75" customHeight="1">
      <c r="A68" s="30">
        <v>58</v>
      </c>
      <c r="B68" s="215" t="s">
        <v>67</v>
      </c>
      <c r="C68" s="229">
        <v>265.39999999999998</v>
      </c>
      <c r="D68" s="230">
        <v>266.83333333333331</v>
      </c>
      <c r="E68" s="230">
        <v>262.91666666666663</v>
      </c>
      <c r="F68" s="230">
        <v>260.43333333333334</v>
      </c>
      <c r="G68" s="230">
        <v>256.51666666666665</v>
      </c>
      <c r="H68" s="230">
        <v>269.31666666666661</v>
      </c>
      <c r="I68" s="230">
        <v>273.23333333333323</v>
      </c>
      <c r="J68" s="230">
        <v>275.71666666666658</v>
      </c>
      <c r="K68" s="229">
        <v>270.75</v>
      </c>
      <c r="L68" s="229">
        <v>264.35000000000002</v>
      </c>
      <c r="M68" s="229">
        <v>40.457920000000001</v>
      </c>
      <c r="N68" s="1"/>
      <c r="O68" s="1"/>
    </row>
    <row r="69" spans="1:15" ht="12.75" customHeight="1">
      <c r="A69" s="30">
        <v>59</v>
      </c>
      <c r="B69" s="215" t="s">
        <v>68</v>
      </c>
      <c r="C69" s="229">
        <v>186.75</v>
      </c>
      <c r="D69" s="230">
        <v>186.31666666666669</v>
      </c>
      <c r="E69" s="230">
        <v>185.53333333333339</v>
      </c>
      <c r="F69" s="230">
        <v>184.31666666666669</v>
      </c>
      <c r="G69" s="230">
        <v>183.53333333333339</v>
      </c>
      <c r="H69" s="230">
        <v>187.53333333333339</v>
      </c>
      <c r="I69" s="230">
        <v>188.31666666666669</v>
      </c>
      <c r="J69" s="230">
        <v>189.53333333333339</v>
      </c>
      <c r="K69" s="229">
        <v>187.1</v>
      </c>
      <c r="L69" s="229">
        <v>185.1</v>
      </c>
      <c r="M69" s="229">
        <v>96.430049999999994</v>
      </c>
      <c r="N69" s="1"/>
      <c r="O69" s="1"/>
    </row>
    <row r="70" spans="1:15" ht="12.75" customHeight="1">
      <c r="A70" s="30">
        <v>60</v>
      </c>
      <c r="B70" s="215" t="s">
        <v>241</v>
      </c>
      <c r="C70" s="229">
        <v>74.599999999999994</v>
      </c>
      <c r="D70" s="230">
        <v>74.766666666666666</v>
      </c>
      <c r="E70" s="230">
        <v>74.133333333333326</v>
      </c>
      <c r="F70" s="230">
        <v>73.666666666666657</v>
      </c>
      <c r="G70" s="230">
        <v>73.033333333333317</v>
      </c>
      <c r="H70" s="230">
        <v>75.233333333333334</v>
      </c>
      <c r="I70" s="230">
        <v>75.866666666666688</v>
      </c>
      <c r="J70" s="230">
        <v>76.333333333333343</v>
      </c>
      <c r="K70" s="229">
        <v>75.400000000000006</v>
      </c>
      <c r="L70" s="229">
        <v>74.3</v>
      </c>
      <c r="M70" s="229">
        <v>61.588850000000001</v>
      </c>
      <c r="N70" s="1"/>
      <c r="O70" s="1"/>
    </row>
    <row r="71" spans="1:15" ht="12.75" customHeight="1">
      <c r="A71" s="30">
        <v>61</v>
      </c>
      <c r="B71" s="215" t="s">
        <v>305</v>
      </c>
      <c r="C71" s="229">
        <v>31.55</v>
      </c>
      <c r="D71" s="230">
        <v>31.75</v>
      </c>
      <c r="E71" s="230">
        <v>31.049999999999997</v>
      </c>
      <c r="F71" s="230">
        <v>30.549999999999997</v>
      </c>
      <c r="G71" s="230">
        <v>29.849999999999994</v>
      </c>
      <c r="H71" s="230">
        <v>32.25</v>
      </c>
      <c r="I71" s="230">
        <v>32.950000000000003</v>
      </c>
      <c r="J71" s="230">
        <v>33.450000000000003</v>
      </c>
      <c r="K71" s="229">
        <v>32.450000000000003</v>
      </c>
      <c r="L71" s="229">
        <v>31.25</v>
      </c>
      <c r="M71" s="229">
        <v>378.83094999999997</v>
      </c>
      <c r="N71" s="1"/>
      <c r="O71" s="1"/>
    </row>
    <row r="72" spans="1:15" ht="12.75" customHeight="1">
      <c r="A72" s="30">
        <v>62</v>
      </c>
      <c r="B72" s="215" t="s">
        <v>69</v>
      </c>
      <c r="C72" s="229">
        <v>1557.9</v>
      </c>
      <c r="D72" s="230">
        <v>1565.7166666666665</v>
      </c>
      <c r="E72" s="230">
        <v>1547.6833333333329</v>
      </c>
      <c r="F72" s="230">
        <v>1537.4666666666665</v>
      </c>
      <c r="G72" s="230">
        <v>1519.4333333333329</v>
      </c>
      <c r="H72" s="230">
        <v>1575.9333333333329</v>
      </c>
      <c r="I72" s="230">
        <v>1593.9666666666662</v>
      </c>
      <c r="J72" s="230">
        <v>1604.1833333333329</v>
      </c>
      <c r="K72" s="229">
        <v>1583.75</v>
      </c>
      <c r="L72" s="229">
        <v>1555.5</v>
      </c>
      <c r="M72" s="229">
        <v>2.60202</v>
      </c>
      <c r="N72" s="1"/>
      <c r="O72" s="1"/>
    </row>
    <row r="73" spans="1:15" ht="12.75" customHeight="1">
      <c r="A73" s="30">
        <v>63</v>
      </c>
      <c r="B73" s="215" t="s">
        <v>306</v>
      </c>
      <c r="C73" s="229">
        <v>4294.8999999999996</v>
      </c>
      <c r="D73" s="230">
        <v>4304.9833333333336</v>
      </c>
      <c r="E73" s="230">
        <v>4259.9666666666672</v>
      </c>
      <c r="F73" s="230">
        <v>4225.0333333333338</v>
      </c>
      <c r="G73" s="230">
        <v>4180.0166666666673</v>
      </c>
      <c r="H73" s="230">
        <v>4339.916666666667</v>
      </c>
      <c r="I73" s="230">
        <v>4384.9333333333334</v>
      </c>
      <c r="J73" s="230">
        <v>4419.8666666666668</v>
      </c>
      <c r="K73" s="229">
        <v>4350</v>
      </c>
      <c r="L73" s="229">
        <v>4270.05</v>
      </c>
      <c r="M73" s="229">
        <v>0.13233</v>
      </c>
      <c r="N73" s="1"/>
      <c r="O73" s="1"/>
    </row>
    <row r="74" spans="1:15" ht="12.75" customHeight="1">
      <c r="A74" s="30">
        <v>64</v>
      </c>
      <c r="B74" s="215" t="s">
        <v>72</v>
      </c>
      <c r="C74" s="229">
        <v>652.45000000000005</v>
      </c>
      <c r="D74" s="230">
        <v>651.48333333333335</v>
      </c>
      <c r="E74" s="230">
        <v>646.9666666666667</v>
      </c>
      <c r="F74" s="230">
        <v>641.48333333333335</v>
      </c>
      <c r="G74" s="230">
        <v>636.9666666666667</v>
      </c>
      <c r="H74" s="230">
        <v>656.9666666666667</v>
      </c>
      <c r="I74" s="230">
        <v>661.48333333333335</v>
      </c>
      <c r="J74" s="230">
        <v>666.9666666666667</v>
      </c>
      <c r="K74" s="229">
        <v>656</v>
      </c>
      <c r="L74" s="229">
        <v>646</v>
      </c>
      <c r="M74" s="229">
        <v>4.1042899999999998</v>
      </c>
      <c r="N74" s="1"/>
      <c r="O74" s="1"/>
    </row>
    <row r="75" spans="1:15" ht="12.75" customHeight="1">
      <c r="A75" s="30">
        <v>65</v>
      </c>
      <c r="B75" s="215" t="s">
        <v>307</v>
      </c>
      <c r="C75" s="229">
        <v>1121.8499999999999</v>
      </c>
      <c r="D75" s="230">
        <v>1117.45</v>
      </c>
      <c r="E75" s="230">
        <v>1107.4000000000001</v>
      </c>
      <c r="F75" s="230">
        <v>1092.95</v>
      </c>
      <c r="G75" s="230">
        <v>1082.9000000000001</v>
      </c>
      <c r="H75" s="230">
        <v>1131.9000000000001</v>
      </c>
      <c r="I75" s="230">
        <v>1141.9499999999998</v>
      </c>
      <c r="J75" s="230">
        <v>1156.4000000000001</v>
      </c>
      <c r="K75" s="229">
        <v>1127.5</v>
      </c>
      <c r="L75" s="229">
        <v>1103</v>
      </c>
      <c r="M75" s="229">
        <v>4.3398099999999999</v>
      </c>
      <c r="N75" s="1"/>
      <c r="O75" s="1"/>
    </row>
    <row r="76" spans="1:15" ht="12.75" customHeight="1">
      <c r="A76" s="30">
        <v>66</v>
      </c>
      <c r="B76" s="215" t="s">
        <v>71</v>
      </c>
      <c r="C76" s="229">
        <v>113.3</v>
      </c>
      <c r="D76" s="230">
        <v>112.93333333333334</v>
      </c>
      <c r="E76" s="230">
        <v>112.36666666666667</v>
      </c>
      <c r="F76" s="230">
        <v>111.43333333333334</v>
      </c>
      <c r="G76" s="230">
        <v>110.86666666666667</v>
      </c>
      <c r="H76" s="230">
        <v>113.86666666666667</v>
      </c>
      <c r="I76" s="230">
        <v>114.43333333333334</v>
      </c>
      <c r="J76" s="230">
        <v>115.36666666666667</v>
      </c>
      <c r="K76" s="229">
        <v>113.5</v>
      </c>
      <c r="L76" s="229">
        <v>112</v>
      </c>
      <c r="M76" s="229">
        <v>99.393240000000006</v>
      </c>
      <c r="N76" s="1"/>
      <c r="O76" s="1"/>
    </row>
    <row r="77" spans="1:15" ht="12.75" customHeight="1">
      <c r="A77" s="30">
        <v>67</v>
      </c>
      <c r="B77" s="215" t="s">
        <v>73</v>
      </c>
      <c r="C77" s="229">
        <v>788.95</v>
      </c>
      <c r="D77" s="230">
        <v>792.08333333333337</v>
      </c>
      <c r="E77" s="230">
        <v>782.4666666666667</v>
      </c>
      <c r="F77" s="230">
        <v>775.98333333333335</v>
      </c>
      <c r="G77" s="230">
        <v>766.36666666666667</v>
      </c>
      <c r="H77" s="230">
        <v>798.56666666666672</v>
      </c>
      <c r="I77" s="230">
        <v>808.18333333333328</v>
      </c>
      <c r="J77" s="230">
        <v>814.66666666666674</v>
      </c>
      <c r="K77" s="229">
        <v>801.7</v>
      </c>
      <c r="L77" s="229">
        <v>785.6</v>
      </c>
      <c r="M77" s="229">
        <v>12.498049999999999</v>
      </c>
      <c r="N77" s="1"/>
      <c r="O77" s="1"/>
    </row>
    <row r="78" spans="1:15" ht="12.75" customHeight="1">
      <c r="A78" s="30">
        <v>68</v>
      </c>
      <c r="B78" s="215" t="s">
        <v>76</v>
      </c>
      <c r="C78" s="229">
        <v>83.2</v>
      </c>
      <c r="D78" s="230">
        <v>83.033333333333346</v>
      </c>
      <c r="E78" s="230">
        <v>82.166666666666686</v>
      </c>
      <c r="F78" s="230">
        <v>81.13333333333334</v>
      </c>
      <c r="G78" s="230">
        <v>80.26666666666668</v>
      </c>
      <c r="H78" s="230">
        <v>84.066666666666691</v>
      </c>
      <c r="I78" s="230">
        <v>84.933333333333337</v>
      </c>
      <c r="J78" s="230">
        <v>85.966666666666697</v>
      </c>
      <c r="K78" s="229">
        <v>83.9</v>
      </c>
      <c r="L78" s="229">
        <v>82</v>
      </c>
      <c r="M78" s="229">
        <v>183.39998</v>
      </c>
      <c r="N78" s="1"/>
      <c r="O78" s="1"/>
    </row>
    <row r="79" spans="1:15" ht="12.75" customHeight="1">
      <c r="A79" s="30">
        <v>69</v>
      </c>
      <c r="B79" s="215" t="s">
        <v>80</v>
      </c>
      <c r="C79" s="229">
        <v>360.05</v>
      </c>
      <c r="D79" s="230">
        <v>361.98333333333335</v>
      </c>
      <c r="E79" s="230">
        <v>357.16666666666669</v>
      </c>
      <c r="F79" s="230">
        <v>354.28333333333336</v>
      </c>
      <c r="G79" s="230">
        <v>349.4666666666667</v>
      </c>
      <c r="H79" s="230">
        <v>364.86666666666667</v>
      </c>
      <c r="I79" s="230">
        <v>369.68333333333328</v>
      </c>
      <c r="J79" s="230">
        <v>372.56666666666666</v>
      </c>
      <c r="K79" s="229">
        <v>366.8</v>
      </c>
      <c r="L79" s="229">
        <v>359.1</v>
      </c>
      <c r="M79" s="229">
        <v>34.662370000000003</v>
      </c>
      <c r="N79" s="1"/>
      <c r="O79" s="1"/>
    </row>
    <row r="80" spans="1:15" ht="12.75" customHeight="1">
      <c r="A80" s="30">
        <v>70</v>
      </c>
      <c r="B80" s="215" t="s">
        <v>846</v>
      </c>
      <c r="C80" s="229">
        <v>9815.5499999999993</v>
      </c>
      <c r="D80" s="230">
        <v>9807.5166666666664</v>
      </c>
      <c r="E80" s="230">
        <v>9764.0833333333321</v>
      </c>
      <c r="F80" s="230">
        <v>9712.616666666665</v>
      </c>
      <c r="G80" s="230">
        <v>9669.1833333333307</v>
      </c>
      <c r="H80" s="230">
        <v>9858.9833333333336</v>
      </c>
      <c r="I80" s="230">
        <v>9902.4166666666679</v>
      </c>
      <c r="J80" s="230">
        <v>9953.883333333335</v>
      </c>
      <c r="K80" s="229">
        <v>9850.9500000000007</v>
      </c>
      <c r="L80" s="229">
        <v>9756.0499999999993</v>
      </c>
      <c r="M80" s="229">
        <v>8.7200000000000003E-3</v>
      </c>
      <c r="N80" s="1"/>
      <c r="O80" s="1"/>
    </row>
    <row r="81" spans="1:15" ht="12.75" customHeight="1">
      <c r="A81" s="30">
        <v>71</v>
      </c>
      <c r="B81" s="215" t="s">
        <v>75</v>
      </c>
      <c r="C81" s="229">
        <v>836.5</v>
      </c>
      <c r="D81" s="230">
        <v>834.25</v>
      </c>
      <c r="E81" s="230">
        <v>829.2</v>
      </c>
      <c r="F81" s="230">
        <v>821.90000000000009</v>
      </c>
      <c r="G81" s="230">
        <v>816.85000000000014</v>
      </c>
      <c r="H81" s="230">
        <v>841.55</v>
      </c>
      <c r="I81" s="230">
        <v>846.59999999999991</v>
      </c>
      <c r="J81" s="230">
        <v>853.89999999999986</v>
      </c>
      <c r="K81" s="229">
        <v>839.3</v>
      </c>
      <c r="L81" s="229">
        <v>826.95</v>
      </c>
      <c r="M81" s="229">
        <v>68.341309999999993</v>
      </c>
      <c r="N81" s="1"/>
      <c r="O81" s="1"/>
    </row>
    <row r="82" spans="1:15" ht="12.75" customHeight="1">
      <c r="A82" s="30">
        <v>72</v>
      </c>
      <c r="B82" s="215" t="s">
        <v>77</v>
      </c>
      <c r="C82" s="229">
        <v>240.25</v>
      </c>
      <c r="D82" s="230">
        <v>238.75</v>
      </c>
      <c r="E82" s="230">
        <v>235.5</v>
      </c>
      <c r="F82" s="230">
        <v>230.75</v>
      </c>
      <c r="G82" s="230">
        <v>227.5</v>
      </c>
      <c r="H82" s="230">
        <v>243.5</v>
      </c>
      <c r="I82" s="230">
        <v>246.75</v>
      </c>
      <c r="J82" s="230">
        <v>251.5</v>
      </c>
      <c r="K82" s="229">
        <v>242</v>
      </c>
      <c r="L82" s="229">
        <v>234</v>
      </c>
      <c r="M82" s="229">
        <v>71.958269999999999</v>
      </c>
      <c r="N82" s="1"/>
      <c r="O82" s="1"/>
    </row>
    <row r="83" spans="1:15" ht="12.75" customHeight="1">
      <c r="A83" s="30">
        <v>73</v>
      </c>
      <c r="B83" s="215" t="s">
        <v>308</v>
      </c>
      <c r="C83" s="229">
        <v>1161</v>
      </c>
      <c r="D83" s="230">
        <v>1152.0666666666666</v>
      </c>
      <c r="E83" s="230">
        <v>1134.1333333333332</v>
      </c>
      <c r="F83" s="230">
        <v>1107.2666666666667</v>
      </c>
      <c r="G83" s="230">
        <v>1089.3333333333333</v>
      </c>
      <c r="H83" s="230">
        <v>1178.9333333333332</v>
      </c>
      <c r="I83" s="230">
        <v>1196.8666666666666</v>
      </c>
      <c r="J83" s="230">
        <v>1223.7333333333331</v>
      </c>
      <c r="K83" s="229">
        <v>1170</v>
      </c>
      <c r="L83" s="229">
        <v>1125.2</v>
      </c>
      <c r="M83" s="229">
        <v>2.3180700000000001</v>
      </c>
      <c r="N83" s="1"/>
      <c r="O83" s="1"/>
    </row>
    <row r="84" spans="1:15" ht="12.75" customHeight="1">
      <c r="A84" s="30">
        <v>74</v>
      </c>
      <c r="B84" s="215" t="s">
        <v>309</v>
      </c>
      <c r="C84" s="229">
        <v>347.8</v>
      </c>
      <c r="D84" s="230">
        <v>349.58333333333331</v>
      </c>
      <c r="E84" s="230">
        <v>343.71666666666664</v>
      </c>
      <c r="F84" s="230">
        <v>339.63333333333333</v>
      </c>
      <c r="G84" s="230">
        <v>333.76666666666665</v>
      </c>
      <c r="H84" s="230">
        <v>353.66666666666663</v>
      </c>
      <c r="I84" s="230">
        <v>359.5333333333333</v>
      </c>
      <c r="J84" s="230">
        <v>363.61666666666662</v>
      </c>
      <c r="K84" s="229">
        <v>355.45</v>
      </c>
      <c r="L84" s="229">
        <v>345.5</v>
      </c>
      <c r="M84" s="229">
        <v>41.032710000000002</v>
      </c>
      <c r="N84" s="1"/>
      <c r="O84" s="1"/>
    </row>
    <row r="85" spans="1:15" ht="12.75" customHeight="1">
      <c r="A85" s="30">
        <v>75</v>
      </c>
      <c r="B85" s="215" t="s">
        <v>310</v>
      </c>
      <c r="C85" s="229">
        <v>6244.1</v>
      </c>
      <c r="D85" s="230">
        <v>6230.5166666666664</v>
      </c>
      <c r="E85" s="230">
        <v>6178.583333333333</v>
      </c>
      <c r="F85" s="230">
        <v>6113.0666666666666</v>
      </c>
      <c r="G85" s="230">
        <v>6061.1333333333332</v>
      </c>
      <c r="H85" s="230">
        <v>6296.0333333333328</v>
      </c>
      <c r="I85" s="230">
        <v>6347.9666666666672</v>
      </c>
      <c r="J85" s="230">
        <v>6413.4833333333327</v>
      </c>
      <c r="K85" s="229">
        <v>6282.45</v>
      </c>
      <c r="L85" s="229">
        <v>6165</v>
      </c>
      <c r="M85" s="229">
        <v>0.11255</v>
      </c>
      <c r="N85" s="1"/>
      <c r="O85" s="1"/>
    </row>
    <row r="86" spans="1:15" ht="12.75" customHeight="1">
      <c r="A86" s="30">
        <v>76</v>
      </c>
      <c r="B86" s="215" t="s">
        <v>311</v>
      </c>
      <c r="C86" s="229">
        <v>1441.5</v>
      </c>
      <c r="D86" s="230">
        <v>1445.0333333333335</v>
      </c>
      <c r="E86" s="230">
        <v>1430.5166666666671</v>
      </c>
      <c r="F86" s="230">
        <v>1419.5333333333335</v>
      </c>
      <c r="G86" s="230">
        <v>1405.0166666666671</v>
      </c>
      <c r="H86" s="230">
        <v>1456.0166666666671</v>
      </c>
      <c r="I86" s="230">
        <v>1470.5333333333335</v>
      </c>
      <c r="J86" s="230">
        <v>1481.5166666666671</v>
      </c>
      <c r="K86" s="229">
        <v>1459.55</v>
      </c>
      <c r="L86" s="229">
        <v>1434.05</v>
      </c>
      <c r="M86" s="229">
        <v>1.1563000000000001</v>
      </c>
      <c r="N86" s="1"/>
      <c r="O86" s="1"/>
    </row>
    <row r="87" spans="1:15" ht="12.75" customHeight="1">
      <c r="A87" s="30">
        <v>77</v>
      </c>
      <c r="B87" s="215" t="s">
        <v>242</v>
      </c>
      <c r="C87" s="229">
        <v>948.15</v>
      </c>
      <c r="D87" s="230">
        <v>952.7166666666667</v>
      </c>
      <c r="E87" s="230">
        <v>940.43333333333339</v>
      </c>
      <c r="F87" s="230">
        <v>932.7166666666667</v>
      </c>
      <c r="G87" s="230">
        <v>920.43333333333339</v>
      </c>
      <c r="H87" s="230">
        <v>960.43333333333339</v>
      </c>
      <c r="I87" s="230">
        <v>972.7166666666667</v>
      </c>
      <c r="J87" s="230">
        <v>980.43333333333339</v>
      </c>
      <c r="K87" s="229">
        <v>965</v>
      </c>
      <c r="L87" s="229">
        <v>945</v>
      </c>
      <c r="M87" s="229">
        <v>0.13489999999999999</v>
      </c>
      <c r="N87" s="1"/>
      <c r="O87" s="1"/>
    </row>
    <row r="88" spans="1:15" ht="12.75" customHeight="1">
      <c r="A88" s="30">
        <v>78</v>
      </c>
      <c r="B88" s="215" t="s">
        <v>807</v>
      </c>
      <c r="C88" s="229">
        <v>536.04999999999995</v>
      </c>
      <c r="D88" s="230">
        <v>539.33333333333337</v>
      </c>
      <c r="E88" s="230">
        <v>531.7166666666667</v>
      </c>
      <c r="F88" s="230">
        <v>527.38333333333333</v>
      </c>
      <c r="G88" s="230">
        <v>519.76666666666665</v>
      </c>
      <c r="H88" s="230">
        <v>543.66666666666674</v>
      </c>
      <c r="I88" s="230">
        <v>551.2833333333333</v>
      </c>
      <c r="J88" s="230">
        <v>555.61666666666679</v>
      </c>
      <c r="K88" s="229">
        <v>546.95000000000005</v>
      </c>
      <c r="L88" s="229">
        <v>535</v>
      </c>
      <c r="M88" s="229">
        <v>2.4603199999999998</v>
      </c>
      <c r="N88" s="1"/>
      <c r="O88" s="1"/>
    </row>
    <row r="89" spans="1:15" ht="12.75" customHeight="1">
      <c r="A89" s="30">
        <v>79</v>
      </c>
      <c r="B89" s="215" t="s">
        <v>78</v>
      </c>
      <c r="C89" s="229">
        <v>18751</v>
      </c>
      <c r="D89" s="230">
        <v>18714.45</v>
      </c>
      <c r="E89" s="230">
        <v>18641.550000000003</v>
      </c>
      <c r="F89" s="230">
        <v>18532.100000000002</v>
      </c>
      <c r="G89" s="230">
        <v>18459.200000000004</v>
      </c>
      <c r="H89" s="230">
        <v>18823.900000000001</v>
      </c>
      <c r="I89" s="230">
        <v>18896.800000000003</v>
      </c>
      <c r="J89" s="230">
        <v>19006.25</v>
      </c>
      <c r="K89" s="229">
        <v>18787.349999999999</v>
      </c>
      <c r="L89" s="229">
        <v>18605</v>
      </c>
      <c r="M89" s="229">
        <v>0.13725999999999999</v>
      </c>
      <c r="N89" s="1"/>
      <c r="O89" s="1"/>
    </row>
    <row r="90" spans="1:15" ht="12.75" customHeight="1">
      <c r="A90" s="30">
        <v>80</v>
      </c>
      <c r="B90" s="215" t="s">
        <v>312</v>
      </c>
      <c r="C90" s="229">
        <v>566.79999999999995</v>
      </c>
      <c r="D90" s="230">
        <v>566.88333333333333</v>
      </c>
      <c r="E90" s="230">
        <v>561.91666666666663</v>
      </c>
      <c r="F90" s="230">
        <v>557.0333333333333</v>
      </c>
      <c r="G90" s="230">
        <v>552.06666666666661</v>
      </c>
      <c r="H90" s="230">
        <v>571.76666666666665</v>
      </c>
      <c r="I90" s="230">
        <v>576.73333333333335</v>
      </c>
      <c r="J90" s="230">
        <v>581.61666666666667</v>
      </c>
      <c r="K90" s="229">
        <v>571.85</v>
      </c>
      <c r="L90" s="229">
        <v>562</v>
      </c>
      <c r="M90" s="229">
        <v>0.74483999999999995</v>
      </c>
      <c r="N90" s="1"/>
      <c r="O90" s="1"/>
    </row>
    <row r="91" spans="1:15" ht="12.75" customHeight="1">
      <c r="A91" s="30">
        <v>81</v>
      </c>
      <c r="B91" s="215" t="s">
        <v>808</v>
      </c>
      <c r="C91" s="229">
        <v>20.55</v>
      </c>
      <c r="D91" s="230">
        <v>20.55</v>
      </c>
      <c r="E91" s="230">
        <v>20.55</v>
      </c>
      <c r="F91" s="230">
        <v>20.55</v>
      </c>
      <c r="G91" s="230">
        <v>20.55</v>
      </c>
      <c r="H91" s="230">
        <v>20.55</v>
      </c>
      <c r="I91" s="230">
        <v>20.55</v>
      </c>
      <c r="J91" s="230">
        <v>20.55</v>
      </c>
      <c r="K91" s="229">
        <v>20.55</v>
      </c>
      <c r="L91" s="229">
        <v>20.55</v>
      </c>
      <c r="M91" s="229">
        <v>30.300249999999998</v>
      </c>
      <c r="N91" s="1"/>
      <c r="O91" s="1"/>
    </row>
    <row r="92" spans="1:15" ht="12.75" customHeight="1">
      <c r="A92" s="30">
        <v>82</v>
      </c>
      <c r="B92" s="215" t="s">
        <v>81</v>
      </c>
      <c r="C92" s="229">
        <v>4654.1499999999996</v>
      </c>
      <c r="D92" s="230">
        <v>4669.3999999999996</v>
      </c>
      <c r="E92" s="230">
        <v>4620.0999999999995</v>
      </c>
      <c r="F92" s="230">
        <v>4586.05</v>
      </c>
      <c r="G92" s="230">
        <v>4536.75</v>
      </c>
      <c r="H92" s="230">
        <v>4703.4499999999989</v>
      </c>
      <c r="I92" s="230">
        <v>4752.7499999999982</v>
      </c>
      <c r="J92" s="230">
        <v>4786.7999999999984</v>
      </c>
      <c r="K92" s="229">
        <v>4718.7</v>
      </c>
      <c r="L92" s="229">
        <v>4635.3500000000004</v>
      </c>
      <c r="M92" s="229">
        <v>3.5954999999999999</v>
      </c>
      <c r="N92" s="1"/>
      <c r="O92" s="1"/>
    </row>
    <row r="93" spans="1:15" ht="12.75" customHeight="1">
      <c r="A93" s="30">
        <v>83</v>
      </c>
      <c r="B93" s="215" t="s">
        <v>809</v>
      </c>
      <c r="C93" s="229">
        <v>1100.95</v>
      </c>
      <c r="D93" s="230">
        <v>1106.25</v>
      </c>
      <c r="E93" s="230">
        <v>1086.5</v>
      </c>
      <c r="F93" s="230">
        <v>1072.05</v>
      </c>
      <c r="G93" s="230">
        <v>1052.3</v>
      </c>
      <c r="H93" s="230">
        <v>1120.7</v>
      </c>
      <c r="I93" s="230">
        <v>1140.45</v>
      </c>
      <c r="J93" s="230">
        <v>1154.9000000000001</v>
      </c>
      <c r="K93" s="229">
        <v>1126</v>
      </c>
      <c r="L93" s="229">
        <v>1091.8</v>
      </c>
      <c r="M93" s="229">
        <v>1.1291800000000001</v>
      </c>
      <c r="N93" s="1"/>
      <c r="O93" s="1"/>
    </row>
    <row r="94" spans="1:15" ht="12.75" customHeight="1">
      <c r="A94" s="30">
        <v>84</v>
      </c>
      <c r="B94" s="215" t="s">
        <v>313</v>
      </c>
      <c r="C94" s="229">
        <v>636.45000000000005</v>
      </c>
      <c r="D94" s="230">
        <v>637.98333333333335</v>
      </c>
      <c r="E94" s="230">
        <v>631.4666666666667</v>
      </c>
      <c r="F94" s="230">
        <v>626.48333333333335</v>
      </c>
      <c r="G94" s="230">
        <v>619.9666666666667</v>
      </c>
      <c r="H94" s="230">
        <v>642.9666666666667</v>
      </c>
      <c r="I94" s="230">
        <v>649.48333333333335</v>
      </c>
      <c r="J94" s="230">
        <v>654.4666666666667</v>
      </c>
      <c r="K94" s="229">
        <v>644.5</v>
      </c>
      <c r="L94" s="229">
        <v>633</v>
      </c>
      <c r="M94" s="229">
        <v>1.64537</v>
      </c>
      <c r="N94" s="1"/>
      <c r="O94" s="1"/>
    </row>
    <row r="95" spans="1:15" ht="12.75" customHeight="1">
      <c r="A95" s="30">
        <v>85</v>
      </c>
      <c r="B95" s="215" t="s">
        <v>243</v>
      </c>
      <c r="C95" s="229">
        <v>69.55</v>
      </c>
      <c r="D95" s="230">
        <v>69.45</v>
      </c>
      <c r="E95" s="230">
        <v>69.100000000000009</v>
      </c>
      <c r="F95" s="230">
        <v>68.650000000000006</v>
      </c>
      <c r="G95" s="230">
        <v>68.300000000000011</v>
      </c>
      <c r="H95" s="230">
        <v>69.900000000000006</v>
      </c>
      <c r="I95" s="230">
        <v>70.25</v>
      </c>
      <c r="J95" s="230">
        <v>70.7</v>
      </c>
      <c r="K95" s="229">
        <v>69.8</v>
      </c>
      <c r="L95" s="229">
        <v>69</v>
      </c>
      <c r="M95" s="229">
        <v>13.54935</v>
      </c>
      <c r="N95" s="1"/>
      <c r="O95" s="1"/>
    </row>
    <row r="96" spans="1:15" ht="12.75" customHeight="1">
      <c r="A96" s="30">
        <v>86</v>
      </c>
      <c r="B96" s="215" t="s">
        <v>768</v>
      </c>
      <c r="C96" s="229">
        <v>380.85</v>
      </c>
      <c r="D96" s="230">
        <v>383.65000000000003</v>
      </c>
      <c r="E96" s="230">
        <v>375.30000000000007</v>
      </c>
      <c r="F96" s="230">
        <v>369.75000000000006</v>
      </c>
      <c r="G96" s="230">
        <v>361.40000000000009</v>
      </c>
      <c r="H96" s="230">
        <v>389.20000000000005</v>
      </c>
      <c r="I96" s="230">
        <v>397.55000000000007</v>
      </c>
      <c r="J96" s="230">
        <v>403.1</v>
      </c>
      <c r="K96" s="229">
        <v>392</v>
      </c>
      <c r="L96" s="229">
        <v>378.1</v>
      </c>
      <c r="M96" s="229">
        <v>18.584209999999999</v>
      </c>
      <c r="N96" s="1"/>
      <c r="O96" s="1"/>
    </row>
    <row r="97" spans="1:15" ht="12.75" customHeight="1">
      <c r="A97" s="30">
        <v>87</v>
      </c>
      <c r="B97" s="215" t="s">
        <v>314</v>
      </c>
      <c r="C97" s="229">
        <v>3771.9</v>
      </c>
      <c r="D97" s="230">
        <v>3808.9666666666667</v>
      </c>
      <c r="E97" s="230">
        <v>3717.9333333333334</v>
      </c>
      <c r="F97" s="230">
        <v>3663.9666666666667</v>
      </c>
      <c r="G97" s="230">
        <v>3572.9333333333334</v>
      </c>
      <c r="H97" s="230">
        <v>3862.9333333333334</v>
      </c>
      <c r="I97" s="230">
        <v>3953.9666666666672</v>
      </c>
      <c r="J97" s="230">
        <v>4007.9333333333334</v>
      </c>
      <c r="K97" s="229">
        <v>3900</v>
      </c>
      <c r="L97" s="229">
        <v>3755</v>
      </c>
      <c r="M97" s="229">
        <v>0.23679</v>
      </c>
      <c r="N97" s="1"/>
      <c r="O97" s="1"/>
    </row>
    <row r="98" spans="1:15" ht="12.75" customHeight="1">
      <c r="A98" s="30">
        <v>88</v>
      </c>
      <c r="B98" s="215" t="s">
        <v>315</v>
      </c>
      <c r="C98" s="229">
        <v>273.14999999999998</v>
      </c>
      <c r="D98" s="230">
        <v>276.5333333333333</v>
      </c>
      <c r="E98" s="230">
        <v>268.06666666666661</v>
      </c>
      <c r="F98" s="230">
        <v>262.98333333333329</v>
      </c>
      <c r="G98" s="230">
        <v>254.51666666666659</v>
      </c>
      <c r="H98" s="230">
        <v>281.61666666666662</v>
      </c>
      <c r="I98" s="230">
        <v>290.08333333333331</v>
      </c>
      <c r="J98" s="230">
        <v>295.16666666666663</v>
      </c>
      <c r="K98" s="229">
        <v>285</v>
      </c>
      <c r="L98" s="229">
        <v>271.45</v>
      </c>
      <c r="M98" s="229">
        <v>2.73475</v>
      </c>
      <c r="N98" s="1"/>
      <c r="O98" s="1"/>
    </row>
    <row r="99" spans="1:15" ht="12.75" customHeight="1">
      <c r="A99" s="30">
        <v>89</v>
      </c>
      <c r="B99" s="215" t="s">
        <v>847</v>
      </c>
      <c r="C99" s="229">
        <v>315.45</v>
      </c>
      <c r="D99" s="230">
        <v>314.93333333333334</v>
      </c>
      <c r="E99" s="230">
        <v>311.66666666666669</v>
      </c>
      <c r="F99" s="230">
        <v>307.88333333333333</v>
      </c>
      <c r="G99" s="230">
        <v>304.61666666666667</v>
      </c>
      <c r="H99" s="230">
        <v>318.7166666666667</v>
      </c>
      <c r="I99" s="230">
        <v>321.98333333333335</v>
      </c>
      <c r="J99" s="230">
        <v>325.76666666666671</v>
      </c>
      <c r="K99" s="229">
        <v>318.2</v>
      </c>
      <c r="L99" s="229">
        <v>311.14999999999998</v>
      </c>
      <c r="M99" s="229">
        <v>12.67681</v>
      </c>
      <c r="N99" s="1"/>
      <c r="O99" s="1"/>
    </row>
    <row r="100" spans="1:15" ht="12.75" customHeight="1">
      <c r="A100" s="30">
        <v>90</v>
      </c>
      <c r="B100" s="215" t="s">
        <v>316</v>
      </c>
      <c r="C100" s="229">
        <v>725.9</v>
      </c>
      <c r="D100" s="230">
        <v>723.41666666666663</v>
      </c>
      <c r="E100" s="230">
        <v>717.7833333333333</v>
      </c>
      <c r="F100" s="230">
        <v>709.66666666666663</v>
      </c>
      <c r="G100" s="230">
        <v>704.0333333333333</v>
      </c>
      <c r="H100" s="230">
        <v>731.5333333333333</v>
      </c>
      <c r="I100" s="230">
        <v>737.16666666666674</v>
      </c>
      <c r="J100" s="230">
        <v>745.2833333333333</v>
      </c>
      <c r="K100" s="229">
        <v>729.05</v>
      </c>
      <c r="L100" s="229">
        <v>715.3</v>
      </c>
      <c r="M100" s="229">
        <v>7.2090300000000003</v>
      </c>
      <c r="N100" s="1"/>
      <c r="O100" s="1"/>
    </row>
    <row r="101" spans="1:15" ht="12.75" customHeight="1">
      <c r="A101" s="30">
        <v>91</v>
      </c>
      <c r="B101" s="215" t="s">
        <v>82</v>
      </c>
      <c r="C101" s="229">
        <v>313.75</v>
      </c>
      <c r="D101" s="230">
        <v>313</v>
      </c>
      <c r="E101" s="230">
        <v>310.55</v>
      </c>
      <c r="F101" s="230">
        <v>307.35000000000002</v>
      </c>
      <c r="G101" s="230">
        <v>304.90000000000003</v>
      </c>
      <c r="H101" s="230">
        <v>316.2</v>
      </c>
      <c r="I101" s="230">
        <v>318.65000000000003</v>
      </c>
      <c r="J101" s="230">
        <v>321.84999999999997</v>
      </c>
      <c r="K101" s="229">
        <v>315.45</v>
      </c>
      <c r="L101" s="229">
        <v>309.8</v>
      </c>
      <c r="M101" s="229">
        <v>63.801699999999997</v>
      </c>
      <c r="N101" s="1"/>
      <c r="O101" s="1"/>
    </row>
    <row r="102" spans="1:15" ht="12.75" customHeight="1">
      <c r="A102" s="30">
        <v>92</v>
      </c>
      <c r="B102" s="215" t="s">
        <v>317</v>
      </c>
      <c r="C102" s="229">
        <v>761.5</v>
      </c>
      <c r="D102" s="230">
        <v>761.88333333333333</v>
      </c>
      <c r="E102" s="230">
        <v>755.36666666666667</v>
      </c>
      <c r="F102" s="230">
        <v>749.23333333333335</v>
      </c>
      <c r="G102" s="230">
        <v>742.7166666666667</v>
      </c>
      <c r="H102" s="230">
        <v>768.01666666666665</v>
      </c>
      <c r="I102" s="230">
        <v>774.5333333333333</v>
      </c>
      <c r="J102" s="230">
        <v>780.66666666666663</v>
      </c>
      <c r="K102" s="229">
        <v>768.4</v>
      </c>
      <c r="L102" s="229">
        <v>755.75</v>
      </c>
      <c r="M102" s="229">
        <v>1.3204800000000001</v>
      </c>
      <c r="N102" s="1"/>
      <c r="O102" s="1"/>
    </row>
    <row r="103" spans="1:15" ht="12.75" customHeight="1">
      <c r="A103" s="30">
        <v>93</v>
      </c>
      <c r="B103" s="215" t="s">
        <v>318</v>
      </c>
      <c r="C103" s="229">
        <v>707.95</v>
      </c>
      <c r="D103" s="230">
        <v>709.35</v>
      </c>
      <c r="E103" s="230">
        <v>703.80000000000007</v>
      </c>
      <c r="F103" s="230">
        <v>699.65000000000009</v>
      </c>
      <c r="G103" s="230">
        <v>694.10000000000014</v>
      </c>
      <c r="H103" s="230">
        <v>713.5</v>
      </c>
      <c r="I103" s="230">
        <v>719.05</v>
      </c>
      <c r="J103" s="230">
        <v>723.19999999999993</v>
      </c>
      <c r="K103" s="229">
        <v>714.9</v>
      </c>
      <c r="L103" s="229">
        <v>705.2</v>
      </c>
      <c r="M103" s="229">
        <v>1.8117099999999999</v>
      </c>
      <c r="N103" s="1"/>
      <c r="O103" s="1"/>
    </row>
    <row r="104" spans="1:15" ht="12.75" customHeight="1">
      <c r="A104" s="30">
        <v>94</v>
      </c>
      <c r="B104" s="215" t="s">
        <v>319</v>
      </c>
      <c r="C104" s="229">
        <v>1164.25</v>
      </c>
      <c r="D104" s="230">
        <v>1164.0666666666666</v>
      </c>
      <c r="E104" s="230">
        <v>1156.4333333333332</v>
      </c>
      <c r="F104" s="230">
        <v>1148.6166666666666</v>
      </c>
      <c r="G104" s="230">
        <v>1140.9833333333331</v>
      </c>
      <c r="H104" s="230">
        <v>1171.8833333333332</v>
      </c>
      <c r="I104" s="230">
        <v>1179.5166666666664</v>
      </c>
      <c r="J104" s="230">
        <v>1187.3333333333333</v>
      </c>
      <c r="K104" s="229">
        <v>1171.7</v>
      </c>
      <c r="L104" s="229">
        <v>1156.25</v>
      </c>
      <c r="M104" s="229">
        <v>3.4072900000000002</v>
      </c>
      <c r="N104" s="1"/>
      <c r="O104" s="1"/>
    </row>
    <row r="105" spans="1:15" ht="12.75" customHeight="1">
      <c r="A105" s="30">
        <v>95</v>
      </c>
      <c r="B105" s="215" t="s">
        <v>244</v>
      </c>
      <c r="C105" s="229">
        <v>114.7</v>
      </c>
      <c r="D105" s="230">
        <v>114.43333333333332</v>
      </c>
      <c r="E105" s="230">
        <v>113.86666666666665</v>
      </c>
      <c r="F105" s="230">
        <v>113.03333333333332</v>
      </c>
      <c r="G105" s="230">
        <v>112.46666666666664</v>
      </c>
      <c r="H105" s="230">
        <v>115.26666666666665</v>
      </c>
      <c r="I105" s="230">
        <v>115.83333333333334</v>
      </c>
      <c r="J105" s="230">
        <v>116.66666666666666</v>
      </c>
      <c r="K105" s="229">
        <v>115</v>
      </c>
      <c r="L105" s="229">
        <v>113.6</v>
      </c>
      <c r="M105" s="229">
        <v>7.3389100000000003</v>
      </c>
      <c r="N105" s="1"/>
      <c r="O105" s="1"/>
    </row>
    <row r="106" spans="1:15" ht="12.75" customHeight="1">
      <c r="A106" s="30">
        <v>96</v>
      </c>
      <c r="B106" s="215" t="s">
        <v>320</v>
      </c>
      <c r="C106" s="229">
        <v>1928.9</v>
      </c>
      <c r="D106" s="230">
        <v>1928.25</v>
      </c>
      <c r="E106" s="230">
        <v>1912.8</v>
      </c>
      <c r="F106" s="230">
        <v>1896.7</v>
      </c>
      <c r="G106" s="230">
        <v>1881.25</v>
      </c>
      <c r="H106" s="230">
        <v>1944.35</v>
      </c>
      <c r="I106" s="230">
        <v>1959.7999999999997</v>
      </c>
      <c r="J106" s="230">
        <v>1975.8999999999999</v>
      </c>
      <c r="K106" s="229">
        <v>1943.7</v>
      </c>
      <c r="L106" s="229">
        <v>1912.15</v>
      </c>
      <c r="M106" s="229">
        <v>1.7315799999999999</v>
      </c>
      <c r="N106" s="1"/>
      <c r="O106" s="1"/>
    </row>
    <row r="107" spans="1:15" ht="12.75" customHeight="1">
      <c r="A107" s="30">
        <v>97</v>
      </c>
      <c r="B107" s="215" t="s">
        <v>321</v>
      </c>
      <c r="C107" s="229">
        <v>27.65</v>
      </c>
      <c r="D107" s="230">
        <v>27.816666666666666</v>
      </c>
      <c r="E107" s="230">
        <v>27.383333333333333</v>
      </c>
      <c r="F107" s="230">
        <v>27.116666666666667</v>
      </c>
      <c r="G107" s="230">
        <v>26.683333333333334</v>
      </c>
      <c r="H107" s="230">
        <v>28.083333333333332</v>
      </c>
      <c r="I107" s="230">
        <v>28.516666666666662</v>
      </c>
      <c r="J107" s="230">
        <v>28.783333333333331</v>
      </c>
      <c r="K107" s="229">
        <v>28.25</v>
      </c>
      <c r="L107" s="229">
        <v>27.55</v>
      </c>
      <c r="M107" s="229">
        <v>97.552629999999994</v>
      </c>
      <c r="N107" s="1"/>
      <c r="O107" s="1"/>
    </row>
    <row r="108" spans="1:15" ht="12.75" customHeight="1">
      <c r="A108" s="30">
        <v>98</v>
      </c>
      <c r="B108" s="215" t="s">
        <v>322</v>
      </c>
      <c r="C108" s="229">
        <v>1067.9000000000001</v>
      </c>
      <c r="D108" s="230">
        <v>1074.1333333333334</v>
      </c>
      <c r="E108" s="230">
        <v>1054.7666666666669</v>
      </c>
      <c r="F108" s="230">
        <v>1041.6333333333334</v>
      </c>
      <c r="G108" s="230">
        <v>1022.2666666666669</v>
      </c>
      <c r="H108" s="230">
        <v>1087.2666666666669</v>
      </c>
      <c r="I108" s="230">
        <v>1106.6333333333332</v>
      </c>
      <c r="J108" s="230">
        <v>1119.7666666666669</v>
      </c>
      <c r="K108" s="229">
        <v>1093.5</v>
      </c>
      <c r="L108" s="229">
        <v>1061</v>
      </c>
      <c r="M108" s="229">
        <v>7.3714599999999999</v>
      </c>
      <c r="N108" s="1"/>
      <c r="O108" s="1"/>
    </row>
    <row r="109" spans="1:15" ht="12.75" customHeight="1">
      <c r="A109" s="30">
        <v>99</v>
      </c>
      <c r="B109" s="215" t="s">
        <v>323</v>
      </c>
      <c r="C109" s="229">
        <v>574.9</v>
      </c>
      <c r="D109" s="230">
        <v>572.13333333333333</v>
      </c>
      <c r="E109" s="230">
        <v>567.81666666666661</v>
      </c>
      <c r="F109" s="230">
        <v>560.73333333333323</v>
      </c>
      <c r="G109" s="230">
        <v>556.41666666666652</v>
      </c>
      <c r="H109" s="230">
        <v>579.2166666666667</v>
      </c>
      <c r="I109" s="230">
        <v>583.53333333333353</v>
      </c>
      <c r="J109" s="230">
        <v>590.61666666666679</v>
      </c>
      <c r="K109" s="229">
        <v>576.45000000000005</v>
      </c>
      <c r="L109" s="229">
        <v>565.04999999999995</v>
      </c>
      <c r="M109" s="229">
        <v>2.8389099999999998</v>
      </c>
      <c r="N109" s="1"/>
      <c r="O109" s="1"/>
    </row>
    <row r="110" spans="1:15" ht="12.75" customHeight="1">
      <c r="A110" s="30">
        <v>100</v>
      </c>
      <c r="B110" s="215" t="s">
        <v>324</v>
      </c>
      <c r="C110" s="229">
        <v>790.85</v>
      </c>
      <c r="D110" s="230">
        <v>793.43333333333339</v>
      </c>
      <c r="E110" s="230">
        <v>783.71666666666681</v>
      </c>
      <c r="F110" s="230">
        <v>776.58333333333337</v>
      </c>
      <c r="G110" s="230">
        <v>766.86666666666679</v>
      </c>
      <c r="H110" s="230">
        <v>800.56666666666683</v>
      </c>
      <c r="I110" s="230">
        <v>810.28333333333353</v>
      </c>
      <c r="J110" s="230">
        <v>817.41666666666686</v>
      </c>
      <c r="K110" s="229">
        <v>803.15</v>
      </c>
      <c r="L110" s="229">
        <v>786.3</v>
      </c>
      <c r="M110" s="229">
        <v>1.2244299999999999</v>
      </c>
      <c r="N110" s="1"/>
      <c r="O110" s="1"/>
    </row>
    <row r="111" spans="1:15" ht="12.75" customHeight="1">
      <c r="A111" s="30">
        <v>101</v>
      </c>
      <c r="B111" s="215" t="s">
        <v>325</v>
      </c>
      <c r="C111" s="229">
        <v>7591.2</v>
      </c>
      <c r="D111" s="230">
        <v>7608.6833333333334</v>
      </c>
      <c r="E111" s="230">
        <v>7522.5166666666664</v>
      </c>
      <c r="F111" s="230">
        <v>7453.833333333333</v>
      </c>
      <c r="G111" s="230">
        <v>7367.6666666666661</v>
      </c>
      <c r="H111" s="230">
        <v>7677.3666666666668</v>
      </c>
      <c r="I111" s="230">
        <v>7763.5333333333328</v>
      </c>
      <c r="J111" s="230">
        <v>7832.2166666666672</v>
      </c>
      <c r="K111" s="229">
        <v>7694.85</v>
      </c>
      <c r="L111" s="229">
        <v>7540</v>
      </c>
      <c r="M111" s="229">
        <v>0.10872999999999999</v>
      </c>
      <c r="N111" s="1"/>
      <c r="O111" s="1"/>
    </row>
    <row r="112" spans="1:15" ht="12.75" customHeight="1">
      <c r="A112" s="30">
        <v>102</v>
      </c>
      <c r="B112" s="215" t="s">
        <v>326</v>
      </c>
      <c r="C112" s="229">
        <v>436</v>
      </c>
      <c r="D112" s="230">
        <v>436.2833333333333</v>
      </c>
      <c r="E112" s="230">
        <v>431.36666666666662</v>
      </c>
      <c r="F112" s="230">
        <v>426.73333333333329</v>
      </c>
      <c r="G112" s="230">
        <v>421.81666666666661</v>
      </c>
      <c r="H112" s="230">
        <v>440.91666666666663</v>
      </c>
      <c r="I112" s="230">
        <v>445.83333333333337</v>
      </c>
      <c r="J112" s="230">
        <v>450.46666666666664</v>
      </c>
      <c r="K112" s="229">
        <v>441.2</v>
      </c>
      <c r="L112" s="229">
        <v>431.65</v>
      </c>
      <c r="M112" s="229">
        <v>1.22323</v>
      </c>
      <c r="N112" s="1"/>
      <c r="O112" s="1"/>
    </row>
    <row r="113" spans="1:15" ht="12.75" customHeight="1">
      <c r="A113" s="30">
        <v>103</v>
      </c>
      <c r="B113" s="215" t="s">
        <v>327</v>
      </c>
      <c r="C113" s="229">
        <v>280.75</v>
      </c>
      <c r="D113" s="230">
        <v>281.01666666666665</v>
      </c>
      <c r="E113" s="230">
        <v>279.73333333333329</v>
      </c>
      <c r="F113" s="230">
        <v>278.71666666666664</v>
      </c>
      <c r="G113" s="230">
        <v>277.43333333333328</v>
      </c>
      <c r="H113" s="230">
        <v>282.0333333333333</v>
      </c>
      <c r="I113" s="230">
        <v>283.31666666666661</v>
      </c>
      <c r="J113" s="230">
        <v>284.33333333333331</v>
      </c>
      <c r="K113" s="229">
        <v>282.3</v>
      </c>
      <c r="L113" s="229">
        <v>280</v>
      </c>
      <c r="M113" s="229">
        <v>4.3221800000000004</v>
      </c>
      <c r="N113" s="1"/>
      <c r="O113" s="1"/>
    </row>
    <row r="114" spans="1:15" ht="12.75" customHeight="1">
      <c r="A114" s="30">
        <v>104</v>
      </c>
      <c r="B114" s="215" t="s">
        <v>810</v>
      </c>
      <c r="C114" s="229">
        <v>449.55</v>
      </c>
      <c r="D114" s="230">
        <v>448.59999999999997</v>
      </c>
      <c r="E114" s="230">
        <v>444.49999999999994</v>
      </c>
      <c r="F114" s="230">
        <v>439.45</v>
      </c>
      <c r="G114" s="230">
        <v>435.34999999999997</v>
      </c>
      <c r="H114" s="230">
        <v>453.64999999999992</v>
      </c>
      <c r="I114" s="230">
        <v>457.74999999999994</v>
      </c>
      <c r="J114" s="230">
        <v>462.7999999999999</v>
      </c>
      <c r="K114" s="229">
        <v>452.7</v>
      </c>
      <c r="L114" s="229">
        <v>443.55</v>
      </c>
      <c r="M114" s="229">
        <v>7.8298699999999997</v>
      </c>
      <c r="N114" s="1"/>
      <c r="O114" s="1"/>
    </row>
    <row r="115" spans="1:15" ht="12.75" customHeight="1">
      <c r="A115" s="30">
        <v>105</v>
      </c>
      <c r="B115" s="215" t="s">
        <v>328</v>
      </c>
      <c r="C115" s="229">
        <v>811.2</v>
      </c>
      <c r="D115" s="230">
        <v>812.7833333333333</v>
      </c>
      <c r="E115" s="230">
        <v>800.41666666666663</v>
      </c>
      <c r="F115" s="230">
        <v>789.63333333333333</v>
      </c>
      <c r="G115" s="230">
        <v>777.26666666666665</v>
      </c>
      <c r="H115" s="230">
        <v>823.56666666666661</v>
      </c>
      <c r="I115" s="230">
        <v>835.93333333333339</v>
      </c>
      <c r="J115" s="230">
        <v>846.71666666666658</v>
      </c>
      <c r="K115" s="229">
        <v>825.15</v>
      </c>
      <c r="L115" s="229">
        <v>802</v>
      </c>
      <c r="M115" s="229">
        <v>2.8676599999999999</v>
      </c>
      <c r="N115" s="1"/>
      <c r="O115" s="1"/>
    </row>
    <row r="116" spans="1:15" ht="12.75" customHeight="1">
      <c r="A116" s="30">
        <v>106</v>
      </c>
      <c r="B116" s="215" t="s">
        <v>83</v>
      </c>
      <c r="C116" s="229">
        <v>1039.3</v>
      </c>
      <c r="D116" s="230">
        <v>1041.75</v>
      </c>
      <c r="E116" s="230">
        <v>1033.8499999999999</v>
      </c>
      <c r="F116" s="230">
        <v>1028.3999999999999</v>
      </c>
      <c r="G116" s="230">
        <v>1020.4999999999998</v>
      </c>
      <c r="H116" s="230">
        <v>1047.2</v>
      </c>
      <c r="I116" s="230">
        <v>1055.1000000000001</v>
      </c>
      <c r="J116" s="230">
        <v>1060.5500000000002</v>
      </c>
      <c r="K116" s="229">
        <v>1049.6500000000001</v>
      </c>
      <c r="L116" s="229">
        <v>1036.3</v>
      </c>
      <c r="M116" s="229">
        <v>14.47106</v>
      </c>
      <c r="N116" s="1"/>
      <c r="O116" s="1"/>
    </row>
    <row r="117" spans="1:15" ht="12.75" customHeight="1">
      <c r="A117" s="30">
        <v>107</v>
      </c>
      <c r="B117" s="215" t="s">
        <v>84</v>
      </c>
      <c r="C117" s="229">
        <v>965.85</v>
      </c>
      <c r="D117" s="230">
        <v>963.38333333333333</v>
      </c>
      <c r="E117" s="230">
        <v>957.11666666666667</v>
      </c>
      <c r="F117" s="230">
        <v>948.38333333333333</v>
      </c>
      <c r="G117" s="230">
        <v>942.11666666666667</v>
      </c>
      <c r="H117" s="230">
        <v>972.11666666666667</v>
      </c>
      <c r="I117" s="230">
        <v>978.38333333333333</v>
      </c>
      <c r="J117" s="230">
        <v>987.11666666666667</v>
      </c>
      <c r="K117" s="229">
        <v>969.65</v>
      </c>
      <c r="L117" s="229">
        <v>954.65</v>
      </c>
      <c r="M117" s="229">
        <v>10.98485</v>
      </c>
      <c r="N117" s="1"/>
      <c r="O117" s="1"/>
    </row>
    <row r="118" spans="1:15" ht="12.75" customHeight="1">
      <c r="A118" s="30">
        <v>108</v>
      </c>
      <c r="B118" s="215" t="s">
        <v>91</v>
      </c>
      <c r="C118" s="229">
        <v>123.45</v>
      </c>
      <c r="D118" s="230">
        <v>123.88333333333333</v>
      </c>
      <c r="E118" s="230">
        <v>122.71666666666665</v>
      </c>
      <c r="F118" s="230">
        <v>121.98333333333333</v>
      </c>
      <c r="G118" s="230">
        <v>120.81666666666666</v>
      </c>
      <c r="H118" s="230">
        <v>124.61666666666665</v>
      </c>
      <c r="I118" s="230">
        <v>125.78333333333333</v>
      </c>
      <c r="J118" s="230">
        <v>126.51666666666664</v>
      </c>
      <c r="K118" s="229">
        <v>125.05</v>
      </c>
      <c r="L118" s="229">
        <v>123.15</v>
      </c>
      <c r="M118" s="229">
        <v>56.990090000000002</v>
      </c>
      <c r="N118" s="1"/>
      <c r="O118" s="1"/>
    </row>
    <row r="119" spans="1:15" ht="12.75" customHeight="1">
      <c r="A119" s="30">
        <v>109</v>
      </c>
      <c r="B119" s="215" t="s">
        <v>800</v>
      </c>
      <c r="C119" s="229">
        <v>1409.85</v>
      </c>
      <c r="D119" s="230">
        <v>1412.8833333333332</v>
      </c>
      <c r="E119" s="230">
        <v>1400.7666666666664</v>
      </c>
      <c r="F119" s="230">
        <v>1391.6833333333332</v>
      </c>
      <c r="G119" s="230">
        <v>1379.5666666666664</v>
      </c>
      <c r="H119" s="230">
        <v>1421.9666666666665</v>
      </c>
      <c r="I119" s="230">
        <v>1434.0833333333333</v>
      </c>
      <c r="J119" s="230">
        <v>1443.1666666666665</v>
      </c>
      <c r="K119" s="229">
        <v>1425</v>
      </c>
      <c r="L119" s="229">
        <v>1403.8</v>
      </c>
      <c r="M119" s="229">
        <v>0.66935999999999996</v>
      </c>
      <c r="N119" s="1"/>
      <c r="O119" s="1"/>
    </row>
    <row r="120" spans="1:15" ht="12.75" customHeight="1">
      <c r="A120" s="30">
        <v>110</v>
      </c>
      <c r="B120" s="215" t="s">
        <v>85</v>
      </c>
      <c r="C120" s="229">
        <v>230.9</v>
      </c>
      <c r="D120" s="230">
        <v>230.79999999999998</v>
      </c>
      <c r="E120" s="230">
        <v>228.19999999999996</v>
      </c>
      <c r="F120" s="230">
        <v>225.49999999999997</v>
      </c>
      <c r="G120" s="230">
        <v>222.89999999999995</v>
      </c>
      <c r="H120" s="230">
        <v>233.49999999999997</v>
      </c>
      <c r="I120" s="230">
        <v>236.1</v>
      </c>
      <c r="J120" s="230">
        <v>238.79999999999998</v>
      </c>
      <c r="K120" s="229">
        <v>233.4</v>
      </c>
      <c r="L120" s="229">
        <v>228.1</v>
      </c>
      <c r="M120" s="229">
        <v>364.00587999999999</v>
      </c>
      <c r="N120" s="1"/>
      <c r="O120" s="1"/>
    </row>
    <row r="121" spans="1:15" ht="12.75" customHeight="1">
      <c r="A121" s="30">
        <v>111</v>
      </c>
      <c r="B121" s="215" t="s">
        <v>329</v>
      </c>
      <c r="C121" s="229">
        <v>501.3</v>
      </c>
      <c r="D121" s="230">
        <v>501.09999999999997</v>
      </c>
      <c r="E121" s="230">
        <v>494.19999999999993</v>
      </c>
      <c r="F121" s="230">
        <v>487.09999999999997</v>
      </c>
      <c r="G121" s="230">
        <v>480.19999999999993</v>
      </c>
      <c r="H121" s="230">
        <v>508.19999999999993</v>
      </c>
      <c r="I121" s="230">
        <v>515.09999999999991</v>
      </c>
      <c r="J121" s="230">
        <v>522.19999999999993</v>
      </c>
      <c r="K121" s="229">
        <v>508</v>
      </c>
      <c r="L121" s="229">
        <v>494</v>
      </c>
      <c r="M121" s="229">
        <v>7.3792</v>
      </c>
      <c r="N121" s="1"/>
      <c r="O121" s="1"/>
    </row>
    <row r="122" spans="1:15" ht="12.75" customHeight="1">
      <c r="A122" s="30">
        <v>112</v>
      </c>
      <c r="B122" s="215" t="s">
        <v>87</v>
      </c>
      <c r="C122" s="229">
        <v>4590.8</v>
      </c>
      <c r="D122" s="230">
        <v>4600.0999999999995</v>
      </c>
      <c r="E122" s="230">
        <v>4550.6999999999989</v>
      </c>
      <c r="F122" s="230">
        <v>4510.5999999999995</v>
      </c>
      <c r="G122" s="230">
        <v>4461.1999999999989</v>
      </c>
      <c r="H122" s="230">
        <v>4640.1999999999989</v>
      </c>
      <c r="I122" s="230">
        <v>4689.5999999999985</v>
      </c>
      <c r="J122" s="230">
        <v>4729.6999999999989</v>
      </c>
      <c r="K122" s="229">
        <v>4649.5</v>
      </c>
      <c r="L122" s="229">
        <v>4560</v>
      </c>
      <c r="M122" s="229">
        <v>3.0289799999999998</v>
      </c>
      <c r="N122" s="1"/>
      <c r="O122" s="1"/>
    </row>
    <row r="123" spans="1:15" ht="12.75" customHeight="1">
      <c r="A123" s="30">
        <v>113</v>
      </c>
      <c r="B123" s="215" t="s">
        <v>88</v>
      </c>
      <c r="C123" s="229">
        <v>1609.55</v>
      </c>
      <c r="D123" s="230">
        <v>1611.05</v>
      </c>
      <c r="E123" s="230">
        <v>1602.35</v>
      </c>
      <c r="F123" s="230">
        <v>1595.1499999999999</v>
      </c>
      <c r="G123" s="230">
        <v>1586.4499999999998</v>
      </c>
      <c r="H123" s="230">
        <v>1618.25</v>
      </c>
      <c r="I123" s="230">
        <v>1626.9500000000003</v>
      </c>
      <c r="J123" s="230">
        <v>1634.15</v>
      </c>
      <c r="K123" s="229">
        <v>1619.75</v>
      </c>
      <c r="L123" s="229">
        <v>1603.85</v>
      </c>
      <c r="M123" s="229">
        <v>2.1363400000000001</v>
      </c>
      <c r="N123" s="1"/>
      <c r="O123" s="1"/>
    </row>
    <row r="124" spans="1:15" ht="12.75" customHeight="1">
      <c r="A124" s="30">
        <v>114</v>
      </c>
      <c r="B124" s="215" t="s">
        <v>330</v>
      </c>
      <c r="C124" s="229">
        <v>2197.15</v>
      </c>
      <c r="D124" s="230">
        <v>2213.2666666666669</v>
      </c>
      <c r="E124" s="230">
        <v>2176.6333333333337</v>
      </c>
      <c r="F124" s="230">
        <v>2156.1166666666668</v>
      </c>
      <c r="G124" s="230">
        <v>2119.4833333333336</v>
      </c>
      <c r="H124" s="230">
        <v>2233.7833333333338</v>
      </c>
      <c r="I124" s="230">
        <v>2270.416666666667</v>
      </c>
      <c r="J124" s="230">
        <v>2290.9333333333338</v>
      </c>
      <c r="K124" s="229">
        <v>2249.9</v>
      </c>
      <c r="L124" s="229">
        <v>2192.75</v>
      </c>
      <c r="M124" s="229">
        <v>0.77627000000000002</v>
      </c>
      <c r="N124" s="1"/>
      <c r="O124" s="1"/>
    </row>
    <row r="125" spans="1:15" ht="12.75" customHeight="1">
      <c r="A125" s="30">
        <v>115</v>
      </c>
      <c r="B125" s="215" t="s">
        <v>89</v>
      </c>
      <c r="C125" s="229">
        <v>667.05</v>
      </c>
      <c r="D125" s="230">
        <v>664.85</v>
      </c>
      <c r="E125" s="230">
        <v>661.7</v>
      </c>
      <c r="F125" s="230">
        <v>656.35</v>
      </c>
      <c r="G125" s="230">
        <v>653.20000000000005</v>
      </c>
      <c r="H125" s="230">
        <v>670.2</v>
      </c>
      <c r="I125" s="230">
        <v>673.34999999999991</v>
      </c>
      <c r="J125" s="230">
        <v>678.7</v>
      </c>
      <c r="K125" s="229">
        <v>668</v>
      </c>
      <c r="L125" s="229">
        <v>659.5</v>
      </c>
      <c r="M125" s="229">
        <v>8.9453800000000001</v>
      </c>
      <c r="N125" s="1"/>
      <c r="O125" s="1"/>
    </row>
    <row r="126" spans="1:15" ht="12.75" customHeight="1">
      <c r="A126" s="30">
        <v>116</v>
      </c>
      <c r="B126" s="215" t="s">
        <v>90</v>
      </c>
      <c r="C126" s="229">
        <v>953.05</v>
      </c>
      <c r="D126" s="230">
        <v>952.61666666666667</v>
      </c>
      <c r="E126" s="230">
        <v>944.23333333333335</v>
      </c>
      <c r="F126" s="230">
        <v>935.41666666666663</v>
      </c>
      <c r="G126" s="230">
        <v>927.0333333333333</v>
      </c>
      <c r="H126" s="230">
        <v>961.43333333333339</v>
      </c>
      <c r="I126" s="230">
        <v>969.81666666666683</v>
      </c>
      <c r="J126" s="230">
        <v>978.63333333333344</v>
      </c>
      <c r="K126" s="229">
        <v>961</v>
      </c>
      <c r="L126" s="229">
        <v>943.8</v>
      </c>
      <c r="M126" s="229">
        <v>4.1965599999999998</v>
      </c>
      <c r="N126" s="1"/>
      <c r="O126" s="1"/>
    </row>
    <row r="127" spans="1:15" ht="12.75" customHeight="1">
      <c r="A127" s="30">
        <v>117</v>
      </c>
      <c r="B127" s="215" t="s">
        <v>331</v>
      </c>
      <c r="C127" s="229">
        <v>1224.4000000000001</v>
      </c>
      <c r="D127" s="230">
        <v>1233.5</v>
      </c>
      <c r="E127" s="230">
        <v>1202</v>
      </c>
      <c r="F127" s="230">
        <v>1179.5999999999999</v>
      </c>
      <c r="G127" s="230">
        <v>1148.0999999999999</v>
      </c>
      <c r="H127" s="230">
        <v>1255.9000000000001</v>
      </c>
      <c r="I127" s="230">
        <v>1287.4000000000001</v>
      </c>
      <c r="J127" s="230">
        <v>1309.8000000000002</v>
      </c>
      <c r="K127" s="229">
        <v>1265</v>
      </c>
      <c r="L127" s="229">
        <v>1211.0999999999999</v>
      </c>
      <c r="M127" s="229">
        <v>1.2055400000000001</v>
      </c>
      <c r="N127" s="1"/>
      <c r="O127" s="1"/>
    </row>
    <row r="128" spans="1:15" ht="12.75" customHeight="1">
      <c r="A128" s="30">
        <v>118</v>
      </c>
      <c r="B128" s="215" t="s">
        <v>245</v>
      </c>
      <c r="C128" s="229">
        <v>272.75</v>
      </c>
      <c r="D128" s="230">
        <v>273.45</v>
      </c>
      <c r="E128" s="230">
        <v>271.29999999999995</v>
      </c>
      <c r="F128" s="230">
        <v>269.84999999999997</v>
      </c>
      <c r="G128" s="230">
        <v>267.69999999999993</v>
      </c>
      <c r="H128" s="230">
        <v>274.89999999999998</v>
      </c>
      <c r="I128" s="230">
        <v>277.04999999999995</v>
      </c>
      <c r="J128" s="230">
        <v>278.5</v>
      </c>
      <c r="K128" s="229">
        <v>275.60000000000002</v>
      </c>
      <c r="L128" s="229">
        <v>272</v>
      </c>
      <c r="M128" s="229">
        <v>13.894629999999999</v>
      </c>
      <c r="N128" s="1"/>
      <c r="O128" s="1"/>
    </row>
    <row r="129" spans="1:15" ht="12.75" customHeight="1">
      <c r="A129" s="30">
        <v>119</v>
      </c>
      <c r="B129" s="215" t="s">
        <v>92</v>
      </c>
      <c r="C129" s="229">
        <v>1753.25</v>
      </c>
      <c r="D129" s="230">
        <v>1751.5666666666666</v>
      </c>
      <c r="E129" s="230">
        <v>1740.1833333333332</v>
      </c>
      <c r="F129" s="230">
        <v>1727.1166666666666</v>
      </c>
      <c r="G129" s="230">
        <v>1715.7333333333331</v>
      </c>
      <c r="H129" s="230">
        <v>1764.6333333333332</v>
      </c>
      <c r="I129" s="230">
        <v>1776.0166666666664</v>
      </c>
      <c r="J129" s="230">
        <v>1789.0833333333333</v>
      </c>
      <c r="K129" s="229">
        <v>1762.95</v>
      </c>
      <c r="L129" s="229">
        <v>1738.5</v>
      </c>
      <c r="M129" s="229">
        <v>5.66594</v>
      </c>
      <c r="N129" s="1"/>
      <c r="O129" s="1"/>
    </row>
    <row r="130" spans="1:15" ht="12.75" customHeight="1">
      <c r="A130" s="30">
        <v>120</v>
      </c>
      <c r="B130" s="215" t="s">
        <v>332</v>
      </c>
      <c r="C130" s="229">
        <v>1459</v>
      </c>
      <c r="D130" s="230">
        <v>1458.25</v>
      </c>
      <c r="E130" s="230">
        <v>1391.75</v>
      </c>
      <c r="F130" s="230">
        <v>1324.5</v>
      </c>
      <c r="G130" s="230">
        <v>1258</v>
      </c>
      <c r="H130" s="230">
        <v>1525.5</v>
      </c>
      <c r="I130" s="230">
        <v>1592</v>
      </c>
      <c r="J130" s="230">
        <v>1659.25</v>
      </c>
      <c r="K130" s="229">
        <v>1524.75</v>
      </c>
      <c r="L130" s="229">
        <v>1391</v>
      </c>
      <c r="M130" s="229">
        <v>56.184269999999998</v>
      </c>
      <c r="N130" s="1"/>
      <c r="O130" s="1"/>
    </row>
    <row r="131" spans="1:15" ht="12.75" customHeight="1">
      <c r="A131" s="30">
        <v>121</v>
      </c>
      <c r="B131" s="215" t="s">
        <v>334</v>
      </c>
      <c r="C131" s="229">
        <v>854.3</v>
      </c>
      <c r="D131" s="230">
        <v>855.69999999999993</v>
      </c>
      <c r="E131" s="230">
        <v>846.59999999999991</v>
      </c>
      <c r="F131" s="230">
        <v>838.9</v>
      </c>
      <c r="G131" s="230">
        <v>829.8</v>
      </c>
      <c r="H131" s="230">
        <v>863.39999999999986</v>
      </c>
      <c r="I131" s="230">
        <v>872.5</v>
      </c>
      <c r="J131" s="230">
        <v>880.19999999999982</v>
      </c>
      <c r="K131" s="229">
        <v>864.8</v>
      </c>
      <c r="L131" s="229">
        <v>848</v>
      </c>
      <c r="M131" s="229">
        <v>0.48207</v>
      </c>
      <c r="N131" s="1"/>
      <c r="O131" s="1"/>
    </row>
    <row r="132" spans="1:15" ht="12.75" customHeight="1">
      <c r="A132" s="30">
        <v>122</v>
      </c>
      <c r="B132" s="215" t="s">
        <v>97</v>
      </c>
      <c r="C132" s="229">
        <v>489.3</v>
      </c>
      <c r="D132" s="230">
        <v>485.88333333333338</v>
      </c>
      <c r="E132" s="230">
        <v>480.76666666666677</v>
      </c>
      <c r="F132" s="230">
        <v>472.23333333333341</v>
      </c>
      <c r="G132" s="230">
        <v>467.11666666666679</v>
      </c>
      <c r="H132" s="230">
        <v>494.41666666666674</v>
      </c>
      <c r="I132" s="230">
        <v>499.53333333333342</v>
      </c>
      <c r="J132" s="230">
        <v>508.06666666666672</v>
      </c>
      <c r="K132" s="229">
        <v>491</v>
      </c>
      <c r="L132" s="229">
        <v>477.35</v>
      </c>
      <c r="M132" s="229">
        <v>100.20905</v>
      </c>
      <c r="N132" s="1"/>
      <c r="O132" s="1"/>
    </row>
    <row r="133" spans="1:15" ht="12.75" customHeight="1">
      <c r="A133" s="30">
        <v>123</v>
      </c>
      <c r="B133" s="215" t="s">
        <v>93</v>
      </c>
      <c r="C133" s="229">
        <v>557.20000000000005</v>
      </c>
      <c r="D133" s="230">
        <v>557.68333333333339</v>
      </c>
      <c r="E133" s="230">
        <v>555.36666666666679</v>
      </c>
      <c r="F133" s="230">
        <v>553.53333333333342</v>
      </c>
      <c r="G133" s="230">
        <v>551.21666666666681</v>
      </c>
      <c r="H133" s="230">
        <v>559.51666666666677</v>
      </c>
      <c r="I133" s="230">
        <v>561.83333333333337</v>
      </c>
      <c r="J133" s="230">
        <v>563.66666666666674</v>
      </c>
      <c r="K133" s="229">
        <v>560</v>
      </c>
      <c r="L133" s="229">
        <v>555.85</v>
      </c>
      <c r="M133" s="229">
        <v>11.668279999999999</v>
      </c>
      <c r="N133" s="1"/>
      <c r="O133" s="1"/>
    </row>
    <row r="134" spans="1:15" ht="12.75" customHeight="1">
      <c r="A134" s="30">
        <v>124</v>
      </c>
      <c r="B134" s="215" t="s">
        <v>246</v>
      </c>
      <c r="C134" s="229">
        <v>2139.3000000000002</v>
      </c>
      <c r="D134" s="230">
        <v>2137.7833333333333</v>
      </c>
      <c r="E134" s="230">
        <v>2125.5666666666666</v>
      </c>
      <c r="F134" s="230">
        <v>2111.8333333333335</v>
      </c>
      <c r="G134" s="230">
        <v>2099.6166666666668</v>
      </c>
      <c r="H134" s="230">
        <v>2151.5166666666664</v>
      </c>
      <c r="I134" s="230">
        <v>2163.7333333333327</v>
      </c>
      <c r="J134" s="230">
        <v>2177.4666666666662</v>
      </c>
      <c r="K134" s="229">
        <v>2150</v>
      </c>
      <c r="L134" s="229">
        <v>2124.0500000000002</v>
      </c>
      <c r="M134" s="229">
        <v>0.66591</v>
      </c>
      <c r="N134" s="1"/>
      <c r="O134" s="1"/>
    </row>
    <row r="135" spans="1:15" ht="12.75" customHeight="1">
      <c r="A135" s="30">
        <v>125</v>
      </c>
      <c r="B135" s="215" t="s">
        <v>848</v>
      </c>
      <c r="C135" s="229">
        <v>556.29999999999995</v>
      </c>
      <c r="D135" s="230">
        <v>561.26666666666665</v>
      </c>
      <c r="E135" s="230">
        <v>549.08333333333326</v>
      </c>
      <c r="F135" s="230">
        <v>541.86666666666656</v>
      </c>
      <c r="G135" s="230">
        <v>529.68333333333317</v>
      </c>
      <c r="H135" s="230">
        <v>568.48333333333335</v>
      </c>
      <c r="I135" s="230">
        <v>580.66666666666674</v>
      </c>
      <c r="J135" s="230">
        <v>587.88333333333344</v>
      </c>
      <c r="K135" s="229">
        <v>573.45000000000005</v>
      </c>
      <c r="L135" s="229">
        <v>554.04999999999995</v>
      </c>
      <c r="M135" s="229">
        <v>13.314539999999999</v>
      </c>
      <c r="N135" s="1"/>
      <c r="O135" s="1"/>
    </row>
    <row r="136" spans="1:15" ht="12.75" customHeight="1">
      <c r="A136" s="30">
        <v>126</v>
      </c>
      <c r="B136" s="215" t="s">
        <v>94</v>
      </c>
      <c r="C136" s="229">
        <v>2086.65</v>
      </c>
      <c r="D136" s="230">
        <v>2083.2166666666667</v>
      </c>
      <c r="E136" s="230">
        <v>2073.4333333333334</v>
      </c>
      <c r="F136" s="230">
        <v>2060.2166666666667</v>
      </c>
      <c r="G136" s="230">
        <v>2050.4333333333334</v>
      </c>
      <c r="H136" s="230">
        <v>2096.4333333333334</v>
      </c>
      <c r="I136" s="230">
        <v>2106.2166666666672</v>
      </c>
      <c r="J136" s="230">
        <v>2119.4333333333334</v>
      </c>
      <c r="K136" s="229">
        <v>2093</v>
      </c>
      <c r="L136" s="229">
        <v>2070</v>
      </c>
      <c r="M136" s="229">
        <v>1.74525</v>
      </c>
      <c r="N136" s="1"/>
      <c r="O136" s="1"/>
    </row>
    <row r="137" spans="1:15" ht="12.75" customHeight="1">
      <c r="A137" s="30">
        <v>127</v>
      </c>
      <c r="B137" s="215" t="s">
        <v>841</v>
      </c>
      <c r="C137" s="229">
        <v>350.7</v>
      </c>
      <c r="D137" s="230">
        <v>352.08333333333331</v>
      </c>
      <c r="E137" s="230">
        <v>347.01666666666665</v>
      </c>
      <c r="F137" s="230">
        <v>343.33333333333331</v>
      </c>
      <c r="G137" s="230">
        <v>338.26666666666665</v>
      </c>
      <c r="H137" s="230">
        <v>355.76666666666665</v>
      </c>
      <c r="I137" s="230">
        <v>360.83333333333337</v>
      </c>
      <c r="J137" s="230">
        <v>364.51666666666665</v>
      </c>
      <c r="K137" s="229">
        <v>357.15</v>
      </c>
      <c r="L137" s="229">
        <v>348.4</v>
      </c>
      <c r="M137" s="229">
        <v>7.9027000000000003</v>
      </c>
      <c r="N137" s="1"/>
      <c r="O137" s="1"/>
    </row>
    <row r="138" spans="1:15" ht="12.75" customHeight="1">
      <c r="A138" s="30">
        <v>128</v>
      </c>
      <c r="B138" s="215" t="s">
        <v>335</v>
      </c>
      <c r="C138" s="229">
        <v>241.9</v>
      </c>
      <c r="D138" s="230">
        <v>243.33333333333334</v>
      </c>
      <c r="E138" s="230">
        <v>238.61666666666667</v>
      </c>
      <c r="F138" s="230">
        <v>235.33333333333334</v>
      </c>
      <c r="G138" s="230">
        <v>230.61666666666667</v>
      </c>
      <c r="H138" s="230">
        <v>246.61666666666667</v>
      </c>
      <c r="I138" s="230">
        <v>251.33333333333331</v>
      </c>
      <c r="J138" s="230">
        <v>254.61666666666667</v>
      </c>
      <c r="K138" s="229">
        <v>248.05</v>
      </c>
      <c r="L138" s="229">
        <v>240.05</v>
      </c>
      <c r="M138" s="229">
        <v>30.335249999999998</v>
      </c>
      <c r="N138" s="1"/>
      <c r="O138" s="1"/>
    </row>
    <row r="139" spans="1:15" ht="12.75" customHeight="1">
      <c r="A139" s="30">
        <v>129</v>
      </c>
      <c r="B139" s="215" t="s">
        <v>811</v>
      </c>
      <c r="C139" s="229">
        <v>185.6</v>
      </c>
      <c r="D139" s="230">
        <v>185.16666666666666</v>
      </c>
      <c r="E139" s="230">
        <v>182.98333333333332</v>
      </c>
      <c r="F139" s="230">
        <v>180.36666666666667</v>
      </c>
      <c r="G139" s="230">
        <v>178.18333333333334</v>
      </c>
      <c r="H139" s="230">
        <v>187.7833333333333</v>
      </c>
      <c r="I139" s="230">
        <v>189.96666666666664</v>
      </c>
      <c r="J139" s="230">
        <v>192.58333333333329</v>
      </c>
      <c r="K139" s="229">
        <v>187.35</v>
      </c>
      <c r="L139" s="229">
        <v>182.55</v>
      </c>
      <c r="M139" s="229">
        <v>6.8870199999999997</v>
      </c>
      <c r="N139" s="1"/>
      <c r="O139" s="1"/>
    </row>
    <row r="140" spans="1:15" ht="12.75" customHeight="1">
      <c r="A140" s="30">
        <v>130</v>
      </c>
      <c r="B140" s="215" t="s">
        <v>247</v>
      </c>
      <c r="C140" s="229">
        <v>34.35</v>
      </c>
      <c r="D140" s="230">
        <v>34.550000000000004</v>
      </c>
      <c r="E140" s="230">
        <v>34.000000000000007</v>
      </c>
      <c r="F140" s="230">
        <v>33.650000000000006</v>
      </c>
      <c r="G140" s="230">
        <v>33.100000000000009</v>
      </c>
      <c r="H140" s="230">
        <v>34.900000000000006</v>
      </c>
      <c r="I140" s="230">
        <v>35.450000000000003</v>
      </c>
      <c r="J140" s="230">
        <v>35.800000000000004</v>
      </c>
      <c r="K140" s="229">
        <v>35.1</v>
      </c>
      <c r="L140" s="229">
        <v>34.200000000000003</v>
      </c>
      <c r="M140" s="229">
        <v>26.379719999999999</v>
      </c>
      <c r="N140" s="1"/>
      <c r="O140" s="1"/>
    </row>
    <row r="141" spans="1:15" ht="12.75" customHeight="1">
      <c r="A141" s="30">
        <v>131</v>
      </c>
      <c r="B141" s="215" t="s">
        <v>336</v>
      </c>
      <c r="C141" s="229">
        <v>211.7</v>
      </c>
      <c r="D141" s="230">
        <v>216.31666666666669</v>
      </c>
      <c r="E141" s="230">
        <v>203.63333333333338</v>
      </c>
      <c r="F141" s="230">
        <v>195.56666666666669</v>
      </c>
      <c r="G141" s="230">
        <v>182.88333333333338</v>
      </c>
      <c r="H141" s="230">
        <v>224.38333333333338</v>
      </c>
      <c r="I141" s="230">
        <v>237.06666666666672</v>
      </c>
      <c r="J141" s="230">
        <v>245.13333333333338</v>
      </c>
      <c r="K141" s="229">
        <v>229</v>
      </c>
      <c r="L141" s="229">
        <v>208.25</v>
      </c>
      <c r="M141" s="229">
        <v>67.758420000000001</v>
      </c>
      <c r="N141" s="1"/>
      <c r="O141" s="1"/>
    </row>
    <row r="142" spans="1:15" ht="12.75" customHeight="1">
      <c r="A142" s="30">
        <v>132</v>
      </c>
      <c r="B142" s="215" t="s">
        <v>95</v>
      </c>
      <c r="C142" s="229">
        <v>3511.6</v>
      </c>
      <c r="D142" s="230">
        <v>3520.35</v>
      </c>
      <c r="E142" s="230">
        <v>3486.25</v>
      </c>
      <c r="F142" s="230">
        <v>3460.9</v>
      </c>
      <c r="G142" s="230">
        <v>3426.8</v>
      </c>
      <c r="H142" s="230">
        <v>3545.7</v>
      </c>
      <c r="I142" s="230">
        <v>3579.7999999999993</v>
      </c>
      <c r="J142" s="230">
        <v>3605.1499999999996</v>
      </c>
      <c r="K142" s="229">
        <v>3554.45</v>
      </c>
      <c r="L142" s="229">
        <v>3495</v>
      </c>
      <c r="M142" s="229">
        <v>4.7715399999999999</v>
      </c>
      <c r="N142" s="1"/>
      <c r="O142" s="1"/>
    </row>
    <row r="143" spans="1:15" ht="12.75" customHeight="1">
      <c r="A143" s="30">
        <v>133</v>
      </c>
      <c r="B143" s="215" t="s">
        <v>248</v>
      </c>
      <c r="C143" s="229">
        <v>3966.15</v>
      </c>
      <c r="D143" s="230">
        <v>3952.4833333333336</v>
      </c>
      <c r="E143" s="230">
        <v>3915.9666666666672</v>
      </c>
      <c r="F143" s="230">
        <v>3865.7833333333338</v>
      </c>
      <c r="G143" s="230">
        <v>3829.2666666666673</v>
      </c>
      <c r="H143" s="230">
        <v>4002.666666666667</v>
      </c>
      <c r="I143" s="230">
        <v>4039.1833333333334</v>
      </c>
      <c r="J143" s="230">
        <v>4089.3666666666668</v>
      </c>
      <c r="K143" s="229">
        <v>3989</v>
      </c>
      <c r="L143" s="229">
        <v>3902.3</v>
      </c>
      <c r="M143" s="229">
        <v>9.6238200000000003</v>
      </c>
      <c r="N143" s="1"/>
      <c r="O143" s="1"/>
    </row>
    <row r="144" spans="1:15" ht="12.75" customHeight="1">
      <c r="A144" s="30">
        <v>134</v>
      </c>
      <c r="B144" s="215" t="s">
        <v>143</v>
      </c>
      <c r="C144" s="229">
        <v>2015.2</v>
      </c>
      <c r="D144" s="230">
        <v>2015.9666666666665</v>
      </c>
      <c r="E144" s="230">
        <v>1998.4833333333329</v>
      </c>
      <c r="F144" s="230">
        <v>1981.7666666666664</v>
      </c>
      <c r="G144" s="230">
        <v>1964.2833333333328</v>
      </c>
      <c r="H144" s="230">
        <v>2032.6833333333329</v>
      </c>
      <c r="I144" s="230">
        <v>2050.1666666666665</v>
      </c>
      <c r="J144" s="230">
        <v>2066.8833333333332</v>
      </c>
      <c r="K144" s="229">
        <v>2033.45</v>
      </c>
      <c r="L144" s="229">
        <v>1999.25</v>
      </c>
      <c r="M144" s="229">
        <v>1.6823900000000001</v>
      </c>
      <c r="N144" s="1"/>
      <c r="O144" s="1"/>
    </row>
    <row r="145" spans="1:15" ht="12.75" customHeight="1">
      <c r="A145" s="30">
        <v>135</v>
      </c>
      <c r="B145" s="215" t="s">
        <v>98</v>
      </c>
      <c r="C145" s="229">
        <v>4610.45</v>
      </c>
      <c r="D145" s="230">
        <v>4598.5</v>
      </c>
      <c r="E145" s="230">
        <v>4577</v>
      </c>
      <c r="F145" s="230">
        <v>4543.55</v>
      </c>
      <c r="G145" s="230">
        <v>4522.05</v>
      </c>
      <c r="H145" s="230">
        <v>4631.95</v>
      </c>
      <c r="I145" s="230">
        <v>4653.45</v>
      </c>
      <c r="J145" s="230">
        <v>4686.8999999999996</v>
      </c>
      <c r="K145" s="229">
        <v>4620</v>
      </c>
      <c r="L145" s="229">
        <v>4565.05</v>
      </c>
      <c r="M145" s="229">
        <v>5.0191299999999996</v>
      </c>
      <c r="N145" s="1"/>
      <c r="O145" s="1"/>
    </row>
    <row r="146" spans="1:15" ht="12.75" customHeight="1">
      <c r="A146" s="30">
        <v>136</v>
      </c>
      <c r="B146" s="215" t="s">
        <v>337</v>
      </c>
      <c r="C146" s="229">
        <v>486.3</v>
      </c>
      <c r="D146" s="230">
        <v>487.11666666666662</v>
      </c>
      <c r="E146" s="230">
        <v>483.28333333333325</v>
      </c>
      <c r="F146" s="230">
        <v>480.26666666666665</v>
      </c>
      <c r="G146" s="230">
        <v>476.43333333333328</v>
      </c>
      <c r="H146" s="230">
        <v>490.13333333333321</v>
      </c>
      <c r="I146" s="230">
        <v>493.96666666666658</v>
      </c>
      <c r="J146" s="230">
        <v>496.98333333333318</v>
      </c>
      <c r="K146" s="229">
        <v>490.95</v>
      </c>
      <c r="L146" s="229">
        <v>484.1</v>
      </c>
      <c r="M146" s="229">
        <v>0.91354000000000002</v>
      </c>
      <c r="N146" s="1"/>
      <c r="O146" s="1"/>
    </row>
    <row r="147" spans="1:15" ht="12.75" customHeight="1">
      <c r="A147" s="30">
        <v>137</v>
      </c>
      <c r="B147" s="215" t="s">
        <v>338</v>
      </c>
      <c r="C147" s="229">
        <v>214.45</v>
      </c>
      <c r="D147" s="230">
        <v>215.29999999999998</v>
      </c>
      <c r="E147" s="230">
        <v>211.79999999999995</v>
      </c>
      <c r="F147" s="230">
        <v>209.14999999999998</v>
      </c>
      <c r="G147" s="230">
        <v>205.64999999999995</v>
      </c>
      <c r="H147" s="230">
        <v>217.94999999999996</v>
      </c>
      <c r="I147" s="230">
        <v>221.45000000000002</v>
      </c>
      <c r="J147" s="230">
        <v>224.09999999999997</v>
      </c>
      <c r="K147" s="229">
        <v>218.8</v>
      </c>
      <c r="L147" s="229">
        <v>212.65</v>
      </c>
      <c r="M147" s="229">
        <v>5.9878999999999998</v>
      </c>
      <c r="N147" s="1"/>
      <c r="O147" s="1"/>
    </row>
    <row r="148" spans="1:15" ht="12.75" customHeight="1">
      <c r="A148" s="30">
        <v>138</v>
      </c>
      <c r="B148" s="215" t="s">
        <v>339</v>
      </c>
      <c r="C148" s="229">
        <v>200.3</v>
      </c>
      <c r="D148" s="230">
        <v>202.60000000000002</v>
      </c>
      <c r="E148" s="230">
        <v>195.80000000000004</v>
      </c>
      <c r="F148" s="230">
        <v>191.3</v>
      </c>
      <c r="G148" s="230">
        <v>184.50000000000003</v>
      </c>
      <c r="H148" s="230">
        <v>207.10000000000005</v>
      </c>
      <c r="I148" s="230">
        <v>213.9</v>
      </c>
      <c r="J148" s="230">
        <v>218.40000000000006</v>
      </c>
      <c r="K148" s="229">
        <v>209.4</v>
      </c>
      <c r="L148" s="229">
        <v>198.1</v>
      </c>
      <c r="M148" s="229">
        <v>63.255920000000003</v>
      </c>
      <c r="N148" s="1"/>
      <c r="O148" s="1"/>
    </row>
    <row r="149" spans="1:15" ht="12.75" customHeight="1">
      <c r="A149" s="30">
        <v>139</v>
      </c>
      <c r="B149" s="215" t="s">
        <v>812</v>
      </c>
      <c r="C149" s="229">
        <v>45.6</v>
      </c>
      <c r="D149" s="230">
        <v>45.766666666666673</v>
      </c>
      <c r="E149" s="230">
        <v>45.333333333333343</v>
      </c>
      <c r="F149" s="230">
        <v>45.06666666666667</v>
      </c>
      <c r="G149" s="230">
        <v>44.63333333333334</v>
      </c>
      <c r="H149" s="230">
        <v>46.033333333333346</v>
      </c>
      <c r="I149" s="230">
        <v>46.466666666666669</v>
      </c>
      <c r="J149" s="230">
        <v>46.733333333333348</v>
      </c>
      <c r="K149" s="229">
        <v>46.2</v>
      </c>
      <c r="L149" s="229">
        <v>45.5</v>
      </c>
      <c r="M149" s="229">
        <v>25.520900000000001</v>
      </c>
      <c r="N149" s="1"/>
      <c r="O149" s="1"/>
    </row>
    <row r="150" spans="1:15" ht="12.75" customHeight="1">
      <c r="A150" s="30">
        <v>140</v>
      </c>
      <c r="B150" s="215" t="s">
        <v>340</v>
      </c>
      <c r="C150" s="229">
        <v>36.75</v>
      </c>
      <c r="D150" s="230">
        <v>36.166666666666664</v>
      </c>
      <c r="E150" s="230">
        <v>35.583333333333329</v>
      </c>
      <c r="F150" s="230">
        <v>34.416666666666664</v>
      </c>
      <c r="G150" s="230">
        <v>33.833333333333329</v>
      </c>
      <c r="H150" s="230">
        <v>37.333333333333329</v>
      </c>
      <c r="I150" s="230">
        <v>37.916666666666657</v>
      </c>
      <c r="J150" s="230">
        <v>39.083333333333329</v>
      </c>
      <c r="K150" s="229">
        <v>36.75</v>
      </c>
      <c r="L150" s="229">
        <v>35</v>
      </c>
      <c r="M150" s="229">
        <v>1.2105900000000001</v>
      </c>
      <c r="N150" s="1"/>
      <c r="O150" s="1"/>
    </row>
    <row r="151" spans="1:15" ht="12.75" customHeight="1">
      <c r="A151" s="30">
        <v>141</v>
      </c>
      <c r="B151" s="215" t="s">
        <v>99</v>
      </c>
      <c r="C151" s="229">
        <v>3699.4</v>
      </c>
      <c r="D151" s="230">
        <v>3701.4666666666667</v>
      </c>
      <c r="E151" s="230">
        <v>3654.9333333333334</v>
      </c>
      <c r="F151" s="230">
        <v>3610.4666666666667</v>
      </c>
      <c r="G151" s="230">
        <v>3563.9333333333334</v>
      </c>
      <c r="H151" s="230">
        <v>3745.9333333333334</v>
      </c>
      <c r="I151" s="230">
        <v>3792.4666666666672</v>
      </c>
      <c r="J151" s="230">
        <v>3836.9333333333334</v>
      </c>
      <c r="K151" s="229">
        <v>3748</v>
      </c>
      <c r="L151" s="229">
        <v>3657</v>
      </c>
      <c r="M151" s="229">
        <v>9.8742400000000004</v>
      </c>
      <c r="N151" s="1"/>
      <c r="O151" s="1"/>
    </row>
    <row r="152" spans="1:15" ht="12.75" customHeight="1">
      <c r="A152" s="30">
        <v>142</v>
      </c>
      <c r="B152" s="215" t="s">
        <v>341</v>
      </c>
      <c r="C152" s="229">
        <v>544.65</v>
      </c>
      <c r="D152" s="230">
        <v>543.66666666666663</v>
      </c>
      <c r="E152" s="230">
        <v>538.33333333333326</v>
      </c>
      <c r="F152" s="230">
        <v>532.01666666666665</v>
      </c>
      <c r="G152" s="230">
        <v>526.68333333333328</v>
      </c>
      <c r="H152" s="230">
        <v>549.98333333333323</v>
      </c>
      <c r="I152" s="230">
        <v>555.31666666666649</v>
      </c>
      <c r="J152" s="230">
        <v>561.63333333333321</v>
      </c>
      <c r="K152" s="229">
        <v>549</v>
      </c>
      <c r="L152" s="229">
        <v>537.35</v>
      </c>
      <c r="M152" s="229">
        <v>2.4993400000000001</v>
      </c>
      <c r="N152" s="1"/>
      <c r="O152" s="1"/>
    </row>
    <row r="153" spans="1:15" ht="12.75" customHeight="1">
      <c r="A153" s="30">
        <v>143</v>
      </c>
      <c r="B153" s="215" t="s">
        <v>249</v>
      </c>
      <c r="C153" s="229">
        <v>396.05</v>
      </c>
      <c r="D153" s="230">
        <v>394.0333333333333</v>
      </c>
      <c r="E153" s="230">
        <v>390.06666666666661</v>
      </c>
      <c r="F153" s="230">
        <v>384.08333333333331</v>
      </c>
      <c r="G153" s="230">
        <v>380.11666666666662</v>
      </c>
      <c r="H153" s="230">
        <v>400.01666666666659</v>
      </c>
      <c r="I153" s="230">
        <v>403.98333333333329</v>
      </c>
      <c r="J153" s="230">
        <v>409.96666666666658</v>
      </c>
      <c r="K153" s="229">
        <v>398</v>
      </c>
      <c r="L153" s="229">
        <v>388.05</v>
      </c>
      <c r="M153" s="229">
        <v>2.6857600000000001</v>
      </c>
      <c r="N153" s="1"/>
      <c r="O153" s="1"/>
    </row>
    <row r="154" spans="1:15" ht="12.75" customHeight="1">
      <c r="A154" s="30">
        <v>144</v>
      </c>
      <c r="B154" s="215" t="s">
        <v>250</v>
      </c>
      <c r="C154" s="229">
        <v>1502.55</v>
      </c>
      <c r="D154" s="230">
        <v>1489.7833333333335</v>
      </c>
      <c r="E154" s="230">
        <v>1467.866666666667</v>
      </c>
      <c r="F154" s="230">
        <v>1433.1833333333334</v>
      </c>
      <c r="G154" s="230">
        <v>1411.2666666666669</v>
      </c>
      <c r="H154" s="230">
        <v>1524.4666666666672</v>
      </c>
      <c r="I154" s="230">
        <v>1546.3833333333337</v>
      </c>
      <c r="J154" s="230">
        <v>1581.0666666666673</v>
      </c>
      <c r="K154" s="229">
        <v>1511.7</v>
      </c>
      <c r="L154" s="229">
        <v>1455.1</v>
      </c>
      <c r="M154" s="229">
        <v>0.88868999999999998</v>
      </c>
      <c r="N154" s="1"/>
      <c r="O154" s="1"/>
    </row>
    <row r="155" spans="1:15" ht="12.75" customHeight="1">
      <c r="A155" s="30">
        <v>145</v>
      </c>
      <c r="B155" s="215" t="s">
        <v>342</v>
      </c>
      <c r="C155" s="229">
        <v>107.75</v>
      </c>
      <c r="D155" s="230">
        <v>108.68333333333334</v>
      </c>
      <c r="E155" s="230">
        <v>106.46666666666667</v>
      </c>
      <c r="F155" s="230">
        <v>105.18333333333334</v>
      </c>
      <c r="G155" s="230">
        <v>102.96666666666667</v>
      </c>
      <c r="H155" s="230">
        <v>109.96666666666667</v>
      </c>
      <c r="I155" s="230">
        <v>112.18333333333334</v>
      </c>
      <c r="J155" s="230">
        <v>113.46666666666667</v>
      </c>
      <c r="K155" s="229">
        <v>110.9</v>
      </c>
      <c r="L155" s="229">
        <v>107.4</v>
      </c>
      <c r="M155" s="229">
        <v>35.677520000000001</v>
      </c>
      <c r="N155" s="1"/>
      <c r="O155" s="1"/>
    </row>
    <row r="156" spans="1:15" ht="12.75" customHeight="1">
      <c r="A156" s="30">
        <v>146</v>
      </c>
      <c r="B156" s="215" t="s">
        <v>769</v>
      </c>
      <c r="C156" s="229">
        <v>87.15</v>
      </c>
      <c r="D156" s="230">
        <v>87.600000000000009</v>
      </c>
      <c r="E156" s="230">
        <v>86.200000000000017</v>
      </c>
      <c r="F156" s="230">
        <v>85.250000000000014</v>
      </c>
      <c r="G156" s="230">
        <v>83.850000000000023</v>
      </c>
      <c r="H156" s="230">
        <v>88.550000000000011</v>
      </c>
      <c r="I156" s="230">
        <v>89.950000000000017</v>
      </c>
      <c r="J156" s="230">
        <v>90.9</v>
      </c>
      <c r="K156" s="229">
        <v>89</v>
      </c>
      <c r="L156" s="229">
        <v>86.65</v>
      </c>
      <c r="M156" s="229">
        <v>57.704819999999998</v>
      </c>
      <c r="N156" s="1"/>
      <c r="O156" s="1"/>
    </row>
    <row r="157" spans="1:15" ht="12.75" customHeight="1">
      <c r="A157" s="30">
        <v>147</v>
      </c>
      <c r="B157" s="215" t="s">
        <v>100</v>
      </c>
      <c r="C157" s="229">
        <v>2183.4</v>
      </c>
      <c r="D157" s="230">
        <v>2190.5166666666664</v>
      </c>
      <c r="E157" s="230">
        <v>2167.0333333333328</v>
      </c>
      <c r="F157" s="230">
        <v>2150.6666666666665</v>
      </c>
      <c r="G157" s="230">
        <v>2127.1833333333329</v>
      </c>
      <c r="H157" s="230">
        <v>2206.8833333333328</v>
      </c>
      <c r="I157" s="230">
        <v>2230.3666666666663</v>
      </c>
      <c r="J157" s="230">
        <v>2246.7333333333327</v>
      </c>
      <c r="K157" s="229">
        <v>2214</v>
      </c>
      <c r="L157" s="229">
        <v>2174.15</v>
      </c>
      <c r="M157" s="229">
        <v>2.0687600000000002</v>
      </c>
      <c r="N157" s="1"/>
      <c r="O157" s="1"/>
    </row>
    <row r="158" spans="1:15" ht="12.75" customHeight="1">
      <c r="A158" s="30">
        <v>148</v>
      </c>
      <c r="B158" s="215" t="s">
        <v>101</v>
      </c>
      <c r="C158" s="229">
        <v>211.75</v>
      </c>
      <c r="D158" s="230">
        <v>211.58333333333334</v>
      </c>
      <c r="E158" s="230">
        <v>210.16666666666669</v>
      </c>
      <c r="F158" s="230">
        <v>208.58333333333334</v>
      </c>
      <c r="G158" s="230">
        <v>207.16666666666669</v>
      </c>
      <c r="H158" s="230">
        <v>213.16666666666669</v>
      </c>
      <c r="I158" s="230">
        <v>214.58333333333337</v>
      </c>
      <c r="J158" s="230">
        <v>216.16666666666669</v>
      </c>
      <c r="K158" s="229">
        <v>213</v>
      </c>
      <c r="L158" s="229">
        <v>210</v>
      </c>
      <c r="M158" s="229">
        <v>14.39067</v>
      </c>
      <c r="N158" s="1"/>
      <c r="O158" s="1"/>
    </row>
    <row r="159" spans="1:15" ht="12.75" customHeight="1">
      <c r="A159" s="30">
        <v>149</v>
      </c>
      <c r="B159" s="215" t="s">
        <v>343</v>
      </c>
      <c r="C159" s="229">
        <v>297.05</v>
      </c>
      <c r="D159" s="230">
        <v>296.36666666666667</v>
      </c>
      <c r="E159" s="230">
        <v>293.68333333333334</v>
      </c>
      <c r="F159" s="230">
        <v>290.31666666666666</v>
      </c>
      <c r="G159" s="230">
        <v>287.63333333333333</v>
      </c>
      <c r="H159" s="230">
        <v>299.73333333333335</v>
      </c>
      <c r="I159" s="230">
        <v>302.41666666666674</v>
      </c>
      <c r="J159" s="230">
        <v>305.78333333333336</v>
      </c>
      <c r="K159" s="229">
        <v>299.05</v>
      </c>
      <c r="L159" s="229">
        <v>293</v>
      </c>
      <c r="M159" s="229">
        <v>1.5068900000000001</v>
      </c>
      <c r="N159" s="1"/>
      <c r="O159" s="1"/>
    </row>
    <row r="160" spans="1:15" ht="12.75" customHeight="1">
      <c r="A160" s="30">
        <v>150</v>
      </c>
      <c r="B160" s="215" t="s">
        <v>801</v>
      </c>
      <c r="C160" s="229">
        <v>135.75</v>
      </c>
      <c r="D160" s="230">
        <v>132.75</v>
      </c>
      <c r="E160" s="230">
        <v>128.69999999999999</v>
      </c>
      <c r="F160" s="230">
        <v>121.64999999999999</v>
      </c>
      <c r="G160" s="230">
        <v>117.59999999999998</v>
      </c>
      <c r="H160" s="230">
        <v>139.80000000000001</v>
      </c>
      <c r="I160" s="230">
        <v>143.85000000000002</v>
      </c>
      <c r="J160" s="230">
        <v>150.9</v>
      </c>
      <c r="K160" s="229">
        <v>136.80000000000001</v>
      </c>
      <c r="L160" s="229">
        <v>125.7</v>
      </c>
      <c r="M160" s="229">
        <v>420.69132000000002</v>
      </c>
      <c r="N160" s="1"/>
      <c r="O160" s="1"/>
    </row>
    <row r="161" spans="1:15" ht="12.75" customHeight="1">
      <c r="A161" s="30">
        <v>151</v>
      </c>
      <c r="B161" s="215" t="s">
        <v>102</v>
      </c>
      <c r="C161" s="229">
        <v>126.15</v>
      </c>
      <c r="D161" s="230">
        <v>126.30000000000001</v>
      </c>
      <c r="E161" s="230">
        <v>125.65000000000002</v>
      </c>
      <c r="F161" s="230">
        <v>125.15</v>
      </c>
      <c r="G161" s="230">
        <v>124.50000000000001</v>
      </c>
      <c r="H161" s="230">
        <v>126.80000000000003</v>
      </c>
      <c r="I161" s="230">
        <v>127.45</v>
      </c>
      <c r="J161" s="230">
        <v>127.95000000000003</v>
      </c>
      <c r="K161" s="229">
        <v>126.95</v>
      </c>
      <c r="L161" s="229">
        <v>125.8</v>
      </c>
      <c r="M161" s="229">
        <v>105.42134</v>
      </c>
      <c r="N161" s="1"/>
      <c r="O161" s="1"/>
    </row>
    <row r="162" spans="1:15" ht="12.75" customHeight="1">
      <c r="A162" s="30">
        <v>152</v>
      </c>
      <c r="B162" s="215" t="s">
        <v>770</v>
      </c>
      <c r="C162" s="229">
        <v>307.35000000000002</v>
      </c>
      <c r="D162" s="230">
        <v>306.25</v>
      </c>
      <c r="E162" s="230">
        <v>303.10000000000002</v>
      </c>
      <c r="F162" s="230">
        <v>298.85000000000002</v>
      </c>
      <c r="G162" s="230">
        <v>295.70000000000005</v>
      </c>
      <c r="H162" s="230">
        <v>310.5</v>
      </c>
      <c r="I162" s="230">
        <v>313.64999999999998</v>
      </c>
      <c r="J162" s="230">
        <v>317.89999999999998</v>
      </c>
      <c r="K162" s="229">
        <v>309.39999999999998</v>
      </c>
      <c r="L162" s="229">
        <v>302</v>
      </c>
      <c r="M162" s="229">
        <v>2.8119900000000002</v>
      </c>
      <c r="N162" s="1"/>
      <c r="O162" s="1"/>
    </row>
    <row r="163" spans="1:15" ht="12.75" customHeight="1">
      <c r="A163" s="30">
        <v>153</v>
      </c>
      <c r="B163" s="215" t="s">
        <v>344</v>
      </c>
      <c r="C163" s="229">
        <v>4498.95</v>
      </c>
      <c r="D163" s="230">
        <v>4512.5333333333328</v>
      </c>
      <c r="E163" s="230">
        <v>4476.4166666666661</v>
      </c>
      <c r="F163" s="230">
        <v>4453.8833333333332</v>
      </c>
      <c r="G163" s="230">
        <v>4417.7666666666664</v>
      </c>
      <c r="H163" s="230">
        <v>4535.0666666666657</v>
      </c>
      <c r="I163" s="230">
        <v>4571.1833333333325</v>
      </c>
      <c r="J163" s="230">
        <v>4593.7166666666653</v>
      </c>
      <c r="K163" s="229">
        <v>4548.6499999999996</v>
      </c>
      <c r="L163" s="229">
        <v>4490</v>
      </c>
      <c r="M163" s="229">
        <v>0.28806999999999999</v>
      </c>
      <c r="N163" s="1"/>
      <c r="O163" s="1"/>
    </row>
    <row r="164" spans="1:15" ht="12.75" customHeight="1">
      <c r="A164" s="30">
        <v>154</v>
      </c>
      <c r="B164" s="215" t="s">
        <v>345</v>
      </c>
      <c r="C164" s="229">
        <v>795.4</v>
      </c>
      <c r="D164" s="230">
        <v>794.9666666666667</v>
      </c>
      <c r="E164" s="230">
        <v>781.43333333333339</v>
      </c>
      <c r="F164" s="230">
        <v>767.4666666666667</v>
      </c>
      <c r="G164" s="230">
        <v>753.93333333333339</v>
      </c>
      <c r="H164" s="230">
        <v>808.93333333333339</v>
      </c>
      <c r="I164" s="230">
        <v>822.4666666666667</v>
      </c>
      <c r="J164" s="230">
        <v>836.43333333333339</v>
      </c>
      <c r="K164" s="229">
        <v>808.5</v>
      </c>
      <c r="L164" s="229">
        <v>781</v>
      </c>
      <c r="M164" s="229">
        <v>5.1860499999999998</v>
      </c>
      <c r="N164" s="1"/>
      <c r="O164" s="1"/>
    </row>
    <row r="165" spans="1:15" ht="12.75" customHeight="1">
      <c r="A165" s="30">
        <v>155</v>
      </c>
      <c r="B165" s="215" t="s">
        <v>346</v>
      </c>
      <c r="C165" s="229">
        <v>171.85</v>
      </c>
      <c r="D165" s="230">
        <v>172.75</v>
      </c>
      <c r="E165" s="230">
        <v>170.1</v>
      </c>
      <c r="F165" s="230">
        <v>168.35</v>
      </c>
      <c r="G165" s="230">
        <v>165.7</v>
      </c>
      <c r="H165" s="230">
        <v>174.5</v>
      </c>
      <c r="I165" s="230">
        <v>177.14999999999998</v>
      </c>
      <c r="J165" s="230">
        <v>178.9</v>
      </c>
      <c r="K165" s="229">
        <v>175.4</v>
      </c>
      <c r="L165" s="229">
        <v>171</v>
      </c>
      <c r="M165" s="229">
        <v>5.9611599999999996</v>
      </c>
      <c r="N165" s="1"/>
      <c r="O165" s="1"/>
    </row>
    <row r="166" spans="1:15" ht="12.75" customHeight="1">
      <c r="A166" s="30">
        <v>156</v>
      </c>
      <c r="B166" s="215" t="s">
        <v>347</v>
      </c>
      <c r="C166" s="229">
        <v>131.30000000000001</v>
      </c>
      <c r="D166" s="230">
        <v>132.23333333333332</v>
      </c>
      <c r="E166" s="230">
        <v>129.61666666666665</v>
      </c>
      <c r="F166" s="230">
        <v>127.93333333333334</v>
      </c>
      <c r="G166" s="230">
        <v>125.31666666666666</v>
      </c>
      <c r="H166" s="230">
        <v>133.91666666666663</v>
      </c>
      <c r="I166" s="230">
        <v>136.5333333333333</v>
      </c>
      <c r="J166" s="230">
        <v>138.21666666666661</v>
      </c>
      <c r="K166" s="229">
        <v>134.85</v>
      </c>
      <c r="L166" s="229">
        <v>130.55000000000001</v>
      </c>
      <c r="M166" s="229">
        <v>19.66789</v>
      </c>
      <c r="N166" s="1"/>
      <c r="O166" s="1"/>
    </row>
    <row r="167" spans="1:15" ht="12.75" customHeight="1">
      <c r="A167" s="30">
        <v>157</v>
      </c>
      <c r="B167" s="215" t="s">
        <v>251</v>
      </c>
      <c r="C167" s="229">
        <v>276.25</v>
      </c>
      <c r="D167" s="230">
        <v>277.58333333333331</v>
      </c>
      <c r="E167" s="230">
        <v>274.06666666666661</v>
      </c>
      <c r="F167" s="230">
        <v>271.88333333333327</v>
      </c>
      <c r="G167" s="230">
        <v>268.36666666666656</v>
      </c>
      <c r="H167" s="230">
        <v>279.76666666666665</v>
      </c>
      <c r="I167" s="230">
        <v>283.28333333333342</v>
      </c>
      <c r="J167" s="230">
        <v>285.4666666666667</v>
      </c>
      <c r="K167" s="229">
        <v>281.10000000000002</v>
      </c>
      <c r="L167" s="229">
        <v>275.39999999999998</v>
      </c>
      <c r="M167" s="229">
        <v>2.2422200000000001</v>
      </c>
      <c r="N167" s="1"/>
      <c r="O167" s="1"/>
    </row>
    <row r="168" spans="1:15" ht="12.75" customHeight="1">
      <c r="A168" s="30">
        <v>158</v>
      </c>
      <c r="B168" s="215" t="s">
        <v>813</v>
      </c>
      <c r="C168" s="229">
        <v>1277.0999999999999</v>
      </c>
      <c r="D168" s="230">
        <v>1266.1666666666667</v>
      </c>
      <c r="E168" s="230">
        <v>1245.9333333333334</v>
      </c>
      <c r="F168" s="230">
        <v>1214.7666666666667</v>
      </c>
      <c r="G168" s="230">
        <v>1194.5333333333333</v>
      </c>
      <c r="H168" s="230">
        <v>1297.3333333333335</v>
      </c>
      <c r="I168" s="230">
        <v>1317.5666666666666</v>
      </c>
      <c r="J168" s="230">
        <v>1348.7333333333336</v>
      </c>
      <c r="K168" s="229">
        <v>1286.4000000000001</v>
      </c>
      <c r="L168" s="229">
        <v>1235</v>
      </c>
      <c r="M168" s="229">
        <v>0.46160000000000001</v>
      </c>
      <c r="N168" s="1"/>
      <c r="O168" s="1"/>
    </row>
    <row r="169" spans="1:15" ht="12.75" customHeight="1">
      <c r="A169" s="30">
        <v>159</v>
      </c>
      <c r="B169" s="215" t="s">
        <v>103</v>
      </c>
      <c r="C169" s="229">
        <v>104.6</v>
      </c>
      <c r="D169" s="230">
        <v>105.05</v>
      </c>
      <c r="E169" s="230">
        <v>103.94999999999999</v>
      </c>
      <c r="F169" s="230">
        <v>103.3</v>
      </c>
      <c r="G169" s="230">
        <v>102.19999999999999</v>
      </c>
      <c r="H169" s="230">
        <v>105.69999999999999</v>
      </c>
      <c r="I169" s="230">
        <v>106.79999999999998</v>
      </c>
      <c r="J169" s="230">
        <v>107.44999999999999</v>
      </c>
      <c r="K169" s="229">
        <v>106.15</v>
      </c>
      <c r="L169" s="229">
        <v>104.4</v>
      </c>
      <c r="M169" s="229">
        <v>96.242009999999993</v>
      </c>
      <c r="N169" s="1"/>
      <c r="O169" s="1"/>
    </row>
    <row r="170" spans="1:15" ht="12.75" customHeight="1">
      <c r="A170" s="30">
        <v>160</v>
      </c>
      <c r="B170" s="215" t="s">
        <v>349</v>
      </c>
      <c r="C170" s="229">
        <v>1449.3</v>
      </c>
      <c r="D170" s="230">
        <v>1451.5833333333333</v>
      </c>
      <c r="E170" s="230">
        <v>1436.4166666666665</v>
      </c>
      <c r="F170" s="230">
        <v>1423.5333333333333</v>
      </c>
      <c r="G170" s="230">
        <v>1408.3666666666666</v>
      </c>
      <c r="H170" s="230">
        <v>1464.4666666666665</v>
      </c>
      <c r="I170" s="230">
        <v>1479.633333333333</v>
      </c>
      <c r="J170" s="230">
        <v>1492.5166666666664</v>
      </c>
      <c r="K170" s="229">
        <v>1466.75</v>
      </c>
      <c r="L170" s="229">
        <v>1438.7</v>
      </c>
      <c r="M170" s="229">
        <v>0.67605999999999999</v>
      </c>
      <c r="N170" s="1"/>
      <c r="O170" s="1"/>
    </row>
    <row r="171" spans="1:15" ht="12.75" customHeight="1">
      <c r="A171" s="30">
        <v>161</v>
      </c>
      <c r="B171" s="215" t="s">
        <v>106</v>
      </c>
      <c r="C171" s="229">
        <v>41.3</v>
      </c>
      <c r="D171" s="230">
        <v>41.216666666666669</v>
      </c>
      <c r="E171" s="230">
        <v>40.933333333333337</v>
      </c>
      <c r="F171" s="230">
        <v>40.56666666666667</v>
      </c>
      <c r="G171" s="230">
        <v>40.283333333333339</v>
      </c>
      <c r="H171" s="230">
        <v>41.583333333333336</v>
      </c>
      <c r="I171" s="230">
        <v>41.866666666666667</v>
      </c>
      <c r="J171" s="230">
        <v>42.233333333333334</v>
      </c>
      <c r="K171" s="229">
        <v>41.5</v>
      </c>
      <c r="L171" s="229">
        <v>40.85</v>
      </c>
      <c r="M171" s="229">
        <v>74.928970000000007</v>
      </c>
      <c r="N171" s="1"/>
      <c r="O171" s="1"/>
    </row>
    <row r="172" spans="1:15" ht="12.75" customHeight="1">
      <c r="A172" s="30">
        <v>162</v>
      </c>
      <c r="B172" s="215" t="s">
        <v>350</v>
      </c>
      <c r="C172" s="229">
        <v>2463.0500000000002</v>
      </c>
      <c r="D172" s="230">
        <v>2464.5166666666669</v>
      </c>
      <c r="E172" s="230">
        <v>2452.5833333333339</v>
      </c>
      <c r="F172" s="230">
        <v>2442.1166666666672</v>
      </c>
      <c r="G172" s="230">
        <v>2430.1833333333343</v>
      </c>
      <c r="H172" s="230">
        <v>2474.9833333333336</v>
      </c>
      <c r="I172" s="230">
        <v>2486.916666666667</v>
      </c>
      <c r="J172" s="230">
        <v>2497.3833333333332</v>
      </c>
      <c r="K172" s="229">
        <v>2476.4499999999998</v>
      </c>
      <c r="L172" s="229">
        <v>2454.0500000000002</v>
      </c>
      <c r="M172" s="229">
        <v>8.6389999999999995E-2</v>
      </c>
      <c r="N172" s="1"/>
      <c r="O172" s="1"/>
    </row>
    <row r="173" spans="1:15" ht="12.75" customHeight="1">
      <c r="A173" s="30">
        <v>163</v>
      </c>
      <c r="B173" s="215" t="s">
        <v>351</v>
      </c>
      <c r="C173" s="229">
        <v>3075.2</v>
      </c>
      <c r="D173" s="230">
        <v>3066.7333333333336</v>
      </c>
      <c r="E173" s="230">
        <v>3043.4666666666672</v>
      </c>
      <c r="F173" s="230">
        <v>3011.7333333333336</v>
      </c>
      <c r="G173" s="230">
        <v>2988.4666666666672</v>
      </c>
      <c r="H173" s="230">
        <v>3098.4666666666672</v>
      </c>
      <c r="I173" s="230">
        <v>3121.7333333333336</v>
      </c>
      <c r="J173" s="230">
        <v>3153.4666666666672</v>
      </c>
      <c r="K173" s="229">
        <v>3090</v>
      </c>
      <c r="L173" s="229">
        <v>3035</v>
      </c>
      <c r="M173" s="229">
        <v>6.3409999999999994E-2</v>
      </c>
      <c r="N173" s="1"/>
      <c r="O173" s="1"/>
    </row>
    <row r="174" spans="1:15" ht="12.75" customHeight="1">
      <c r="A174" s="30">
        <v>164</v>
      </c>
      <c r="B174" s="215" t="s">
        <v>352</v>
      </c>
      <c r="C174" s="229">
        <v>186.6</v>
      </c>
      <c r="D174" s="230">
        <v>186.9</v>
      </c>
      <c r="E174" s="230">
        <v>184.3</v>
      </c>
      <c r="F174" s="230">
        <v>182</v>
      </c>
      <c r="G174" s="230">
        <v>179.4</v>
      </c>
      <c r="H174" s="230">
        <v>189.20000000000002</v>
      </c>
      <c r="I174" s="230">
        <v>191.79999999999998</v>
      </c>
      <c r="J174" s="230">
        <v>194.10000000000002</v>
      </c>
      <c r="K174" s="229">
        <v>189.5</v>
      </c>
      <c r="L174" s="229">
        <v>184.6</v>
      </c>
      <c r="M174" s="229">
        <v>9.7101400000000009</v>
      </c>
      <c r="N174" s="1"/>
      <c r="O174" s="1"/>
    </row>
    <row r="175" spans="1:15" ht="12.75" customHeight="1">
      <c r="A175" s="30">
        <v>165</v>
      </c>
      <c r="B175" s="215" t="s">
        <v>252</v>
      </c>
      <c r="C175" s="229">
        <v>922.25</v>
      </c>
      <c r="D175" s="230">
        <v>926.41666666666663</v>
      </c>
      <c r="E175" s="230">
        <v>915.83333333333326</v>
      </c>
      <c r="F175" s="230">
        <v>909.41666666666663</v>
      </c>
      <c r="G175" s="230">
        <v>898.83333333333326</v>
      </c>
      <c r="H175" s="230">
        <v>932.83333333333326</v>
      </c>
      <c r="I175" s="230">
        <v>943.41666666666652</v>
      </c>
      <c r="J175" s="230">
        <v>949.83333333333326</v>
      </c>
      <c r="K175" s="229">
        <v>937</v>
      </c>
      <c r="L175" s="229">
        <v>920</v>
      </c>
      <c r="M175" s="229">
        <v>3.3271999999999999</v>
      </c>
      <c r="N175" s="1"/>
      <c r="O175" s="1"/>
    </row>
    <row r="176" spans="1:15" ht="12.75" customHeight="1">
      <c r="A176" s="30">
        <v>166</v>
      </c>
      <c r="B176" s="215" t="s">
        <v>353</v>
      </c>
      <c r="C176" s="229">
        <v>1390.95</v>
      </c>
      <c r="D176" s="230">
        <v>1360.2166666666665</v>
      </c>
      <c r="E176" s="230">
        <v>1320.4333333333329</v>
      </c>
      <c r="F176" s="230">
        <v>1249.9166666666665</v>
      </c>
      <c r="G176" s="230">
        <v>1210.133333333333</v>
      </c>
      <c r="H176" s="230">
        <v>1430.7333333333329</v>
      </c>
      <c r="I176" s="230">
        <v>1470.5166666666662</v>
      </c>
      <c r="J176" s="230">
        <v>1541.0333333333328</v>
      </c>
      <c r="K176" s="229">
        <v>1400</v>
      </c>
      <c r="L176" s="229">
        <v>1289.7</v>
      </c>
      <c r="M176" s="229">
        <v>2.3337400000000001</v>
      </c>
      <c r="N176" s="1"/>
      <c r="O176" s="1"/>
    </row>
    <row r="177" spans="1:15" ht="12.75" customHeight="1">
      <c r="A177" s="30">
        <v>167</v>
      </c>
      <c r="B177" s="215" t="s">
        <v>104</v>
      </c>
      <c r="C177" s="229">
        <v>614.15</v>
      </c>
      <c r="D177" s="230">
        <v>612.66666666666663</v>
      </c>
      <c r="E177" s="230">
        <v>609.98333333333323</v>
      </c>
      <c r="F177" s="230">
        <v>605.81666666666661</v>
      </c>
      <c r="G177" s="230">
        <v>603.13333333333321</v>
      </c>
      <c r="H177" s="230">
        <v>616.83333333333326</v>
      </c>
      <c r="I177" s="230">
        <v>619.51666666666665</v>
      </c>
      <c r="J177" s="230">
        <v>623.68333333333328</v>
      </c>
      <c r="K177" s="229">
        <v>615.35</v>
      </c>
      <c r="L177" s="229">
        <v>608.5</v>
      </c>
      <c r="M177" s="229">
        <v>7.7038500000000001</v>
      </c>
      <c r="N177" s="1"/>
      <c r="O177" s="1"/>
    </row>
    <row r="178" spans="1:15" ht="12.75" customHeight="1">
      <c r="A178" s="30">
        <v>168</v>
      </c>
      <c r="B178" s="215" t="s">
        <v>814</v>
      </c>
      <c r="C178" s="229">
        <v>1099.5</v>
      </c>
      <c r="D178" s="230">
        <v>1100.5166666666667</v>
      </c>
      <c r="E178" s="230">
        <v>1081.0333333333333</v>
      </c>
      <c r="F178" s="230">
        <v>1062.5666666666666</v>
      </c>
      <c r="G178" s="230">
        <v>1043.0833333333333</v>
      </c>
      <c r="H178" s="230">
        <v>1118.9833333333333</v>
      </c>
      <c r="I178" s="230">
        <v>1138.4666666666665</v>
      </c>
      <c r="J178" s="230">
        <v>1156.9333333333334</v>
      </c>
      <c r="K178" s="229">
        <v>1120</v>
      </c>
      <c r="L178" s="229">
        <v>1082.05</v>
      </c>
      <c r="M178" s="229">
        <v>0.21807000000000001</v>
      </c>
      <c r="N178" s="1"/>
      <c r="O178" s="1"/>
    </row>
    <row r="179" spans="1:15" ht="12.75" customHeight="1">
      <c r="A179" s="30">
        <v>169</v>
      </c>
      <c r="B179" s="215" t="s">
        <v>354</v>
      </c>
      <c r="C179" s="229">
        <v>1704.5</v>
      </c>
      <c r="D179" s="230">
        <v>1712.3833333333332</v>
      </c>
      <c r="E179" s="230">
        <v>1692.1666666666665</v>
      </c>
      <c r="F179" s="230">
        <v>1679.8333333333333</v>
      </c>
      <c r="G179" s="230">
        <v>1659.6166666666666</v>
      </c>
      <c r="H179" s="230">
        <v>1724.7166666666665</v>
      </c>
      <c r="I179" s="230">
        <v>1744.9333333333332</v>
      </c>
      <c r="J179" s="230">
        <v>1757.2666666666664</v>
      </c>
      <c r="K179" s="229">
        <v>1732.6</v>
      </c>
      <c r="L179" s="229">
        <v>1700.05</v>
      </c>
      <c r="M179" s="229">
        <v>0.54640999999999995</v>
      </c>
      <c r="N179" s="1"/>
      <c r="O179" s="1"/>
    </row>
    <row r="180" spans="1:15" ht="12.75" customHeight="1">
      <c r="A180" s="30">
        <v>170</v>
      </c>
      <c r="B180" s="215" t="s">
        <v>253</v>
      </c>
      <c r="C180" s="229">
        <v>434.85</v>
      </c>
      <c r="D180" s="230">
        <v>434.55</v>
      </c>
      <c r="E180" s="230">
        <v>431.55</v>
      </c>
      <c r="F180" s="230">
        <v>428.25</v>
      </c>
      <c r="G180" s="230">
        <v>425.25</v>
      </c>
      <c r="H180" s="230">
        <v>437.85</v>
      </c>
      <c r="I180" s="230">
        <v>440.85</v>
      </c>
      <c r="J180" s="230">
        <v>444.15000000000003</v>
      </c>
      <c r="K180" s="229">
        <v>437.55</v>
      </c>
      <c r="L180" s="229">
        <v>431.25</v>
      </c>
      <c r="M180" s="229">
        <v>0.84692000000000001</v>
      </c>
      <c r="N180" s="1"/>
      <c r="O180" s="1"/>
    </row>
    <row r="181" spans="1:15" ht="12.75" customHeight="1">
      <c r="A181" s="30">
        <v>171</v>
      </c>
      <c r="B181" s="215" t="s">
        <v>107</v>
      </c>
      <c r="C181" s="229">
        <v>1060.95</v>
      </c>
      <c r="D181" s="230">
        <v>1059.7833333333335</v>
      </c>
      <c r="E181" s="230">
        <v>1055.366666666667</v>
      </c>
      <c r="F181" s="230">
        <v>1049.7833333333335</v>
      </c>
      <c r="G181" s="230">
        <v>1045.366666666667</v>
      </c>
      <c r="H181" s="230">
        <v>1065.366666666667</v>
      </c>
      <c r="I181" s="230">
        <v>1069.7833333333335</v>
      </c>
      <c r="J181" s="230">
        <v>1075.366666666667</v>
      </c>
      <c r="K181" s="229">
        <v>1064.2</v>
      </c>
      <c r="L181" s="229">
        <v>1054.2</v>
      </c>
      <c r="M181" s="229">
        <v>5.2986500000000003</v>
      </c>
      <c r="N181" s="1"/>
      <c r="O181" s="1"/>
    </row>
    <row r="182" spans="1:15" ht="12.75" customHeight="1">
      <c r="A182" s="30">
        <v>172</v>
      </c>
      <c r="B182" s="215" t="s">
        <v>254</v>
      </c>
      <c r="C182" s="229">
        <v>481.25</v>
      </c>
      <c r="D182" s="230">
        <v>481.16666666666669</v>
      </c>
      <c r="E182" s="230">
        <v>478.13333333333338</v>
      </c>
      <c r="F182" s="230">
        <v>475.01666666666671</v>
      </c>
      <c r="G182" s="230">
        <v>471.98333333333341</v>
      </c>
      <c r="H182" s="230">
        <v>484.28333333333336</v>
      </c>
      <c r="I182" s="230">
        <v>487.31666666666666</v>
      </c>
      <c r="J182" s="230">
        <v>490.43333333333334</v>
      </c>
      <c r="K182" s="229">
        <v>484.2</v>
      </c>
      <c r="L182" s="229">
        <v>478.05</v>
      </c>
      <c r="M182" s="229">
        <v>0.93196000000000001</v>
      </c>
      <c r="N182" s="1"/>
      <c r="O182" s="1"/>
    </row>
    <row r="183" spans="1:15" ht="12.75" customHeight="1">
      <c r="A183" s="30">
        <v>173</v>
      </c>
      <c r="B183" s="215" t="s">
        <v>108</v>
      </c>
      <c r="C183" s="229">
        <v>1427.45</v>
      </c>
      <c r="D183" s="230">
        <v>1425.2166666666665</v>
      </c>
      <c r="E183" s="230">
        <v>1407.7333333333329</v>
      </c>
      <c r="F183" s="230">
        <v>1388.0166666666664</v>
      </c>
      <c r="G183" s="230">
        <v>1370.5333333333328</v>
      </c>
      <c r="H183" s="230">
        <v>1444.9333333333329</v>
      </c>
      <c r="I183" s="230">
        <v>1462.4166666666665</v>
      </c>
      <c r="J183" s="230">
        <v>1482.133333333333</v>
      </c>
      <c r="K183" s="229">
        <v>1442.7</v>
      </c>
      <c r="L183" s="229">
        <v>1405.5</v>
      </c>
      <c r="M183" s="229">
        <v>10.598660000000001</v>
      </c>
      <c r="N183" s="1"/>
      <c r="O183" s="1"/>
    </row>
    <row r="184" spans="1:15" ht="12.75" customHeight="1">
      <c r="A184" s="30">
        <v>174</v>
      </c>
      <c r="B184" s="215" t="s">
        <v>109</v>
      </c>
      <c r="C184" s="229">
        <v>286.95</v>
      </c>
      <c r="D184" s="230">
        <v>287.10000000000002</v>
      </c>
      <c r="E184" s="230">
        <v>283.20000000000005</v>
      </c>
      <c r="F184" s="230">
        <v>279.45000000000005</v>
      </c>
      <c r="G184" s="230">
        <v>275.55000000000007</v>
      </c>
      <c r="H184" s="230">
        <v>290.85000000000002</v>
      </c>
      <c r="I184" s="230">
        <v>294.75</v>
      </c>
      <c r="J184" s="230">
        <v>298.5</v>
      </c>
      <c r="K184" s="229">
        <v>291</v>
      </c>
      <c r="L184" s="229">
        <v>283.35000000000002</v>
      </c>
      <c r="M184" s="229">
        <v>13.73742</v>
      </c>
      <c r="N184" s="1"/>
      <c r="O184" s="1"/>
    </row>
    <row r="185" spans="1:15" ht="12.75" customHeight="1">
      <c r="A185" s="30">
        <v>175</v>
      </c>
      <c r="B185" s="215" t="s">
        <v>355</v>
      </c>
      <c r="C185" s="229">
        <v>375.45</v>
      </c>
      <c r="D185" s="230">
        <v>364.63333333333338</v>
      </c>
      <c r="E185" s="230">
        <v>348.26666666666677</v>
      </c>
      <c r="F185" s="230">
        <v>321.08333333333337</v>
      </c>
      <c r="G185" s="230">
        <v>304.71666666666675</v>
      </c>
      <c r="H185" s="230">
        <v>391.81666666666678</v>
      </c>
      <c r="I185" s="230">
        <v>408.18333333333345</v>
      </c>
      <c r="J185" s="230">
        <v>435.36666666666679</v>
      </c>
      <c r="K185" s="229">
        <v>381</v>
      </c>
      <c r="L185" s="229">
        <v>337.45</v>
      </c>
      <c r="M185" s="229">
        <v>154.00958</v>
      </c>
      <c r="N185" s="1"/>
      <c r="O185" s="1"/>
    </row>
    <row r="186" spans="1:15" ht="12.75" customHeight="1">
      <c r="A186" s="30">
        <v>176</v>
      </c>
      <c r="B186" s="215" t="s">
        <v>110</v>
      </c>
      <c r="C186" s="229">
        <v>1710.55</v>
      </c>
      <c r="D186" s="230">
        <v>1709.8500000000001</v>
      </c>
      <c r="E186" s="230">
        <v>1700.7000000000003</v>
      </c>
      <c r="F186" s="230">
        <v>1690.8500000000001</v>
      </c>
      <c r="G186" s="230">
        <v>1681.7000000000003</v>
      </c>
      <c r="H186" s="230">
        <v>1719.7000000000003</v>
      </c>
      <c r="I186" s="230">
        <v>1728.8500000000004</v>
      </c>
      <c r="J186" s="230">
        <v>1738.7000000000003</v>
      </c>
      <c r="K186" s="229">
        <v>1719</v>
      </c>
      <c r="L186" s="229">
        <v>1700</v>
      </c>
      <c r="M186" s="229">
        <v>5.7885299999999997</v>
      </c>
      <c r="N186" s="1"/>
      <c r="O186" s="1"/>
    </row>
    <row r="187" spans="1:15" ht="12.75" customHeight="1">
      <c r="A187" s="30">
        <v>177</v>
      </c>
      <c r="B187" s="215" t="s">
        <v>356</v>
      </c>
      <c r="C187" s="229">
        <v>686.8</v>
      </c>
      <c r="D187" s="230">
        <v>688.48333333333323</v>
      </c>
      <c r="E187" s="230">
        <v>681.16666666666652</v>
      </c>
      <c r="F187" s="230">
        <v>675.5333333333333</v>
      </c>
      <c r="G187" s="230">
        <v>668.21666666666658</v>
      </c>
      <c r="H187" s="230">
        <v>694.11666666666645</v>
      </c>
      <c r="I187" s="230">
        <v>701.43333333333328</v>
      </c>
      <c r="J187" s="230">
        <v>707.06666666666638</v>
      </c>
      <c r="K187" s="229">
        <v>695.8</v>
      </c>
      <c r="L187" s="229">
        <v>682.85</v>
      </c>
      <c r="M187" s="229">
        <v>0.68228999999999995</v>
      </c>
      <c r="N187" s="1"/>
      <c r="O187" s="1"/>
    </row>
    <row r="188" spans="1:15" ht="12.75" customHeight="1">
      <c r="A188" s="30">
        <v>178</v>
      </c>
      <c r="B188" s="215" t="s">
        <v>849</v>
      </c>
      <c r="C188" s="229">
        <v>319.14999999999998</v>
      </c>
      <c r="D188" s="230">
        <v>322.18333333333334</v>
      </c>
      <c r="E188" s="230">
        <v>315.16666666666669</v>
      </c>
      <c r="F188" s="230">
        <v>311.18333333333334</v>
      </c>
      <c r="G188" s="230">
        <v>304.16666666666669</v>
      </c>
      <c r="H188" s="230">
        <v>326.16666666666669</v>
      </c>
      <c r="I188" s="230">
        <v>333.18333333333334</v>
      </c>
      <c r="J188" s="230">
        <v>337.16666666666669</v>
      </c>
      <c r="K188" s="229">
        <v>329.2</v>
      </c>
      <c r="L188" s="229">
        <v>318.2</v>
      </c>
      <c r="M188" s="229">
        <v>2.8274900000000001</v>
      </c>
      <c r="N188" s="1"/>
      <c r="O188" s="1"/>
    </row>
    <row r="189" spans="1:15" ht="12.75" customHeight="1">
      <c r="A189" s="30">
        <v>179</v>
      </c>
      <c r="B189" s="215" t="s">
        <v>358</v>
      </c>
      <c r="C189" s="229">
        <v>2089.6</v>
      </c>
      <c r="D189" s="230">
        <v>2097.3333333333335</v>
      </c>
      <c r="E189" s="230">
        <v>2072.2666666666669</v>
      </c>
      <c r="F189" s="230">
        <v>2054.9333333333334</v>
      </c>
      <c r="G189" s="230">
        <v>2029.8666666666668</v>
      </c>
      <c r="H189" s="230">
        <v>2114.666666666667</v>
      </c>
      <c r="I189" s="230">
        <v>2139.7333333333336</v>
      </c>
      <c r="J189" s="230">
        <v>2157.0666666666671</v>
      </c>
      <c r="K189" s="229">
        <v>2122.4</v>
      </c>
      <c r="L189" s="229">
        <v>2080</v>
      </c>
      <c r="M189" s="229">
        <v>0.14434</v>
      </c>
      <c r="N189" s="1"/>
      <c r="O189" s="1"/>
    </row>
    <row r="190" spans="1:15" ht="12.75" customHeight="1">
      <c r="A190" s="30">
        <v>180</v>
      </c>
      <c r="B190" s="215" t="s">
        <v>359</v>
      </c>
      <c r="C190" s="229">
        <v>649.35</v>
      </c>
      <c r="D190" s="230">
        <v>651.44999999999993</v>
      </c>
      <c r="E190" s="230">
        <v>644.99999999999989</v>
      </c>
      <c r="F190" s="230">
        <v>640.65</v>
      </c>
      <c r="G190" s="230">
        <v>634.19999999999993</v>
      </c>
      <c r="H190" s="230">
        <v>655.79999999999984</v>
      </c>
      <c r="I190" s="230">
        <v>662.24999999999989</v>
      </c>
      <c r="J190" s="230">
        <v>666.5999999999998</v>
      </c>
      <c r="K190" s="229">
        <v>657.9</v>
      </c>
      <c r="L190" s="229">
        <v>647.1</v>
      </c>
      <c r="M190" s="229">
        <v>0.53327999999999998</v>
      </c>
      <c r="N190" s="1"/>
      <c r="O190" s="1"/>
    </row>
    <row r="191" spans="1:15" ht="12.75" customHeight="1">
      <c r="A191" s="30">
        <v>181</v>
      </c>
      <c r="B191" s="215" t="s">
        <v>360</v>
      </c>
      <c r="C191" s="229">
        <v>255.1</v>
      </c>
      <c r="D191" s="230">
        <v>255.83333333333334</v>
      </c>
      <c r="E191" s="230">
        <v>252.36666666666667</v>
      </c>
      <c r="F191" s="230">
        <v>249.63333333333333</v>
      </c>
      <c r="G191" s="230">
        <v>246.16666666666666</v>
      </c>
      <c r="H191" s="230">
        <v>258.56666666666672</v>
      </c>
      <c r="I191" s="230">
        <v>262.0333333333333</v>
      </c>
      <c r="J191" s="230">
        <v>264.76666666666671</v>
      </c>
      <c r="K191" s="229">
        <v>259.3</v>
      </c>
      <c r="L191" s="229">
        <v>253.1</v>
      </c>
      <c r="M191" s="229">
        <v>7.4720800000000001</v>
      </c>
      <c r="N191" s="1"/>
      <c r="O191" s="1"/>
    </row>
    <row r="192" spans="1:15" ht="12.75" customHeight="1">
      <c r="A192" s="30">
        <v>182</v>
      </c>
      <c r="B192" s="215" t="s">
        <v>361</v>
      </c>
      <c r="C192" s="229">
        <v>3301.2</v>
      </c>
      <c r="D192" s="230">
        <v>3319.75</v>
      </c>
      <c r="E192" s="230">
        <v>3271.65</v>
      </c>
      <c r="F192" s="230">
        <v>3242.1</v>
      </c>
      <c r="G192" s="230">
        <v>3194</v>
      </c>
      <c r="H192" s="230">
        <v>3349.3</v>
      </c>
      <c r="I192" s="230">
        <v>3397.4000000000005</v>
      </c>
      <c r="J192" s="230">
        <v>3426.9500000000003</v>
      </c>
      <c r="K192" s="229">
        <v>3367.85</v>
      </c>
      <c r="L192" s="229">
        <v>3290.2</v>
      </c>
      <c r="M192" s="229">
        <v>0.67466000000000004</v>
      </c>
      <c r="N192" s="1"/>
      <c r="O192" s="1"/>
    </row>
    <row r="193" spans="1:15" ht="12.75" customHeight="1">
      <c r="A193" s="30">
        <v>183</v>
      </c>
      <c r="B193" s="215" t="s">
        <v>111</v>
      </c>
      <c r="C193" s="229">
        <v>475</v>
      </c>
      <c r="D193" s="230">
        <v>480.10000000000008</v>
      </c>
      <c r="E193" s="230">
        <v>468.00000000000017</v>
      </c>
      <c r="F193" s="230">
        <v>461.00000000000011</v>
      </c>
      <c r="G193" s="230">
        <v>448.9000000000002</v>
      </c>
      <c r="H193" s="230">
        <v>487.10000000000014</v>
      </c>
      <c r="I193" s="230">
        <v>499.20000000000005</v>
      </c>
      <c r="J193" s="230">
        <v>506.2000000000001</v>
      </c>
      <c r="K193" s="229">
        <v>492.2</v>
      </c>
      <c r="L193" s="229">
        <v>473.1</v>
      </c>
      <c r="M193" s="229">
        <v>33.89105</v>
      </c>
      <c r="N193" s="1"/>
      <c r="O193" s="1"/>
    </row>
    <row r="194" spans="1:15" ht="12.75" customHeight="1">
      <c r="A194" s="30">
        <v>184</v>
      </c>
      <c r="B194" s="215" t="s">
        <v>362</v>
      </c>
      <c r="C194" s="229">
        <v>585.35</v>
      </c>
      <c r="D194" s="230">
        <v>584.76666666666665</v>
      </c>
      <c r="E194" s="230">
        <v>581.88333333333333</v>
      </c>
      <c r="F194" s="230">
        <v>578.41666666666663</v>
      </c>
      <c r="G194" s="230">
        <v>575.5333333333333</v>
      </c>
      <c r="H194" s="230">
        <v>588.23333333333335</v>
      </c>
      <c r="I194" s="230">
        <v>591.11666666666656</v>
      </c>
      <c r="J194" s="230">
        <v>594.58333333333337</v>
      </c>
      <c r="K194" s="229">
        <v>587.65</v>
      </c>
      <c r="L194" s="229">
        <v>581.29999999999995</v>
      </c>
      <c r="M194" s="229">
        <v>4.7503900000000003</v>
      </c>
      <c r="N194" s="1"/>
      <c r="O194" s="1"/>
    </row>
    <row r="195" spans="1:15" ht="12.75" customHeight="1">
      <c r="A195" s="30">
        <v>185</v>
      </c>
      <c r="B195" s="215" t="s">
        <v>363</v>
      </c>
      <c r="C195" s="229">
        <v>110.65</v>
      </c>
      <c r="D195" s="230">
        <v>110.06666666666666</v>
      </c>
      <c r="E195" s="230">
        <v>109.13333333333333</v>
      </c>
      <c r="F195" s="230">
        <v>107.61666666666666</v>
      </c>
      <c r="G195" s="230">
        <v>106.68333333333332</v>
      </c>
      <c r="H195" s="230">
        <v>111.58333333333333</v>
      </c>
      <c r="I195" s="230">
        <v>112.51666666666667</v>
      </c>
      <c r="J195" s="230">
        <v>114.03333333333333</v>
      </c>
      <c r="K195" s="229">
        <v>111</v>
      </c>
      <c r="L195" s="229">
        <v>108.55</v>
      </c>
      <c r="M195" s="229">
        <v>13.429690000000001</v>
      </c>
      <c r="N195" s="1"/>
      <c r="O195" s="1"/>
    </row>
    <row r="196" spans="1:15" ht="12.75" customHeight="1">
      <c r="A196" s="30">
        <v>186</v>
      </c>
      <c r="B196" s="215" t="s">
        <v>364</v>
      </c>
      <c r="C196" s="229">
        <v>160.30000000000001</v>
      </c>
      <c r="D196" s="230">
        <v>160.00000000000003</v>
      </c>
      <c r="E196" s="230">
        <v>159.10000000000005</v>
      </c>
      <c r="F196" s="230">
        <v>157.90000000000003</v>
      </c>
      <c r="G196" s="230">
        <v>157.00000000000006</v>
      </c>
      <c r="H196" s="230">
        <v>161.20000000000005</v>
      </c>
      <c r="I196" s="230">
        <v>162.10000000000002</v>
      </c>
      <c r="J196" s="230">
        <v>163.30000000000004</v>
      </c>
      <c r="K196" s="229">
        <v>160.9</v>
      </c>
      <c r="L196" s="229">
        <v>158.80000000000001</v>
      </c>
      <c r="M196" s="229">
        <v>13.72429</v>
      </c>
      <c r="N196" s="1"/>
      <c r="O196" s="1"/>
    </row>
    <row r="197" spans="1:15" ht="12.75" customHeight="1">
      <c r="A197" s="30">
        <v>187</v>
      </c>
      <c r="B197" s="215" t="s">
        <v>255</v>
      </c>
      <c r="C197" s="229">
        <v>302.60000000000002</v>
      </c>
      <c r="D197" s="230">
        <v>302.63333333333338</v>
      </c>
      <c r="E197" s="230">
        <v>300.46666666666675</v>
      </c>
      <c r="F197" s="230">
        <v>298.33333333333337</v>
      </c>
      <c r="G197" s="230">
        <v>296.16666666666674</v>
      </c>
      <c r="H197" s="230">
        <v>304.76666666666677</v>
      </c>
      <c r="I197" s="230">
        <v>306.93333333333339</v>
      </c>
      <c r="J197" s="230">
        <v>309.06666666666678</v>
      </c>
      <c r="K197" s="229">
        <v>304.8</v>
      </c>
      <c r="L197" s="229">
        <v>300.5</v>
      </c>
      <c r="M197" s="229">
        <v>2.1473399999999998</v>
      </c>
      <c r="N197" s="1"/>
      <c r="O197" s="1"/>
    </row>
    <row r="198" spans="1:15" ht="12.75" customHeight="1">
      <c r="A198" s="30">
        <v>188</v>
      </c>
      <c r="B198" s="215" t="s">
        <v>366</v>
      </c>
      <c r="C198" s="229">
        <v>1303.4000000000001</v>
      </c>
      <c r="D198" s="230">
        <v>1269.8500000000001</v>
      </c>
      <c r="E198" s="230">
        <v>1224.8000000000002</v>
      </c>
      <c r="F198" s="230">
        <v>1146.2</v>
      </c>
      <c r="G198" s="230">
        <v>1101.1500000000001</v>
      </c>
      <c r="H198" s="230">
        <v>1348.4500000000003</v>
      </c>
      <c r="I198" s="230">
        <v>1393.5</v>
      </c>
      <c r="J198" s="230">
        <v>1472.1000000000004</v>
      </c>
      <c r="K198" s="229">
        <v>1314.9</v>
      </c>
      <c r="L198" s="229">
        <v>1191.25</v>
      </c>
      <c r="M198" s="229">
        <v>26.139700000000001</v>
      </c>
      <c r="N198" s="1"/>
      <c r="O198" s="1"/>
    </row>
    <row r="199" spans="1:15" ht="12.75" customHeight="1">
      <c r="A199" s="30">
        <v>189</v>
      </c>
      <c r="B199" s="215" t="s">
        <v>113</v>
      </c>
      <c r="C199" s="229">
        <v>1137.05</v>
      </c>
      <c r="D199" s="230">
        <v>1139.9166666666665</v>
      </c>
      <c r="E199" s="230">
        <v>1128.7333333333331</v>
      </c>
      <c r="F199" s="230">
        <v>1120.4166666666665</v>
      </c>
      <c r="G199" s="230">
        <v>1109.2333333333331</v>
      </c>
      <c r="H199" s="230">
        <v>1148.2333333333331</v>
      </c>
      <c r="I199" s="230">
        <v>1159.4166666666665</v>
      </c>
      <c r="J199" s="230">
        <v>1167.7333333333331</v>
      </c>
      <c r="K199" s="229">
        <v>1151.0999999999999</v>
      </c>
      <c r="L199" s="229">
        <v>1131.5999999999999</v>
      </c>
      <c r="M199" s="229">
        <v>13.365539999999999</v>
      </c>
      <c r="N199" s="1"/>
      <c r="O199" s="1"/>
    </row>
    <row r="200" spans="1:15" ht="12.75" customHeight="1">
      <c r="A200" s="30">
        <v>190</v>
      </c>
      <c r="B200" s="215" t="s">
        <v>115</v>
      </c>
      <c r="C200" s="229">
        <v>1964.9</v>
      </c>
      <c r="D200" s="230">
        <v>1954.3166666666666</v>
      </c>
      <c r="E200" s="230">
        <v>1940.6333333333332</v>
      </c>
      <c r="F200" s="230">
        <v>1916.3666666666666</v>
      </c>
      <c r="G200" s="230">
        <v>1902.6833333333332</v>
      </c>
      <c r="H200" s="230">
        <v>1978.5833333333333</v>
      </c>
      <c r="I200" s="230">
        <v>1992.2666666666667</v>
      </c>
      <c r="J200" s="230">
        <v>2016.5333333333333</v>
      </c>
      <c r="K200" s="229">
        <v>1968</v>
      </c>
      <c r="L200" s="229">
        <v>1930.05</v>
      </c>
      <c r="M200" s="229">
        <v>3.2202000000000002</v>
      </c>
      <c r="N200" s="1"/>
      <c r="O200" s="1"/>
    </row>
    <row r="201" spans="1:15" ht="12.75" customHeight="1">
      <c r="A201" s="30">
        <v>191</v>
      </c>
      <c r="B201" s="215" t="s">
        <v>116</v>
      </c>
      <c r="C201" s="229">
        <v>1606.5</v>
      </c>
      <c r="D201" s="230">
        <v>1607.4333333333334</v>
      </c>
      <c r="E201" s="230">
        <v>1600.0666666666668</v>
      </c>
      <c r="F201" s="230">
        <v>1593.6333333333334</v>
      </c>
      <c r="G201" s="230">
        <v>1586.2666666666669</v>
      </c>
      <c r="H201" s="230">
        <v>1613.8666666666668</v>
      </c>
      <c r="I201" s="230">
        <v>1621.2333333333336</v>
      </c>
      <c r="J201" s="230">
        <v>1627.6666666666667</v>
      </c>
      <c r="K201" s="229">
        <v>1614.8</v>
      </c>
      <c r="L201" s="229">
        <v>1601</v>
      </c>
      <c r="M201" s="229">
        <v>89.298550000000006</v>
      </c>
      <c r="N201" s="1"/>
      <c r="O201" s="1"/>
    </row>
    <row r="202" spans="1:15" ht="12.75" customHeight="1">
      <c r="A202" s="30">
        <v>192</v>
      </c>
      <c r="B202" s="215" t="s">
        <v>117</v>
      </c>
      <c r="C202" s="229">
        <v>576.4</v>
      </c>
      <c r="D202" s="230">
        <v>578.45000000000005</v>
      </c>
      <c r="E202" s="230">
        <v>570.90000000000009</v>
      </c>
      <c r="F202" s="230">
        <v>565.40000000000009</v>
      </c>
      <c r="G202" s="230">
        <v>557.85000000000014</v>
      </c>
      <c r="H202" s="230">
        <v>583.95000000000005</v>
      </c>
      <c r="I202" s="230">
        <v>591.5</v>
      </c>
      <c r="J202" s="230">
        <v>597</v>
      </c>
      <c r="K202" s="229">
        <v>586</v>
      </c>
      <c r="L202" s="229">
        <v>572.95000000000005</v>
      </c>
      <c r="M202" s="229">
        <v>31.927610000000001</v>
      </c>
      <c r="N202" s="1"/>
      <c r="O202" s="1"/>
    </row>
    <row r="203" spans="1:15" ht="12.75" customHeight="1">
      <c r="A203" s="30">
        <v>193</v>
      </c>
      <c r="B203" s="215" t="s">
        <v>367</v>
      </c>
      <c r="C203" s="229">
        <v>64.650000000000006</v>
      </c>
      <c r="D203" s="230">
        <v>64.800000000000011</v>
      </c>
      <c r="E203" s="230">
        <v>64.15000000000002</v>
      </c>
      <c r="F203" s="230">
        <v>63.650000000000006</v>
      </c>
      <c r="G203" s="230">
        <v>63.000000000000014</v>
      </c>
      <c r="H203" s="230">
        <v>65.300000000000026</v>
      </c>
      <c r="I203" s="230">
        <v>65.95</v>
      </c>
      <c r="J203" s="230">
        <v>66.450000000000031</v>
      </c>
      <c r="K203" s="229">
        <v>65.45</v>
      </c>
      <c r="L203" s="229">
        <v>64.3</v>
      </c>
      <c r="M203" s="229">
        <v>56.84496</v>
      </c>
      <c r="N203" s="1"/>
      <c r="O203" s="1"/>
    </row>
    <row r="204" spans="1:15" ht="12.75" customHeight="1">
      <c r="A204" s="30">
        <v>194</v>
      </c>
      <c r="B204" s="215" t="s">
        <v>815</v>
      </c>
      <c r="C204" s="229">
        <v>638</v>
      </c>
      <c r="D204" s="230">
        <v>633.33333333333337</v>
      </c>
      <c r="E204" s="230">
        <v>622.66666666666674</v>
      </c>
      <c r="F204" s="230">
        <v>607.33333333333337</v>
      </c>
      <c r="G204" s="230">
        <v>596.66666666666674</v>
      </c>
      <c r="H204" s="230">
        <v>648.66666666666674</v>
      </c>
      <c r="I204" s="230">
        <v>659.33333333333348</v>
      </c>
      <c r="J204" s="230">
        <v>674.66666666666674</v>
      </c>
      <c r="K204" s="229">
        <v>644</v>
      </c>
      <c r="L204" s="229">
        <v>618</v>
      </c>
      <c r="M204" s="229">
        <v>2.5873400000000002</v>
      </c>
      <c r="N204" s="1"/>
      <c r="O204" s="1"/>
    </row>
    <row r="205" spans="1:15" ht="12.75" customHeight="1">
      <c r="A205" s="30">
        <v>195</v>
      </c>
      <c r="B205" s="215" t="s">
        <v>368</v>
      </c>
      <c r="C205" s="229">
        <v>928.9</v>
      </c>
      <c r="D205" s="230">
        <v>932.95000000000016</v>
      </c>
      <c r="E205" s="230">
        <v>920.90000000000032</v>
      </c>
      <c r="F205" s="230">
        <v>912.9000000000002</v>
      </c>
      <c r="G205" s="230">
        <v>900.85000000000036</v>
      </c>
      <c r="H205" s="230">
        <v>940.95000000000027</v>
      </c>
      <c r="I205" s="230">
        <v>953.00000000000023</v>
      </c>
      <c r="J205" s="230">
        <v>961.00000000000023</v>
      </c>
      <c r="K205" s="229">
        <v>945</v>
      </c>
      <c r="L205" s="229">
        <v>924.95</v>
      </c>
      <c r="M205" s="229">
        <v>4.9125300000000003</v>
      </c>
      <c r="N205" s="1"/>
      <c r="O205" s="1"/>
    </row>
    <row r="206" spans="1:15" ht="12.75" customHeight="1">
      <c r="A206" s="30">
        <v>196</v>
      </c>
      <c r="B206" s="215" t="s">
        <v>369</v>
      </c>
      <c r="C206" s="229">
        <v>881.25</v>
      </c>
      <c r="D206" s="230">
        <v>882.61666666666667</v>
      </c>
      <c r="E206" s="230">
        <v>873.23333333333335</v>
      </c>
      <c r="F206" s="230">
        <v>865.2166666666667</v>
      </c>
      <c r="G206" s="230">
        <v>855.83333333333337</v>
      </c>
      <c r="H206" s="230">
        <v>890.63333333333333</v>
      </c>
      <c r="I206" s="230">
        <v>900.01666666666677</v>
      </c>
      <c r="J206" s="230">
        <v>908.0333333333333</v>
      </c>
      <c r="K206" s="229">
        <v>892</v>
      </c>
      <c r="L206" s="229">
        <v>874.6</v>
      </c>
      <c r="M206" s="229">
        <v>0.14382</v>
      </c>
      <c r="N206" s="1"/>
      <c r="O206" s="1"/>
    </row>
    <row r="207" spans="1:15" ht="12.75" customHeight="1">
      <c r="A207" s="30">
        <v>197</v>
      </c>
      <c r="B207" s="215" t="s">
        <v>112</v>
      </c>
      <c r="C207" s="229">
        <v>1331.45</v>
      </c>
      <c r="D207" s="230">
        <v>1333.3500000000001</v>
      </c>
      <c r="E207" s="230">
        <v>1324.3500000000004</v>
      </c>
      <c r="F207" s="230">
        <v>1317.2500000000002</v>
      </c>
      <c r="G207" s="230">
        <v>1308.2500000000005</v>
      </c>
      <c r="H207" s="230">
        <v>1340.4500000000003</v>
      </c>
      <c r="I207" s="230">
        <v>1349.4499999999998</v>
      </c>
      <c r="J207" s="230">
        <v>1356.5500000000002</v>
      </c>
      <c r="K207" s="229">
        <v>1342.35</v>
      </c>
      <c r="L207" s="229">
        <v>1326.25</v>
      </c>
      <c r="M207" s="229">
        <v>9.4433500000000006</v>
      </c>
      <c r="N207" s="1"/>
      <c r="O207" s="1"/>
    </row>
    <row r="208" spans="1:15" ht="12.75" customHeight="1">
      <c r="A208" s="30">
        <v>198</v>
      </c>
      <c r="B208" s="215" t="s">
        <v>118</v>
      </c>
      <c r="C208" s="229">
        <v>2892.65</v>
      </c>
      <c r="D208" s="230">
        <v>2880.4333333333329</v>
      </c>
      <c r="E208" s="230">
        <v>2848.2166666666658</v>
      </c>
      <c r="F208" s="230">
        <v>2803.7833333333328</v>
      </c>
      <c r="G208" s="230">
        <v>2771.5666666666657</v>
      </c>
      <c r="H208" s="230">
        <v>2924.8666666666659</v>
      </c>
      <c r="I208" s="230">
        <v>2957.083333333333</v>
      </c>
      <c r="J208" s="230">
        <v>3001.516666666666</v>
      </c>
      <c r="K208" s="229">
        <v>2912.65</v>
      </c>
      <c r="L208" s="229">
        <v>2836</v>
      </c>
      <c r="M208" s="229">
        <v>20.905989999999999</v>
      </c>
      <c r="N208" s="1"/>
      <c r="O208" s="1"/>
    </row>
    <row r="209" spans="1:15" ht="12.75" customHeight="1">
      <c r="A209" s="30">
        <v>199</v>
      </c>
      <c r="B209" s="215" t="s">
        <v>764</v>
      </c>
      <c r="C209" s="229">
        <v>319.45</v>
      </c>
      <c r="D209" s="230">
        <v>315.96666666666664</v>
      </c>
      <c r="E209" s="230">
        <v>308.58333333333326</v>
      </c>
      <c r="F209" s="230">
        <v>297.71666666666664</v>
      </c>
      <c r="G209" s="230">
        <v>290.33333333333326</v>
      </c>
      <c r="H209" s="230">
        <v>326.83333333333326</v>
      </c>
      <c r="I209" s="230">
        <v>334.21666666666658</v>
      </c>
      <c r="J209" s="230">
        <v>345.08333333333326</v>
      </c>
      <c r="K209" s="229">
        <v>323.35000000000002</v>
      </c>
      <c r="L209" s="229">
        <v>305.10000000000002</v>
      </c>
      <c r="M209" s="229">
        <v>14.661720000000001</v>
      </c>
      <c r="N209" s="1"/>
      <c r="O209" s="1"/>
    </row>
    <row r="210" spans="1:15" ht="12.75" customHeight="1">
      <c r="A210" s="30">
        <v>200</v>
      </c>
      <c r="B210" s="215" t="s">
        <v>120</v>
      </c>
      <c r="C210" s="229">
        <v>420.75</v>
      </c>
      <c r="D210" s="230">
        <v>418.23333333333335</v>
      </c>
      <c r="E210" s="230">
        <v>414.56666666666672</v>
      </c>
      <c r="F210" s="230">
        <v>408.38333333333338</v>
      </c>
      <c r="G210" s="230">
        <v>404.71666666666675</v>
      </c>
      <c r="H210" s="230">
        <v>424.41666666666669</v>
      </c>
      <c r="I210" s="230">
        <v>428.08333333333331</v>
      </c>
      <c r="J210" s="230">
        <v>434.26666666666665</v>
      </c>
      <c r="K210" s="229">
        <v>421.9</v>
      </c>
      <c r="L210" s="229">
        <v>412.05</v>
      </c>
      <c r="M210" s="229">
        <v>116.95310000000001</v>
      </c>
      <c r="N210" s="1"/>
      <c r="O210" s="1"/>
    </row>
    <row r="211" spans="1:15" ht="12.75" customHeight="1">
      <c r="A211" s="30">
        <v>201</v>
      </c>
      <c r="B211" s="215" t="s">
        <v>771</v>
      </c>
      <c r="C211" s="229">
        <v>1141.3499999999999</v>
      </c>
      <c r="D211" s="230">
        <v>1141.9833333333333</v>
      </c>
      <c r="E211" s="230">
        <v>1135.1666666666667</v>
      </c>
      <c r="F211" s="230">
        <v>1128.9833333333333</v>
      </c>
      <c r="G211" s="230">
        <v>1122.1666666666667</v>
      </c>
      <c r="H211" s="230">
        <v>1148.1666666666667</v>
      </c>
      <c r="I211" s="230">
        <v>1154.9833333333333</v>
      </c>
      <c r="J211" s="230">
        <v>1161.1666666666667</v>
      </c>
      <c r="K211" s="229">
        <v>1148.8</v>
      </c>
      <c r="L211" s="229">
        <v>1135.8</v>
      </c>
      <c r="M211" s="229">
        <v>0.11049</v>
      </c>
      <c r="N211" s="1"/>
      <c r="O211" s="1"/>
    </row>
    <row r="212" spans="1:15" ht="12.75" customHeight="1">
      <c r="A212" s="30">
        <v>202</v>
      </c>
      <c r="B212" s="215" t="s">
        <v>256</v>
      </c>
      <c r="C212" s="229">
        <v>3167.95</v>
      </c>
      <c r="D212" s="230">
        <v>3142.3166666666671</v>
      </c>
      <c r="E212" s="230">
        <v>3109.733333333334</v>
      </c>
      <c r="F212" s="230">
        <v>3051.5166666666669</v>
      </c>
      <c r="G212" s="230">
        <v>3018.9333333333338</v>
      </c>
      <c r="H212" s="230">
        <v>3200.5333333333342</v>
      </c>
      <c r="I212" s="230">
        <v>3233.1166666666672</v>
      </c>
      <c r="J212" s="230">
        <v>3291.3333333333344</v>
      </c>
      <c r="K212" s="229">
        <v>3174.9</v>
      </c>
      <c r="L212" s="229">
        <v>3084.1</v>
      </c>
      <c r="M212" s="229">
        <v>13.460599999999999</v>
      </c>
      <c r="N212" s="1"/>
      <c r="O212" s="1"/>
    </row>
    <row r="213" spans="1:15" ht="12.75" customHeight="1">
      <c r="A213" s="30">
        <v>203</v>
      </c>
      <c r="B213" s="215" t="s">
        <v>371</v>
      </c>
      <c r="C213" s="229">
        <v>113.8</v>
      </c>
      <c r="D213" s="230">
        <v>113.51666666666665</v>
      </c>
      <c r="E213" s="230">
        <v>112.3833333333333</v>
      </c>
      <c r="F213" s="230">
        <v>110.96666666666664</v>
      </c>
      <c r="G213" s="230">
        <v>109.83333333333329</v>
      </c>
      <c r="H213" s="230">
        <v>114.93333333333331</v>
      </c>
      <c r="I213" s="230">
        <v>116.06666666666666</v>
      </c>
      <c r="J213" s="230">
        <v>117.48333333333332</v>
      </c>
      <c r="K213" s="229">
        <v>114.65</v>
      </c>
      <c r="L213" s="229">
        <v>112.1</v>
      </c>
      <c r="M213" s="229">
        <v>44.141570000000002</v>
      </c>
      <c r="N213" s="1"/>
      <c r="O213" s="1"/>
    </row>
    <row r="214" spans="1:15" ht="12.75" customHeight="1">
      <c r="A214" s="30">
        <v>204</v>
      </c>
      <c r="B214" s="215" t="s">
        <v>121</v>
      </c>
      <c r="C214" s="229">
        <v>258.55</v>
      </c>
      <c r="D214" s="230">
        <v>258.91666666666669</v>
      </c>
      <c r="E214" s="230">
        <v>256.93333333333339</v>
      </c>
      <c r="F214" s="230">
        <v>255.31666666666672</v>
      </c>
      <c r="G214" s="230">
        <v>253.33333333333343</v>
      </c>
      <c r="H214" s="230">
        <v>260.53333333333336</v>
      </c>
      <c r="I214" s="230">
        <v>262.51666666666659</v>
      </c>
      <c r="J214" s="230">
        <v>264.13333333333333</v>
      </c>
      <c r="K214" s="229">
        <v>260.89999999999998</v>
      </c>
      <c r="L214" s="229">
        <v>257.3</v>
      </c>
      <c r="M214" s="229">
        <v>25.411670000000001</v>
      </c>
      <c r="N214" s="1"/>
      <c r="O214" s="1"/>
    </row>
    <row r="215" spans="1:15" ht="12.75" customHeight="1">
      <c r="A215" s="30">
        <v>205</v>
      </c>
      <c r="B215" s="215" t="s">
        <v>122</v>
      </c>
      <c r="C215" s="229">
        <v>2716.7</v>
      </c>
      <c r="D215" s="230">
        <v>2715.5166666666664</v>
      </c>
      <c r="E215" s="230">
        <v>2692.833333333333</v>
      </c>
      <c r="F215" s="230">
        <v>2668.9666666666667</v>
      </c>
      <c r="G215" s="230">
        <v>2646.2833333333333</v>
      </c>
      <c r="H215" s="230">
        <v>2739.3833333333328</v>
      </c>
      <c r="I215" s="230">
        <v>2762.0666666666662</v>
      </c>
      <c r="J215" s="230">
        <v>2785.9333333333325</v>
      </c>
      <c r="K215" s="229">
        <v>2738.2</v>
      </c>
      <c r="L215" s="229">
        <v>2691.65</v>
      </c>
      <c r="M215" s="229">
        <v>15.092599999999999</v>
      </c>
      <c r="N215" s="1"/>
      <c r="O215" s="1"/>
    </row>
    <row r="216" spans="1:15" ht="12.75" customHeight="1">
      <c r="A216" s="30">
        <v>206</v>
      </c>
      <c r="B216" s="215" t="s">
        <v>257</v>
      </c>
      <c r="C216" s="229">
        <v>306.5</v>
      </c>
      <c r="D216" s="230">
        <v>306.21666666666664</v>
      </c>
      <c r="E216" s="230">
        <v>305.2833333333333</v>
      </c>
      <c r="F216" s="230">
        <v>304.06666666666666</v>
      </c>
      <c r="G216" s="230">
        <v>303.13333333333333</v>
      </c>
      <c r="H216" s="230">
        <v>307.43333333333328</v>
      </c>
      <c r="I216" s="230">
        <v>308.36666666666656</v>
      </c>
      <c r="J216" s="230">
        <v>309.58333333333326</v>
      </c>
      <c r="K216" s="229">
        <v>307.14999999999998</v>
      </c>
      <c r="L216" s="229">
        <v>305</v>
      </c>
      <c r="M216" s="229">
        <v>2.73163</v>
      </c>
      <c r="N216" s="1"/>
      <c r="O216" s="1"/>
    </row>
    <row r="217" spans="1:15" ht="12.75" customHeight="1">
      <c r="A217" s="30">
        <v>207</v>
      </c>
      <c r="B217" s="215" t="s">
        <v>285</v>
      </c>
      <c r="C217" s="229">
        <v>3911.55</v>
      </c>
      <c r="D217" s="230">
        <v>3925.5166666666664</v>
      </c>
      <c r="E217" s="230">
        <v>3887.0333333333328</v>
      </c>
      <c r="F217" s="230">
        <v>3862.5166666666664</v>
      </c>
      <c r="G217" s="230">
        <v>3824.0333333333328</v>
      </c>
      <c r="H217" s="230">
        <v>3950.0333333333328</v>
      </c>
      <c r="I217" s="230">
        <v>3988.5166666666664</v>
      </c>
      <c r="J217" s="230">
        <v>4013.0333333333328</v>
      </c>
      <c r="K217" s="229">
        <v>3964</v>
      </c>
      <c r="L217" s="229">
        <v>3901</v>
      </c>
      <c r="M217" s="229">
        <v>0.18615999999999999</v>
      </c>
      <c r="N217" s="1"/>
      <c r="O217" s="1"/>
    </row>
    <row r="218" spans="1:15" ht="12.75" customHeight="1">
      <c r="A218" s="30">
        <v>208</v>
      </c>
      <c r="B218" s="215" t="s">
        <v>772</v>
      </c>
      <c r="C218" s="229">
        <v>761.95</v>
      </c>
      <c r="D218" s="230">
        <v>752.20000000000016</v>
      </c>
      <c r="E218" s="230">
        <v>736.5500000000003</v>
      </c>
      <c r="F218" s="230">
        <v>711.15000000000009</v>
      </c>
      <c r="G218" s="230">
        <v>695.50000000000023</v>
      </c>
      <c r="H218" s="230">
        <v>777.60000000000036</v>
      </c>
      <c r="I218" s="230">
        <v>793.25000000000023</v>
      </c>
      <c r="J218" s="230">
        <v>818.65000000000043</v>
      </c>
      <c r="K218" s="229">
        <v>767.85</v>
      </c>
      <c r="L218" s="229">
        <v>726.8</v>
      </c>
      <c r="M218" s="229">
        <v>5.3384999999999998</v>
      </c>
      <c r="N218" s="1"/>
      <c r="O218" s="1"/>
    </row>
    <row r="219" spans="1:15" ht="12.75" customHeight="1">
      <c r="A219" s="30">
        <v>209</v>
      </c>
      <c r="B219" s="215" t="s">
        <v>372</v>
      </c>
      <c r="C219" s="229">
        <v>41247.949999999997</v>
      </c>
      <c r="D219" s="230">
        <v>40987.15</v>
      </c>
      <c r="E219" s="230">
        <v>40510.75</v>
      </c>
      <c r="F219" s="230">
        <v>39773.549999999996</v>
      </c>
      <c r="G219" s="230">
        <v>39297.149999999994</v>
      </c>
      <c r="H219" s="230">
        <v>41724.350000000006</v>
      </c>
      <c r="I219" s="230">
        <v>42200.750000000015</v>
      </c>
      <c r="J219" s="230">
        <v>42937.950000000012</v>
      </c>
      <c r="K219" s="229">
        <v>41463.550000000003</v>
      </c>
      <c r="L219" s="229">
        <v>40249.949999999997</v>
      </c>
      <c r="M219" s="229">
        <v>5.6270000000000001E-2</v>
      </c>
      <c r="N219" s="1"/>
      <c r="O219" s="1"/>
    </row>
    <row r="220" spans="1:15" ht="12.75" customHeight="1">
      <c r="A220" s="30">
        <v>210</v>
      </c>
      <c r="B220" s="215" t="s">
        <v>373</v>
      </c>
      <c r="C220" s="229">
        <v>61.35</v>
      </c>
      <c r="D220" s="230">
        <v>60.533333333333339</v>
      </c>
      <c r="E220" s="230">
        <v>59.366666666666674</v>
      </c>
      <c r="F220" s="230">
        <v>57.383333333333333</v>
      </c>
      <c r="G220" s="230">
        <v>56.216666666666669</v>
      </c>
      <c r="H220" s="230">
        <v>62.51666666666668</v>
      </c>
      <c r="I220" s="230">
        <v>63.683333333333351</v>
      </c>
      <c r="J220" s="230">
        <v>65.666666666666686</v>
      </c>
      <c r="K220" s="229">
        <v>61.7</v>
      </c>
      <c r="L220" s="229">
        <v>58.55</v>
      </c>
      <c r="M220" s="229">
        <v>300.22800999999998</v>
      </c>
      <c r="N220" s="1"/>
      <c r="O220" s="1"/>
    </row>
    <row r="221" spans="1:15" ht="12.75" customHeight="1">
      <c r="A221" s="30">
        <v>211</v>
      </c>
      <c r="B221" s="215" t="s">
        <v>114</v>
      </c>
      <c r="C221" s="229">
        <v>2645.9</v>
      </c>
      <c r="D221" s="230">
        <v>2645.15</v>
      </c>
      <c r="E221" s="230">
        <v>2635.3</v>
      </c>
      <c r="F221" s="230">
        <v>2624.7000000000003</v>
      </c>
      <c r="G221" s="230">
        <v>2614.8500000000004</v>
      </c>
      <c r="H221" s="230">
        <v>2655.75</v>
      </c>
      <c r="I221" s="230">
        <v>2665.5999999999995</v>
      </c>
      <c r="J221" s="230">
        <v>2676.2</v>
      </c>
      <c r="K221" s="229">
        <v>2655</v>
      </c>
      <c r="L221" s="229">
        <v>2634.55</v>
      </c>
      <c r="M221" s="229">
        <v>40.658639999999998</v>
      </c>
      <c r="N221" s="1"/>
      <c r="O221" s="1"/>
    </row>
    <row r="222" spans="1:15" ht="12.75" customHeight="1">
      <c r="A222" s="30">
        <v>212</v>
      </c>
      <c r="B222" s="215" t="s">
        <v>124</v>
      </c>
      <c r="C222" s="229">
        <v>938.15</v>
      </c>
      <c r="D222" s="230">
        <v>939.2833333333333</v>
      </c>
      <c r="E222" s="230">
        <v>933.91666666666663</v>
      </c>
      <c r="F222" s="230">
        <v>929.68333333333328</v>
      </c>
      <c r="G222" s="230">
        <v>924.31666666666661</v>
      </c>
      <c r="H222" s="230">
        <v>943.51666666666665</v>
      </c>
      <c r="I222" s="230">
        <v>948.88333333333344</v>
      </c>
      <c r="J222" s="230">
        <v>953.11666666666667</v>
      </c>
      <c r="K222" s="229">
        <v>944.65</v>
      </c>
      <c r="L222" s="229">
        <v>935.05</v>
      </c>
      <c r="M222" s="229">
        <v>124.94376</v>
      </c>
      <c r="N222" s="1"/>
      <c r="O222" s="1"/>
    </row>
    <row r="223" spans="1:15" ht="12.75" customHeight="1">
      <c r="A223" s="30">
        <v>213</v>
      </c>
      <c r="B223" s="215" t="s">
        <v>125</v>
      </c>
      <c r="C223" s="229">
        <v>1232.9000000000001</v>
      </c>
      <c r="D223" s="230">
        <v>1228.3</v>
      </c>
      <c r="E223" s="230">
        <v>1219.8499999999999</v>
      </c>
      <c r="F223" s="230">
        <v>1206.8</v>
      </c>
      <c r="G223" s="230">
        <v>1198.3499999999999</v>
      </c>
      <c r="H223" s="230">
        <v>1241.3499999999999</v>
      </c>
      <c r="I223" s="230">
        <v>1249.8000000000002</v>
      </c>
      <c r="J223" s="230">
        <v>1262.8499999999999</v>
      </c>
      <c r="K223" s="229">
        <v>1236.75</v>
      </c>
      <c r="L223" s="229">
        <v>1215.25</v>
      </c>
      <c r="M223" s="229">
        <v>6.5253699999999997</v>
      </c>
      <c r="N223" s="1"/>
      <c r="O223" s="1"/>
    </row>
    <row r="224" spans="1:15" ht="12.75" customHeight="1">
      <c r="A224" s="30">
        <v>214</v>
      </c>
      <c r="B224" s="215" t="s">
        <v>126</v>
      </c>
      <c r="C224" s="229">
        <v>471.8</v>
      </c>
      <c r="D224" s="230">
        <v>474.90000000000003</v>
      </c>
      <c r="E224" s="230">
        <v>466.90000000000009</v>
      </c>
      <c r="F224" s="230">
        <v>462.00000000000006</v>
      </c>
      <c r="G224" s="230">
        <v>454.00000000000011</v>
      </c>
      <c r="H224" s="230">
        <v>479.80000000000007</v>
      </c>
      <c r="I224" s="230">
        <v>487.79999999999995</v>
      </c>
      <c r="J224" s="230">
        <v>492.70000000000005</v>
      </c>
      <c r="K224" s="229">
        <v>482.9</v>
      </c>
      <c r="L224" s="229">
        <v>470</v>
      </c>
      <c r="M224" s="229">
        <v>12.83206</v>
      </c>
      <c r="N224" s="1"/>
      <c r="O224" s="1"/>
    </row>
    <row r="225" spans="1:15" ht="12.75" customHeight="1">
      <c r="A225" s="30">
        <v>215</v>
      </c>
      <c r="B225" s="215" t="s">
        <v>258</v>
      </c>
      <c r="C225" s="229">
        <v>500.35</v>
      </c>
      <c r="D225" s="230">
        <v>498.18333333333334</v>
      </c>
      <c r="E225" s="230">
        <v>492.36666666666667</v>
      </c>
      <c r="F225" s="230">
        <v>484.38333333333333</v>
      </c>
      <c r="G225" s="230">
        <v>478.56666666666666</v>
      </c>
      <c r="H225" s="230">
        <v>506.16666666666669</v>
      </c>
      <c r="I225" s="230">
        <v>511.98333333333341</v>
      </c>
      <c r="J225" s="230">
        <v>519.9666666666667</v>
      </c>
      <c r="K225" s="229">
        <v>504</v>
      </c>
      <c r="L225" s="229">
        <v>490.2</v>
      </c>
      <c r="M225" s="229">
        <v>2.2755299999999998</v>
      </c>
      <c r="N225" s="1"/>
      <c r="O225" s="1"/>
    </row>
    <row r="226" spans="1:15" ht="12.75" customHeight="1">
      <c r="A226" s="30">
        <v>216</v>
      </c>
      <c r="B226" s="215" t="s">
        <v>375</v>
      </c>
      <c r="C226" s="229">
        <v>55.4</v>
      </c>
      <c r="D226" s="230">
        <v>55.583333333333336</v>
      </c>
      <c r="E226" s="230">
        <v>55.016666666666673</v>
      </c>
      <c r="F226" s="230">
        <v>54.63333333333334</v>
      </c>
      <c r="G226" s="230">
        <v>54.066666666666677</v>
      </c>
      <c r="H226" s="230">
        <v>55.966666666666669</v>
      </c>
      <c r="I226" s="230">
        <v>56.533333333333331</v>
      </c>
      <c r="J226" s="230">
        <v>56.916666666666664</v>
      </c>
      <c r="K226" s="229">
        <v>56.15</v>
      </c>
      <c r="L226" s="229">
        <v>55.2</v>
      </c>
      <c r="M226" s="229">
        <v>55.629449999999999</v>
      </c>
      <c r="N226" s="1"/>
      <c r="O226" s="1"/>
    </row>
    <row r="227" spans="1:15" ht="12.75" customHeight="1">
      <c r="A227" s="30">
        <v>217</v>
      </c>
      <c r="B227" s="215" t="s">
        <v>128</v>
      </c>
      <c r="C227" s="229">
        <v>72.900000000000006</v>
      </c>
      <c r="D227" s="230">
        <v>72.88333333333334</v>
      </c>
      <c r="E227" s="230">
        <v>72.51666666666668</v>
      </c>
      <c r="F227" s="230">
        <v>72.13333333333334</v>
      </c>
      <c r="G227" s="230">
        <v>71.76666666666668</v>
      </c>
      <c r="H227" s="230">
        <v>73.26666666666668</v>
      </c>
      <c r="I227" s="230">
        <v>73.633333333333326</v>
      </c>
      <c r="J227" s="230">
        <v>74.01666666666668</v>
      </c>
      <c r="K227" s="229">
        <v>73.25</v>
      </c>
      <c r="L227" s="229">
        <v>72.5</v>
      </c>
      <c r="M227" s="229">
        <v>227.21245999999999</v>
      </c>
      <c r="N227" s="1"/>
      <c r="O227" s="1"/>
    </row>
    <row r="228" spans="1:15" ht="12.75" customHeight="1">
      <c r="A228" s="30">
        <v>218</v>
      </c>
      <c r="B228" s="215" t="s">
        <v>376</v>
      </c>
      <c r="C228" s="229">
        <v>98.9</v>
      </c>
      <c r="D228" s="230">
        <v>99.216666666666654</v>
      </c>
      <c r="E228" s="230">
        <v>98.383333333333312</v>
      </c>
      <c r="F228" s="230">
        <v>97.86666666666666</v>
      </c>
      <c r="G228" s="230">
        <v>97.033333333333317</v>
      </c>
      <c r="H228" s="230">
        <v>99.733333333333306</v>
      </c>
      <c r="I228" s="230">
        <v>100.56666666666665</v>
      </c>
      <c r="J228" s="230">
        <v>101.0833333333333</v>
      </c>
      <c r="K228" s="229">
        <v>100.05</v>
      </c>
      <c r="L228" s="229">
        <v>98.7</v>
      </c>
      <c r="M228" s="229">
        <v>28.788509999999999</v>
      </c>
      <c r="N228" s="1"/>
      <c r="O228" s="1"/>
    </row>
    <row r="229" spans="1:15" ht="12.75" customHeight="1">
      <c r="A229" s="30">
        <v>219</v>
      </c>
      <c r="B229" s="215" t="s">
        <v>377</v>
      </c>
      <c r="C229" s="229">
        <v>810.65</v>
      </c>
      <c r="D229" s="230">
        <v>811.08333333333337</v>
      </c>
      <c r="E229" s="230">
        <v>792.16666666666674</v>
      </c>
      <c r="F229" s="230">
        <v>773.68333333333339</v>
      </c>
      <c r="G229" s="230">
        <v>754.76666666666677</v>
      </c>
      <c r="H229" s="230">
        <v>829.56666666666672</v>
      </c>
      <c r="I229" s="230">
        <v>848.48333333333346</v>
      </c>
      <c r="J229" s="230">
        <v>866.9666666666667</v>
      </c>
      <c r="K229" s="229">
        <v>830</v>
      </c>
      <c r="L229" s="229">
        <v>792.6</v>
      </c>
      <c r="M229" s="229">
        <v>0.73880000000000001</v>
      </c>
      <c r="N229" s="1"/>
      <c r="O229" s="1"/>
    </row>
    <row r="230" spans="1:15" ht="12.75" customHeight="1">
      <c r="A230" s="30">
        <v>220</v>
      </c>
      <c r="B230" s="215" t="s">
        <v>378</v>
      </c>
      <c r="C230" s="229">
        <v>471.05</v>
      </c>
      <c r="D230" s="230">
        <v>466.06666666666661</v>
      </c>
      <c r="E230" s="230">
        <v>453.63333333333321</v>
      </c>
      <c r="F230" s="230">
        <v>436.21666666666658</v>
      </c>
      <c r="G230" s="230">
        <v>423.78333333333319</v>
      </c>
      <c r="H230" s="230">
        <v>483.48333333333323</v>
      </c>
      <c r="I230" s="230">
        <v>495.91666666666663</v>
      </c>
      <c r="J230" s="230">
        <v>513.33333333333326</v>
      </c>
      <c r="K230" s="229">
        <v>478.5</v>
      </c>
      <c r="L230" s="229">
        <v>448.65</v>
      </c>
      <c r="M230" s="229">
        <v>26.713619999999999</v>
      </c>
      <c r="N230" s="1"/>
      <c r="O230" s="1"/>
    </row>
    <row r="231" spans="1:15" ht="12.75" customHeight="1">
      <c r="A231" s="30">
        <v>221</v>
      </c>
      <c r="B231" s="215" t="s">
        <v>379</v>
      </c>
      <c r="C231" s="229">
        <v>28.75</v>
      </c>
      <c r="D231" s="230">
        <v>28.966666666666669</v>
      </c>
      <c r="E231" s="230">
        <v>28.333333333333336</v>
      </c>
      <c r="F231" s="230">
        <v>27.916666666666668</v>
      </c>
      <c r="G231" s="230">
        <v>27.283333333333335</v>
      </c>
      <c r="H231" s="230">
        <v>29.383333333333336</v>
      </c>
      <c r="I231" s="230">
        <v>30.016666666666669</v>
      </c>
      <c r="J231" s="230">
        <v>30.433333333333337</v>
      </c>
      <c r="K231" s="229">
        <v>29.6</v>
      </c>
      <c r="L231" s="229">
        <v>28.55</v>
      </c>
      <c r="M231" s="229">
        <v>137.24386999999999</v>
      </c>
      <c r="N231" s="1"/>
      <c r="O231" s="1"/>
    </row>
    <row r="232" spans="1:15" ht="12.75" customHeight="1">
      <c r="A232" s="30">
        <v>222</v>
      </c>
      <c r="B232" s="215" t="s">
        <v>137</v>
      </c>
      <c r="C232" s="229">
        <v>443.4</v>
      </c>
      <c r="D232" s="230">
        <v>442.7</v>
      </c>
      <c r="E232" s="230">
        <v>440.5</v>
      </c>
      <c r="F232" s="230">
        <v>437.6</v>
      </c>
      <c r="G232" s="230">
        <v>435.40000000000003</v>
      </c>
      <c r="H232" s="230">
        <v>445.59999999999997</v>
      </c>
      <c r="I232" s="230">
        <v>447.7999999999999</v>
      </c>
      <c r="J232" s="230">
        <v>450.69999999999993</v>
      </c>
      <c r="K232" s="229">
        <v>444.9</v>
      </c>
      <c r="L232" s="229">
        <v>439.8</v>
      </c>
      <c r="M232" s="229">
        <v>92.038420000000002</v>
      </c>
      <c r="N232" s="1"/>
      <c r="O232" s="1"/>
    </row>
    <row r="233" spans="1:15" ht="12.75" customHeight="1">
      <c r="A233" s="30">
        <v>223</v>
      </c>
      <c r="B233" s="215" t="s">
        <v>381</v>
      </c>
      <c r="C233" s="229">
        <v>105.5</v>
      </c>
      <c r="D233" s="230">
        <v>105.66666666666667</v>
      </c>
      <c r="E233" s="230">
        <v>104.83333333333334</v>
      </c>
      <c r="F233" s="230">
        <v>104.16666666666667</v>
      </c>
      <c r="G233" s="230">
        <v>103.33333333333334</v>
      </c>
      <c r="H233" s="230">
        <v>106.33333333333334</v>
      </c>
      <c r="I233" s="230">
        <v>107.16666666666669</v>
      </c>
      <c r="J233" s="230">
        <v>107.83333333333334</v>
      </c>
      <c r="K233" s="229">
        <v>106.5</v>
      </c>
      <c r="L233" s="229">
        <v>105</v>
      </c>
      <c r="M233" s="229">
        <v>1.69577</v>
      </c>
      <c r="N233" s="1"/>
      <c r="O233" s="1"/>
    </row>
    <row r="234" spans="1:15" ht="12.75" customHeight="1">
      <c r="A234" s="30">
        <v>224</v>
      </c>
      <c r="B234" s="215" t="s">
        <v>382</v>
      </c>
      <c r="C234" s="229">
        <v>212.95</v>
      </c>
      <c r="D234" s="230">
        <v>212.44999999999996</v>
      </c>
      <c r="E234" s="230">
        <v>210.54999999999993</v>
      </c>
      <c r="F234" s="230">
        <v>208.14999999999998</v>
      </c>
      <c r="G234" s="230">
        <v>206.24999999999994</v>
      </c>
      <c r="H234" s="230">
        <v>214.84999999999991</v>
      </c>
      <c r="I234" s="230">
        <v>216.74999999999994</v>
      </c>
      <c r="J234" s="230">
        <v>219.14999999999989</v>
      </c>
      <c r="K234" s="229">
        <v>214.35</v>
      </c>
      <c r="L234" s="229">
        <v>210.05</v>
      </c>
      <c r="M234" s="229">
        <v>35.507089999999998</v>
      </c>
      <c r="N234" s="1"/>
      <c r="O234" s="1"/>
    </row>
    <row r="235" spans="1:15" ht="12.75" customHeight="1">
      <c r="A235" s="30">
        <v>225</v>
      </c>
      <c r="B235" s="215" t="s">
        <v>123</v>
      </c>
      <c r="C235" s="229">
        <v>113.55</v>
      </c>
      <c r="D235" s="230">
        <v>114.16666666666667</v>
      </c>
      <c r="E235" s="230">
        <v>112.13333333333334</v>
      </c>
      <c r="F235" s="230">
        <v>110.71666666666667</v>
      </c>
      <c r="G235" s="230">
        <v>108.68333333333334</v>
      </c>
      <c r="H235" s="230">
        <v>115.58333333333334</v>
      </c>
      <c r="I235" s="230">
        <v>117.61666666666667</v>
      </c>
      <c r="J235" s="230">
        <v>119.03333333333335</v>
      </c>
      <c r="K235" s="229">
        <v>116.2</v>
      </c>
      <c r="L235" s="229">
        <v>112.75</v>
      </c>
      <c r="M235" s="229">
        <v>75.118110000000001</v>
      </c>
      <c r="N235" s="1"/>
      <c r="O235" s="1"/>
    </row>
    <row r="236" spans="1:15" ht="12.75" customHeight="1">
      <c r="A236" s="30">
        <v>226</v>
      </c>
      <c r="B236" s="215" t="s">
        <v>383</v>
      </c>
      <c r="C236" s="229">
        <v>70.5</v>
      </c>
      <c r="D236" s="230">
        <v>69.5</v>
      </c>
      <c r="E236" s="230">
        <v>68.099999999999994</v>
      </c>
      <c r="F236" s="230">
        <v>65.699999999999989</v>
      </c>
      <c r="G236" s="230">
        <v>64.299999999999983</v>
      </c>
      <c r="H236" s="230">
        <v>71.900000000000006</v>
      </c>
      <c r="I236" s="230">
        <v>73.300000000000011</v>
      </c>
      <c r="J236" s="230">
        <v>75.700000000000017</v>
      </c>
      <c r="K236" s="229">
        <v>70.900000000000006</v>
      </c>
      <c r="L236" s="229">
        <v>67.099999999999994</v>
      </c>
      <c r="M236" s="229">
        <v>143.44388000000001</v>
      </c>
      <c r="N236" s="1"/>
      <c r="O236" s="1"/>
    </row>
    <row r="237" spans="1:15" ht="12.75" customHeight="1">
      <c r="A237" s="30">
        <v>227</v>
      </c>
      <c r="B237" s="215" t="s">
        <v>259</v>
      </c>
      <c r="C237" s="229">
        <v>5700.8</v>
      </c>
      <c r="D237" s="230">
        <v>5671.5999999999995</v>
      </c>
      <c r="E237" s="230">
        <v>5629.1999999999989</v>
      </c>
      <c r="F237" s="230">
        <v>5557.5999999999995</v>
      </c>
      <c r="G237" s="230">
        <v>5515.1999999999989</v>
      </c>
      <c r="H237" s="230">
        <v>5743.1999999999989</v>
      </c>
      <c r="I237" s="230">
        <v>5785.5999999999985</v>
      </c>
      <c r="J237" s="230">
        <v>5857.1999999999989</v>
      </c>
      <c r="K237" s="229">
        <v>5714</v>
      </c>
      <c r="L237" s="229">
        <v>5600</v>
      </c>
      <c r="M237" s="229">
        <v>0.86326000000000003</v>
      </c>
      <c r="N237" s="1"/>
      <c r="O237" s="1"/>
    </row>
    <row r="238" spans="1:15" ht="12.75" customHeight="1">
      <c r="A238" s="30">
        <v>228</v>
      </c>
      <c r="B238" s="215" t="s">
        <v>384</v>
      </c>
      <c r="C238" s="229">
        <v>282.25</v>
      </c>
      <c r="D238" s="230">
        <v>280.48333333333335</v>
      </c>
      <c r="E238" s="230">
        <v>277.76666666666671</v>
      </c>
      <c r="F238" s="230">
        <v>273.28333333333336</v>
      </c>
      <c r="G238" s="230">
        <v>270.56666666666672</v>
      </c>
      <c r="H238" s="230">
        <v>284.9666666666667</v>
      </c>
      <c r="I238" s="230">
        <v>287.68333333333339</v>
      </c>
      <c r="J238" s="230">
        <v>292.16666666666669</v>
      </c>
      <c r="K238" s="229">
        <v>283.2</v>
      </c>
      <c r="L238" s="229">
        <v>276</v>
      </c>
      <c r="M238" s="229">
        <v>24.16677</v>
      </c>
      <c r="N238" s="1"/>
      <c r="O238" s="1"/>
    </row>
    <row r="239" spans="1:15" ht="12.75" customHeight="1">
      <c r="A239" s="30">
        <v>229</v>
      </c>
      <c r="B239" s="215" t="s">
        <v>385</v>
      </c>
      <c r="C239" s="229">
        <v>152.75</v>
      </c>
      <c r="D239" s="230">
        <v>153.21666666666667</v>
      </c>
      <c r="E239" s="230">
        <v>152.08333333333334</v>
      </c>
      <c r="F239" s="230">
        <v>151.41666666666669</v>
      </c>
      <c r="G239" s="230">
        <v>150.28333333333336</v>
      </c>
      <c r="H239" s="230">
        <v>153.88333333333333</v>
      </c>
      <c r="I239" s="230">
        <v>155.01666666666665</v>
      </c>
      <c r="J239" s="230">
        <v>155.68333333333331</v>
      </c>
      <c r="K239" s="229">
        <v>154.35</v>
      </c>
      <c r="L239" s="229">
        <v>152.55000000000001</v>
      </c>
      <c r="M239" s="229">
        <v>16.745509999999999</v>
      </c>
      <c r="N239" s="1"/>
      <c r="O239" s="1"/>
    </row>
    <row r="240" spans="1:15" ht="12.75" customHeight="1">
      <c r="A240" s="30">
        <v>230</v>
      </c>
      <c r="B240" s="215" t="s">
        <v>130</v>
      </c>
      <c r="C240" s="229">
        <v>395.65</v>
      </c>
      <c r="D240" s="230">
        <v>396.4666666666667</v>
      </c>
      <c r="E240" s="230">
        <v>393.63333333333338</v>
      </c>
      <c r="F240" s="230">
        <v>391.61666666666667</v>
      </c>
      <c r="G240" s="230">
        <v>388.78333333333336</v>
      </c>
      <c r="H240" s="230">
        <v>398.48333333333341</v>
      </c>
      <c r="I240" s="230">
        <v>401.31666666666666</v>
      </c>
      <c r="J240" s="230">
        <v>403.33333333333343</v>
      </c>
      <c r="K240" s="229">
        <v>399.3</v>
      </c>
      <c r="L240" s="229">
        <v>394.45</v>
      </c>
      <c r="M240" s="229">
        <v>43.982050000000001</v>
      </c>
      <c r="N240" s="1"/>
      <c r="O240" s="1"/>
    </row>
    <row r="241" spans="1:15" ht="12.75" customHeight="1">
      <c r="A241" s="30">
        <v>231</v>
      </c>
      <c r="B241" s="215" t="s">
        <v>135</v>
      </c>
      <c r="C241" s="229">
        <v>89.8</v>
      </c>
      <c r="D241" s="230">
        <v>90.133333333333326</v>
      </c>
      <c r="E241" s="230">
        <v>89.366666666666646</v>
      </c>
      <c r="F241" s="230">
        <v>88.933333333333323</v>
      </c>
      <c r="G241" s="230">
        <v>88.166666666666643</v>
      </c>
      <c r="H241" s="230">
        <v>90.566666666666649</v>
      </c>
      <c r="I241" s="230">
        <v>91.333333333333329</v>
      </c>
      <c r="J241" s="230">
        <v>91.766666666666652</v>
      </c>
      <c r="K241" s="229">
        <v>90.9</v>
      </c>
      <c r="L241" s="229">
        <v>89.7</v>
      </c>
      <c r="M241" s="229">
        <v>71.236339999999998</v>
      </c>
      <c r="N241" s="1"/>
      <c r="O241" s="1"/>
    </row>
    <row r="242" spans="1:15" ht="12.75" customHeight="1">
      <c r="A242" s="30">
        <v>232</v>
      </c>
      <c r="B242" s="215" t="s">
        <v>386</v>
      </c>
      <c r="C242" s="229">
        <v>25.35</v>
      </c>
      <c r="D242" s="230">
        <v>25.5</v>
      </c>
      <c r="E242" s="230">
        <v>24.95</v>
      </c>
      <c r="F242" s="230">
        <v>24.55</v>
      </c>
      <c r="G242" s="230">
        <v>24</v>
      </c>
      <c r="H242" s="230">
        <v>25.9</v>
      </c>
      <c r="I242" s="230">
        <v>26.449999999999996</v>
      </c>
      <c r="J242" s="230">
        <v>26.849999999999998</v>
      </c>
      <c r="K242" s="229">
        <v>26.05</v>
      </c>
      <c r="L242" s="229">
        <v>25.1</v>
      </c>
      <c r="M242" s="229">
        <v>174.5198</v>
      </c>
      <c r="N242" s="1"/>
      <c r="O242" s="1"/>
    </row>
    <row r="243" spans="1:15" ht="12.75" customHeight="1">
      <c r="A243" s="30">
        <v>233</v>
      </c>
      <c r="B243" s="215" t="s">
        <v>136</v>
      </c>
      <c r="C243" s="229">
        <v>645.45000000000005</v>
      </c>
      <c r="D243" s="230">
        <v>647.91666666666663</v>
      </c>
      <c r="E243" s="230">
        <v>641.08333333333326</v>
      </c>
      <c r="F243" s="230">
        <v>636.71666666666658</v>
      </c>
      <c r="G243" s="230">
        <v>629.88333333333321</v>
      </c>
      <c r="H243" s="230">
        <v>652.2833333333333</v>
      </c>
      <c r="I243" s="230">
        <v>659.11666666666656</v>
      </c>
      <c r="J243" s="230">
        <v>663.48333333333335</v>
      </c>
      <c r="K243" s="229">
        <v>654.75</v>
      </c>
      <c r="L243" s="229">
        <v>643.54999999999995</v>
      </c>
      <c r="M243" s="229">
        <v>15.37757</v>
      </c>
      <c r="N243" s="1"/>
      <c r="O243" s="1"/>
    </row>
    <row r="244" spans="1:15" ht="12.75" customHeight="1">
      <c r="A244" s="30">
        <v>234</v>
      </c>
      <c r="B244" s="215" t="s">
        <v>767</v>
      </c>
      <c r="C244" s="229">
        <v>32</v>
      </c>
      <c r="D244" s="230">
        <v>32.1</v>
      </c>
      <c r="E244" s="230">
        <v>31.800000000000004</v>
      </c>
      <c r="F244" s="230">
        <v>31.6</v>
      </c>
      <c r="G244" s="230">
        <v>31.300000000000004</v>
      </c>
      <c r="H244" s="230">
        <v>32.300000000000004</v>
      </c>
      <c r="I244" s="230">
        <v>32.6</v>
      </c>
      <c r="J244" s="230">
        <v>32.800000000000004</v>
      </c>
      <c r="K244" s="229">
        <v>32.4</v>
      </c>
      <c r="L244" s="229">
        <v>31.9</v>
      </c>
      <c r="M244" s="229">
        <v>181.55919</v>
      </c>
      <c r="N244" s="1"/>
      <c r="O244" s="1"/>
    </row>
    <row r="245" spans="1:15" ht="12.75" customHeight="1">
      <c r="A245" s="30">
        <v>235</v>
      </c>
      <c r="B245" s="215" t="s">
        <v>773</v>
      </c>
      <c r="C245" s="229">
        <v>1460.45</v>
      </c>
      <c r="D245" s="230">
        <v>1467.7666666666667</v>
      </c>
      <c r="E245" s="230">
        <v>1443.6833333333334</v>
      </c>
      <c r="F245" s="230">
        <v>1426.9166666666667</v>
      </c>
      <c r="G245" s="230">
        <v>1402.8333333333335</v>
      </c>
      <c r="H245" s="230">
        <v>1484.5333333333333</v>
      </c>
      <c r="I245" s="230">
        <v>1508.6166666666668</v>
      </c>
      <c r="J245" s="230">
        <v>1525.3833333333332</v>
      </c>
      <c r="K245" s="229">
        <v>1491.85</v>
      </c>
      <c r="L245" s="229">
        <v>1451</v>
      </c>
      <c r="M245" s="229">
        <v>0.54388999999999998</v>
      </c>
      <c r="N245" s="1"/>
      <c r="O245" s="1"/>
    </row>
    <row r="246" spans="1:15" ht="12.75" customHeight="1">
      <c r="A246" s="30">
        <v>236</v>
      </c>
      <c r="B246" s="215" t="s">
        <v>387</v>
      </c>
      <c r="C246" s="229">
        <v>352.15</v>
      </c>
      <c r="D246" s="230">
        <v>349.2833333333333</v>
      </c>
      <c r="E246" s="230">
        <v>344.46666666666658</v>
      </c>
      <c r="F246" s="230">
        <v>336.7833333333333</v>
      </c>
      <c r="G246" s="230">
        <v>331.96666666666658</v>
      </c>
      <c r="H246" s="230">
        <v>356.96666666666658</v>
      </c>
      <c r="I246" s="230">
        <v>361.7833333333333</v>
      </c>
      <c r="J246" s="230">
        <v>369.46666666666658</v>
      </c>
      <c r="K246" s="229">
        <v>354.1</v>
      </c>
      <c r="L246" s="229">
        <v>341.6</v>
      </c>
      <c r="M246" s="229">
        <v>0.66186</v>
      </c>
      <c r="N246" s="1"/>
      <c r="O246" s="1"/>
    </row>
    <row r="247" spans="1:15" ht="12.75" customHeight="1">
      <c r="A247" s="30">
        <v>237</v>
      </c>
      <c r="B247" s="215" t="s">
        <v>129</v>
      </c>
      <c r="C247" s="229">
        <v>459.25</v>
      </c>
      <c r="D247" s="230">
        <v>463.8</v>
      </c>
      <c r="E247" s="230">
        <v>453.45000000000005</v>
      </c>
      <c r="F247" s="230">
        <v>447.65000000000003</v>
      </c>
      <c r="G247" s="230">
        <v>437.30000000000007</v>
      </c>
      <c r="H247" s="230">
        <v>469.6</v>
      </c>
      <c r="I247" s="230">
        <v>479.95000000000005</v>
      </c>
      <c r="J247" s="230">
        <v>485.75</v>
      </c>
      <c r="K247" s="229">
        <v>474.15</v>
      </c>
      <c r="L247" s="229">
        <v>458</v>
      </c>
      <c r="M247" s="229">
        <v>19.649349999999998</v>
      </c>
      <c r="N247" s="1"/>
      <c r="O247" s="1"/>
    </row>
    <row r="248" spans="1:15" ht="12.75" customHeight="1">
      <c r="A248" s="30">
        <v>238</v>
      </c>
      <c r="B248" s="215" t="s">
        <v>133</v>
      </c>
      <c r="C248" s="229">
        <v>160.05000000000001</v>
      </c>
      <c r="D248" s="230">
        <v>159.31666666666669</v>
      </c>
      <c r="E248" s="230">
        <v>158.13333333333338</v>
      </c>
      <c r="F248" s="230">
        <v>156.2166666666667</v>
      </c>
      <c r="G248" s="230">
        <v>155.03333333333339</v>
      </c>
      <c r="H248" s="230">
        <v>161.23333333333338</v>
      </c>
      <c r="I248" s="230">
        <v>162.41666666666671</v>
      </c>
      <c r="J248" s="230">
        <v>164.33333333333337</v>
      </c>
      <c r="K248" s="229">
        <v>160.5</v>
      </c>
      <c r="L248" s="229">
        <v>157.4</v>
      </c>
      <c r="M248" s="229">
        <v>117.60689000000001</v>
      </c>
      <c r="N248" s="1"/>
      <c r="O248" s="1"/>
    </row>
    <row r="249" spans="1:15" ht="12.75" customHeight="1">
      <c r="A249" s="30">
        <v>239</v>
      </c>
      <c r="B249" s="215" t="s">
        <v>132</v>
      </c>
      <c r="C249" s="229">
        <v>1288.2</v>
      </c>
      <c r="D249" s="230">
        <v>1284.05</v>
      </c>
      <c r="E249" s="230">
        <v>1275.1499999999999</v>
      </c>
      <c r="F249" s="230">
        <v>1262.0999999999999</v>
      </c>
      <c r="G249" s="230">
        <v>1253.1999999999998</v>
      </c>
      <c r="H249" s="230">
        <v>1297.0999999999999</v>
      </c>
      <c r="I249" s="230">
        <v>1306</v>
      </c>
      <c r="J249" s="230">
        <v>1319.05</v>
      </c>
      <c r="K249" s="229">
        <v>1292.95</v>
      </c>
      <c r="L249" s="229">
        <v>1271</v>
      </c>
      <c r="M249" s="229">
        <v>19.124580000000002</v>
      </c>
      <c r="N249" s="1"/>
      <c r="O249" s="1"/>
    </row>
    <row r="250" spans="1:15" ht="12.75" customHeight="1">
      <c r="A250" s="30">
        <v>240</v>
      </c>
      <c r="B250" s="215" t="s">
        <v>388</v>
      </c>
      <c r="C250" s="229">
        <v>15.3</v>
      </c>
      <c r="D250" s="230">
        <v>15.35</v>
      </c>
      <c r="E250" s="230">
        <v>15.1</v>
      </c>
      <c r="F250" s="230">
        <v>14.9</v>
      </c>
      <c r="G250" s="230">
        <v>14.65</v>
      </c>
      <c r="H250" s="230">
        <v>15.549999999999999</v>
      </c>
      <c r="I250" s="230">
        <v>15.799999999999999</v>
      </c>
      <c r="J250" s="230">
        <v>15.999999999999998</v>
      </c>
      <c r="K250" s="229">
        <v>15.6</v>
      </c>
      <c r="L250" s="229">
        <v>15.15</v>
      </c>
      <c r="M250" s="229">
        <v>109.337</v>
      </c>
      <c r="N250" s="1"/>
      <c r="O250" s="1"/>
    </row>
    <row r="251" spans="1:15" ht="12.75" customHeight="1">
      <c r="A251" s="30">
        <v>241</v>
      </c>
      <c r="B251" s="215" t="s">
        <v>162</v>
      </c>
      <c r="C251" s="229">
        <v>4266.3500000000004</v>
      </c>
      <c r="D251" s="230">
        <v>4225.1166666666668</v>
      </c>
      <c r="E251" s="230">
        <v>4145.2333333333336</v>
      </c>
      <c r="F251" s="230">
        <v>4024.1166666666668</v>
      </c>
      <c r="G251" s="230">
        <v>3944.2333333333336</v>
      </c>
      <c r="H251" s="230">
        <v>4346.2333333333336</v>
      </c>
      <c r="I251" s="230">
        <v>4426.1166666666668</v>
      </c>
      <c r="J251" s="230">
        <v>4547.2333333333336</v>
      </c>
      <c r="K251" s="229">
        <v>4305</v>
      </c>
      <c r="L251" s="229">
        <v>4104</v>
      </c>
      <c r="M251" s="229">
        <v>6.6991800000000001</v>
      </c>
      <c r="N251" s="1"/>
      <c r="O251" s="1"/>
    </row>
    <row r="252" spans="1:15" ht="12.75" customHeight="1">
      <c r="A252" s="30">
        <v>242</v>
      </c>
      <c r="B252" s="215" t="s">
        <v>134</v>
      </c>
      <c r="C252" s="229">
        <v>1299</v>
      </c>
      <c r="D252" s="230">
        <v>1302.6499999999999</v>
      </c>
      <c r="E252" s="230">
        <v>1292.3999999999996</v>
      </c>
      <c r="F252" s="230">
        <v>1285.7999999999997</v>
      </c>
      <c r="G252" s="230">
        <v>1275.5499999999995</v>
      </c>
      <c r="H252" s="230">
        <v>1309.2499999999998</v>
      </c>
      <c r="I252" s="230">
        <v>1319.5000000000002</v>
      </c>
      <c r="J252" s="230">
        <v>1326.1</v>
      </c>
      <c r="K252" s="229">
        <v>1312.9</v>
      </c>
      <c r="L252" s="229">
        <v>1296.05</v>
      </c>
      <c r="M252" s="229">
        <v>109.09311</v>
      </c>
      <c r="N252" s="1"/>
      <c r="O252" s="1"/>
    </row>
    <row r="253" spans="1:15" ht="12.75" customHeight="1">
      <c r="A253" s="30">
        <v>243</v>
      </c>
      <c r="B253" s="215" t="s">
        <v>389</v>
      </c>
      <c r="C253" s="229">
        <v>595.70000000000005</v>
      </c>
      <c r="D253" s="230">
        <v>598.55000000000007</v>
      </c>
      <c r="E253" s="230">
        <v>589.15000000000009</v>
      </c>
      <c r="F253" s="230">
        <v>582.6</v>
      </c>
      <c r="G253" s="230">
        <v>573.20000000000005</v>
      </c>
      <c r="H253" s="230">
        <v>605.10000000000014</v>
      </c>
      <c r="I253" s="230">
        <v>614.5</v>
      </c>
      <c r="J253" s="230">
        <v>621.05000000000018</v>
      </c>
      <c r="K253" s="229">
        <v>607.95000000000005</v>
      </c>
      <c r="L253" s="229">
        <v>592</v>
      </c>
      <c r="M253" s="229">
        <v>4.7930299999999999</v>
      </c>
      <c r="N253" s="1"/>
      <c r="O253" s="1"/>
    </row>
    <row r="254" spans="1:15" ht="12.75" customHeight="1">
      <c r="A254" s="30">
        <v>244</v>
      </c>
      <c r="B254" s="215" t="s">
        <v>131</v>
      </c>
      <c r="C254" s="229">
        <v>2385.75</v>
      </c>
      <c r="D254" s="230">
        <v>2373.7666666666669</v>
      </c>
      <c r="E254" s="230">
        <v>2357.6833333333338</v>
      </c>
      <c r="F254" s="230">
        <v>2329.6166666666668</v>
      </c>
      <c r="G254" s="230">
        <v>2313.5333333333338</v>
      </c>
      <c r="H254" s="230">
        <v>2401.8333333333339</v>
      </c>
      <c r="I254" s="230">
        <v>2417.916666666667</v>
      </c>
      <c r="J254" s="230">
        <v>2445.983333333334</v>
      </c>
      <c r="K254" s="229">
        <v>2389.85</v>
      </c>
      <c r="L254" s="229">
        <v>2345.6999999999998</v>
      </c>
      <c r="M254" s="229">
        <v>6.8503699999999998</v>
      </c>
      <c r="N254" s="1"/>
      <c r="O254" s="1"/>
    </row>
    <row r="255" spans="1:15" ht="12.75" customHeight="1">
      <c r="A255" s="30">
        <v>245</v>
      </c>
      <c r="B255" s="215" t="s">
        <v>260</v>
      </c>
      <c r="C255" s="229">
        <v>714.2</v>
      </c>
      <c r="D255" s="230">
        <v>711.4</v>
      </c>
      <c r="E255" s="230">
        <v>705.8</v>
      </c>
      <c r="F255" s="230">
        <v>697.4</v>
      </c>
      <c r="G255" s="230">
        <v>691.8</v>
      </c>
      <c r="H255" s="230">
        <v>719.8</v>
      </c>
      <c r="I255" s="230">
        <v>725.40000000000009</v>
      </c>
      <c r="J255" s="230">
        <v>733.8</v>
      </c>
      <c r="K255" s="229">
        <v>717</v>
      </c>
      <c r="L255" s="229">
        <v>703</v>
      </c>
      <c r="M255" s="229">
        <v>6.4339199999999996</v>
      </c>
      <c r="N255" s="1"/>
      <c r="O255" s="1"/>
    </row>
    <row r="256" spans="1:15" ht="12.75" customHeight="1">
      <c r="A256" s="30">
        <v>246</v>
      </c>
      <c r="B256" s="215" t="s">
        <v>390</v>
      </c>
      <c r="C256" s="229">
        <v>2119.25</v>
      </c>
      <c r="D256" s="230">
        <v>2121.9500000000003</v>
      </c>
      <c r="E256" s="230">
        <v>2108.9000000000005</v>
      </c>
      <c r="F256" s="230">
        <v>2098.5500000000002</v>
      </c>
      <c r="G256" s="230">
        <v>2085.5000000000005</v>
      </c>
      <c r="H256" s="230">
        <v>2132.3000000000006</v>
      </c>
      <c r="I256" s="230">
        <v>2145.3500000000008</v>
      </c>
      <c r="J256" s="230">
        <v>2155.7000000000007</v>
      </c>
      <c r="K256" s="229">
        <v>2135</v>
      </c>
      <c r="L256" s="229">
        <v>2111.6</v>
      </c>
      <c r="M256" s="229">
        <v>0.20424999999999999</v>
      </c>
      <c r="N256" s="1"/>
      <c r="O256" s="1"/>
    </row>
    <row r="257" spans="1:15" ht="12.75" customHeight="1">
      <c r="A257" s="30">
        <v>247</v>
      </c>
      <c r="B257" s="215" t="s">
        <v>391</v>
      </c>
      <c r="C257" s="229">
        <v>3180.6</v>
      </c>
      <c r="D257" s="230">
        <v>3195.1333333333332</v>
      </c>
      <c r="E257" s="230">
        <v>3161.3166666666666</v>
      </c>
      <c r="F257" s="230">
        <v>3142.0333333333333</v>
      </c>
      <c r="G257" s="230">
        <v>3108.2166666666667</v>
      </c>
      <c r="H257" s="230">
        <v>3214.4166666666665</v>
      </c>
      <c r="I257" s="230">
        <v>3248.2333333333331</v>
      </c>
      <c r="J257" s="230">
        <v>3267.5166666666664</v>
      </c>
      <c r="K257" s="229">
        <v>3228.95</v>
      </c>
      <c r="L257" s="229">
        <v>3175.85</v>
      </c>
      <c r="M257" s="229">
        <v>1.2223599999999999</v>
      </c>
      <c r="N257" s="1"/>
      <c r="O257" s="1"/>
    </row>
    <row r="258" spans="1:15" ht="12.75" customHeight="1">
      <c r="A258" s="30">
        <v>248</v>
      </c>
      <c r="B258" s="215" t="s">
        <v>850</v>
      </c>
      <c r="C258" s="229">
        <v>802.25</v>
      </c>
      <c r="D258" s="230">
        <v>805.51666666666677</v>
      </c>
      <c r="E258" s="230">
        <v>796.73333333333358</v>
      </c>
      <c r="F258" s="230">
        <v>791.21666666666681</v>
      </c>
      <c r="G258" s="230">
        <v>782.43333333333362</v>
      </c>
      <c r="H258" s="230">
        <v>811.03333333333353</v>
      </c>
      <c r="I258" s="230">
        <v>819.81666666666661</v>
      </c>
      <c r="J258" s="230">
        <v>825.33333333333348</v>
      </c>
      <c r="K258" s="229">
        <v>814.3</v>
      </c>
      <c r="L258" s="229">
        <v>800</v>
      </c>
      <c r="M258" s="229">
        <v>1.0540400000000001</v>
      </c>
      <c r="N258" s="1"/>
      <c r="O258" s="1"/>
    </row>
    <row r="259" spans="1:15" ht="12.75" customHeight="1">
      <c r="A259" s="30">
        <v>249</v>
      </c>
      <c r="B259" s="215" t="s">
        <v>392</v>
      </c>
      <c r="C259" s="229">
        <v>722.15</v>
      </c>
      <c r="D259" s="230">
        <v>707.2166666666667</v>
      </c>
      <c r="E259" s="230">
        <v>687.28333333333342</v>
      </c>
      <c r="F259" s="230">
        <v>652.41666666666674</v>
      </c>
      <c r="G259" s="230">
        <v>632.48333333333346</v>
      </c>
      <c r="H259" s="230">
        <v>742.08333333333337</v>
      </c>
      <c r="I259" s="230">
        <v>762.01666666666677</v>
      </c>
      <c r="J259" s="230">
        <v>796.88333333333333</v>
      </c>
      <c r="K259" s="229">
        <v>727.15</v>
      </c>
      <c r="L259" s="229">
        <v>672.35</v>
      </c>
      <c r="M259" s="229">
        <v>12.98531</v>
      </c>
      <c r="N259" s="1"/>
      <c r="O259" s="1"/>
    </row>
    <row r="260" spans="1:15" ht="12.75" customHeight="1">
      <c r="A260" s="30">
        <v>250</v>
      </c>
      <c r="B260" s="215" t="s">
        <v>393</v>
      </c>
      <c r="C260" s="229">
        <v>330.1</v>
      </c>
      <c r="D260" s="230">
        <v>332.40000000000003</v>
      </c>
      <c r="E260" s="230">
        <v>326.80000000000007</v>
      </c>
      <c r="F260" s="230">
        <v>323.50000000000006</v>
      </c>
      <c r="G260" s="230">
        <v>317.90000000000009</v>
      </c>
      <c r="H260" s="230">
        <v>335.70000000000005</v>
      </c>
      <c r="I260" s="230">
        <v>341.30000000000007</v>
      </c>
      <c r="J260" s="230">
        <v>344.6</v>
      </c>
      <c r="K260" s="229">
        <v>338</v>
      </c>
      <c r="L260" s="229">
        <v>329.1</v>
      </c>
      <c r="M260" s="229">
        <v>5.4226299999999998</v>
      </c>
      <c r="N260" s="1"/>
      <c r="O260" s="1"/>
    </row>
    <row r="261" spans="1:15" ht="12.75" customHeight="1">
      <c r="A261" s="30">
        <v>251</v>
      </c>
      <c r="B261" s="215" t="s">
        <v>394</v>
      </c>
      <c r="C261" s="229">
        <v>71.849999999999994</v>
      </c>
      <c r="D261" s="230">
        <v>71.583333333333329</v>
      </c>
      <c r="E261" s="230">
        <v>70.566666666666663</v>
      </c>
      <c r="F261" s="230">
        <v>69.283333333333331</v>
      </c>
      <c r="G261" s="230">
        <v>68.266666666666666</v>
      </c>
      <c r="H261" s="230">
        <v>72.86666666666666</v>
      </c>
      <c r="I261" s="230">
        <v>73.88333333333334</v>
      </c>
      <c r="J261" s="230">
        <v>75.166666666666657</v>
      </c>
      <c r="K261" s="229">
        <v>72.599999999999994</v>
      </c>
      <c r="L261" s="229">
        <v>70.3</v>
      </c>
      <c r="M261" s="229">
        <v>35.991280000000003</v>
      </c>
      <c r="N261" s="1"/>
      <c r="O261" s="1"/>
    </row>
    <row r="262" spans="1:15" ht="12.75" customHeight="1">
      <c r="A262" s="30">
        <v>252</v>
      </c>
      <c r="B262" s="215" t="s">
        <v>261</v>
      </c>
      <c r="C262" s="229">
        <v>250.9</v>
      </c>
      <c r="D262" s="230">
        <v>252.16666666666666</v>
      </c>
      <c r="E262" s="230">
        <v>248.5333333333333</v>
      </c>
      <c r="F262" s="230">
        <v>246.16666666666666</v>
      </c>
      <c r="G262" s="230">
        <v>242.5333333333333</v>
      </c>
      <c r="H262" s="230">
        <v>254.5333333333333</v>
      </c>
      <c r="I262" s="230">
        <v>258.16666666666669</v>
      </c>
      <c r="J262" s="230">
        <v>260.5333333333333</v>
      </c>
      <c r="K262" s="229">
        <v>255.8</v>
      </c>
      <c r="L262" s="229">
        <v>249.8</v>
      </c>
      <c r="M262" s="229">
        <v>12.57856</v>
      </c>
      <c r="N262" s="1"/>
      <c r="O262" s="1"/>
    </row>
    <row r="263" spans="1:15" ht="12.75" customHeight="1">
      <c r="A263" s="30">
        <v>253</v>
      </c>
      <c r="B263" s="215" t="s">
        <v>139</v>
      </c>
      <c r="C263" s="229">
        <v>706.6</v>
      </c>
      <c r="D263" s="230">
        <v>703.80000000000007</v>
      </c>
      <c r="E263" s="230">
        <v>698.55000000000018</v>
      </c>
      <c r="F263" s="230">
        <v>690.50000000000011</v>
      </c>
      <c r="G263" s="230">
        <v>685.25000000000023</v>
      </c>
      <c r="H263" s="230">
        <v>711.85000000000014</v>
      </c>
      <c r="I263" s="230">
        <v>717.09999999999991</v>
      </c>
      <c r="J263" s="230">
        <v>725.15000000000009</v>
      </c>
      <c r="K263" s="229">
        <v>709.05</v>
      </c>
      <c r="L263" s="229">
        <v>695.75</v>
      </c>
      <c r="M263" s="229">
        <v>34.051519999999996</v>
      </c>
      <c r="N263" s="1"/>
      <c r="O263" s="1"/>
    </row>
    <row r="264" spans="1:15" ht="12.75" customHeight="1">
      <c r="A264" s="30">
        <v>254</v>
      </c>
      <c r="B264" s="215" t="s">
        <v>395</v>
      </c>
      <c r="C264" s="229">
        <v>100.35</v>
      </c>
      <c r="D264" s="230">
        <v>100.28333333333335</v>
      </c>
      <c r="E264" s="230">
        <v>99.566666666666691</v>
      </c>
      <c r="F264" s="230">
        <v>98.783333333333346</v>
      </c>
      <c r="G264" s="230">
        <v>98.066666666666691</v>
      </c>
      <c r="H264" s="230">
        <v>101.06666666666669</v>
      </c>
      <c r="I264" s="230">
        <v>101.78333333333336</v>
      </c>
      <c r="J264" s="230">
        <v>102.56666666666669</v>
      </c>
      <c r="K264" s="229">
        <v>101</v>
      </c>
      <c r="L264" s="229">
        <v>99.5</v>
      </c>
      <c r="M264" s="229">
        <v>7.1745599999999996</v>
      </c>
      <c r="N264" s="1"/>
      <c r="O264" s="1"/>
    </row>
    <row r="265" spans="1:15" ht="12.75" customHeight="1">
      <c r="A265" s="30">
        <v>255</v>
      </c>
      <c r="B265" s="215" t="s">
        <v>396</v>
      </c>
      <c r="C265" s="229">
        <v>290.60000000000002</v>
      </c>
      <c r="D265" s="230">
        <v>291.65000000000003</v>
      </c>
      <c r="E265" s="230">
        <v>288.05000000000007</v>
      </c>
      <c r="F265" s="230">
        <v>285.50000000000006</v>
      </c>
      <c r="G265" s="230">
        <v>281.90000000000009</v>
      </c>
      <c r="H265" s="230">
        <v>294.20000000000005</v>
      </c>
      <c r="I265" s="230">
        <v>297.80000000000007</v>
      </c>
      <c r="J265" s="230">
        <v>300.35000000000002</v>
      </c>
      <c r="K265" s="229">
        <v>295.25</v>
      </c>
      <c r="L265" s="229">
        <v>289.10000000000002</v>
      </c>
      <c r="M265" s="229">
        <v>3.79054</v>
      </c>
      <c r="N265" s="1"/>
      <c r="O265" s="1"/>
    </row>
    <row r="266" spans="1:15" ht="12.75" customHeight="1">
      <c r="A266" s="30">
        <v>256</v>
      </c>
      <c r="B266" s="215" t="s">
        <v>138</v>
      </c>
      <c r="C266" s="229">
        <v>525.35</v>
      </c>
      <c r="D266" s="230">
        <v>521.4</v>
      </c>
      <c r="E266" s="230">
        <v>516.19999999999993</v>
      </c>
      <c r="F266" s="230">
        <v>507.04999999999995</v>
      </c>
      <c r="G266" s="230">
        <v>501.84999999999991</v>
      </c>
      <c r="H266" s="230">
        <v>530.54999999999995</v>
      </c>
      <c r="I266" s="230">
        <v>535.75</v>
      </c>
      <c r="J266" s="230">
        <v>544.9</v>
      </c>
      <c r="K266" s="229">
        <v>526.6</v>
      </c>
      <c r="L266" s="229">
        <v>512.25</v>
      </c>
      <c r="M266" s="229">
        <v>36.524929999999998</v>
      </c>
      <c r="N266" s="1"/>
      <c r="O266" s="1"/>
    </row>
    <row r="267" spans="1:15" ht="12.75" customHeight="1">
      <c r="A267" s="30">
        <v>257</v>
      </c>
      <c r="B267" s="215" t="s">
        <v>140</v>
      </c>
      <c r="C267" s="229">
        <v>492.05</v>
      </c>
      <c r="D267" s="230">
        <v>493.0333333333333</v>
      </c>
      <c r="E267" s="230">
        <v>489.51666666666659</v>
      </c>
      <c r="F267" s="230">
        <v>486.98333333333329</v>
      </c>
      <c r="G267" s="230">
        <v>483.46666666666658</v>
      </c>
      <c r="H267" s="230">
        <v>495.56666666666661</v>
      </c>
      <c r="I267" s="230">
        <v>499.08333333333326</v>
      </c>
      <c r="J267" s="230">
        <v>501.61666666666662</v>
      </c>
      <c r="K267" s="229">
        <v>496.55</v>
      </c>
      <c r="L267" s="229">
        <v>490.5</v>
      </c>
      <c r="M267" s="229">
        <v>11.34309</v>
      </c>
      <c r="N267" s="1"/>
      <c r="O267" s="1"/>
    </row>
    <row r="268" spans="1:15" ht="12.75" customHeight="1">
      <c r="A268" s="30">
        <v>258</v>
      </c>
      <c r="B268" s="215" t="s">
        <v>774</v>
      </c>
      <c r="C268" s="229">
        <v>402.6</v>
      </c>
      <c r="D268" s="230">
        <v>400.84999999999997</v>
      </c>
      <c r="E268" s="230">
        <v>397.74999999999994</v>
      </c>
      <c r="F268" s="230">
        <v>392.9</v>
      </c>
      <c r="G268" s="230">
        <v>389.79999999999995</v>
      </c>
      <c r="H268" s="230">
        <v>405.69999999999993</v>
      </c>
      <c r="I268" s="230">
        <v>408.79999999999995</v>
      </c>
      <c r="J268" s="230">
        <v>413.64999999999992</v>
      </c>
      <c r="K268" s="229">
        <v>403.95</v>
      </c>
      <c r="L268" s="229">
        <v>396</v>
      </c>
      <c r="M268" s="229">
        <v>2.8919000000000001</v>
      </c>
      <c r="N268" s="1"/>
      <c r="O268" s="1"/>
    </row>
    <row r="269" spans="1:15" ht="12.75" customHeight="1">
      <c r="A269" s="30">
        <v>259</v>
      </c>
      <c r="B269" s="215" t="s">
        <v>775</v>
      </c>
      <c r="C269" s="229">
        <v>335.05</v>
      </c>
      <c r="D269" s="230">
        <v>333.75</v>
      </c>
      <c r="E269" s="230">
        <v>331.55</v>
      </c>
      <c r="F269" s="230">
        <v>328.05</v>
      </c>
      <c r="G269" s="230">
        <v>325.85000000000002</v>
      </c>
      <c r="H269" s="230">
        <v>337.25</v>
      </c>
      <c r="I269" s="230">
        <v>339.45000000000005</v>
      </c>
      <c r="J269" s="230">
        <v>342.95</v>
      </c>
      <c r="K269" s="229">
        <v>335.95</v>
      </c>
      <c r="L269" s="229">
        <v>330.25</v>
      </c>
      <c r="M269" s="229">
        <v>1.0936399999999999</v>
      </c>
      <c r="N269" s="1"/>
      <c r="O269" s="1"/>
    </row>
    <row r="270" spans="1:15" ht="12.75" customHeight="1">
      <c r="A270" s="30">
        <v>260</v>
      </c>
      <c r="B270" s="215" t="s">
        <v>397</v>
      </c>
      <c r="C270" s="229">
        <v>720.6</v>
      </c>
      <c r="D270" s="230">
        <v>717.91666666666663</v>
      </c>
      <c r="E270" s="230">
        <v>711.13333333333321</v>
      </c>
      <c r="F270" s="230">
        <v>701.66666666666663</v>
      </c>
      <c r="G270" s="230">
        <v>694.88333333333321</v>
      </c>
      <c r="H270" s="230">
        <v>727.38333333333321</v>
      </c>
      <c r="I270" s="230">
        <v>734.16666666666674</v>
      </c>
      <c r="J270" s="230">
        <v>743.63333333333321</v>
      </c>
      <c r="K270" s="229">
        <v>724.7</v>
      </c>
      <c r="L270" s="229">
        <v>708.45</v>
      </c>
      <c r="M270" s="229">
        <v>3.3793199999999999</v>
      </c>
      <c r="N270" s="1"/>
      <c r="O270" s="1"/>
    </row>
    <row r="271" spans="1:15" ht="12.75" customHeight="1">
      <c r="A271" s="30">
        <v>261</v>
      </c>
      <c r="B271" s="215" t="s">
        <v>398</v>
      </c>
      <c r="C271" s="229">
        <v>208.95</v>
      </c>
      <c r="D271" s="230">
        <v>209.0333333333333</v>
      </c>
      <c r="E271" s="230">
        <v>207.71666666666661</v>
      </c>
      <c r="F271" s="230">
        <v>206.48333333333332</v>
      </c>
      <c r="G271" s="230">
        <v>205.16666666666663</v>
      </c>
      <c r="H271" s="230">
        <v>210.26666666666659</v>
      </c>
      <c r="I271" s="230">
        <v>211.58333333333331</v>
      </c>
      <c r="J271" s="230">
        <v>212.81666666666658</v>
      </c>
      <c r="K271" s="229">
        <v>210.35</v>
      </c>
      <c r="L271" s="229">
        <v>207.8</v>
      </c>
      <c r="M271" s="229">
        <v>3.41872</v>
      </c>
      <c r="N271" s="1"/>
      <c r="O271" s="1"/>
    </row>
    <row r="272" spans="1:15" ht="12.75" customHeight="1">
      <c r="A272" s="30">
        <v>262</v>
      </c>
      <c r="B272" s="215" t="s">
        <v>399</v>
      </c>
      <c r="C272" s="229">
        <v>580.1</v>
      </c>
      <c r="D272" s="230">
        <v>580.13333333333333</v>
      </c>
      <c r="E272" s="230">
        <v>576.36666666666667</v>
      </c>
      <c r="F272" s="230">
        <v>572.63333333333333</v>
      </c>
      <c r="G272" s="230">
        <v>568.86666666666667</v>
      </c>
      <c r="H272" s="230">
        <v>583.86666666666667</v>
      </c>
      <c r="I272" s="230">
        <v>587.63333333333333</v>
      </c>
      <c r="J272" s="230">
        <v>591.36666666666667</v>
      </c>
      <c r="K272" s="229">
        <v>583.9</v>
      </c>
      <c r="L272" s="229">
        <v>576.4</v>
      </c>
      <c r="M272" s="229">
        <v>1.0398400000000001</v>
      </c>
      <c r="N272" s="1"/>
      <c r="O272" s="1"/>
    </row>
    <row r="273" spans="1:15" ht="12.75" customHeight="1">
      <c r="A273" s="30">
        <v>263</v>
      </c>
      <c r="B273" s="215" t="s">
        <v>400</v>
      </c>
      <c r="C273" s="229">
        <v>2094.3000000000002</v>
      </c>
      <c r="D273" s="230">
        <v>2088.9833333333336</v>
      </c>
      <c r="E273" s="230">
        <v>2055.5666666666671</v>
      </c>
      <c r="F273" s="230">
        <v>2016.8333333333335</v>
      </c>
      <c r="G273" s="230">
        <v>1983.416666666667</v>
      </c>
      <c r="H273" s="230">
        <v>2127.7166666666672</v>
      </c>
      <c r="I273" s="230">
        <v>2161.1333333333332</v>
      </c>
      <c r="J273" s="230">
        <v>2199.8666666666672</v>
      </c>
      <c r="K273" s="229">
        <v>2122.4</v>
      </c>
      <c r="L273" s="229">
        <v>2050.25</v>
      </c>
      <c r="M273" s="229">
        <v>3.0198700000000001</v>
      </c>
      <c r="N273" s="1"/>
      <c r="O273" s="1"/>
    </row>
    <row r="274" spans="1:15" ht="12.75" customHeight="1">
      <c r="A274" s="30">
        <v>264</v>
      </c>
      <c r="B274" s="215" t="s">
        <v>401</v>
      </c>
      <c r="C274" s="229">
        <v>251.3</v>
      </c>
      <c r="D274" s="230">
        <v>252.6</v>
      </c>
      <c r="E274" s="230">
        <v>248.75</v>
      </c>
      <c r="F274" s="230">
        <v>246.20000000000002</v>
      </c>
      <c r="G274" s="230">
        <v>242.35000000000002</v>
      </c>
      <c r="H274" s="230">
        <v>255.14999999999998</v>
      </c>
      <c r="I274" s="230">
        <v>258.99999999999994</v>
      </c>
      <c r="J274" s="230">
        <v>261.54999999999995</v>
      </c>
      <c r="K274" s="229">
        <v>256.45</v>
      </c>
      <c r="L274" s="229">
        <v>250.05</v>
      </c>
      <c r="M274" s="229">
        <v>8.7600200000000008</v>
      </c>
      <c r="N274" s="1"/>
      <c r="O274" s="1"/>
    </row>
    <row r="275" spans="1:15" ht="12.75" customHeight="1">
      <c r="A275" s="30">
        <v>265</v>
      </c>
      <c r="B275" s="215" t="s">
        <v>402</v>
      </c>
      <c r="C275" s="229">
        <v>1114.8499999999999</v>
      </c>
      <c r="D275" s="230">
        <v>1123.6166666666666</v>
      </c>
      <c r="E275" s="230">
        <v>1095.2333333333331</v>
      </c>
      <c r="F275" s="230">
        <v>1075.6166666666666</v>
      </c>
      <c r="G275" s="230">
        <v>1047.2333333333331</v>
      </c>
      <c r="H275" s="230">
        <v>1143.2333333333331</v>
      </c>
      <c r="I275" s="230">
        <v>1171.6166666666668</v>
      </c>
      <c r="J275" s="230">
        <v>1191.2333333333331</v>
      </c>
      <c r="K275" s="229">
        <v>1152</v>
      </c>
      <c r="L275" s="229">
        <v>1104</v>
      </c>
      <c r="M275" s="229">
        <v>36.057270000000003</v>
      </c>
      <c r="N275" s="1"/>
      <c r="O275" s="1"/>
    </row>
    <row r="276" spans="1:15" ht="12.75" customHeight="1">
      <c r="A276" s="30">
        <v>266</v>
      </c>
      <c r="B276" s="215" t="s">
        <v>403</v>
      </c>
      <c r="C276" s="229">
        <v>370.9</v>
      </c>
      <c r="D276" s="230">
        <v>372.3</v>
      </c>
      <c r="E276" s="230">
        <v>368.70000000000005</v>
      </c>
      <c r="F276" s="230">
        <v>366.50000000000006</v>
      </c>
      <c r="G276" s="230">
        <v>362.90000000000009</v>
      </c>
      <c r="H276" s="230">
        <v>374.5</v>
      </c>
      <c r="I276" s="230">
        <v>378.1</v>
      </c>
      <c r="J276" s="230">
        <v>380.29999999999995</v>
      </c>
      <c r="K276" s="229">
        <v>375.9</v>
      </c>
      <c r="L276" s="229">
        <v>370.1</v>
      </c>
      <c r="M276" s="229">
        <v>2.3843399999999999</v>
      </c>
      <c r="N276" s="1"/>
      <c r="O276" s="1"/>
    </row>
    <row r="277" spans="1:15" ht="12.75" customHeight="1">
      <c r="A277" s="30">
        <v>267</v>
      </c>
      <c r="B277" s="215" t="s">
        <v>404</v>
      </c>
      <c r="C277" s="229">
        <v>1264.45</v>
      </c>
      <c r="D277" s="230">
        <v>1273.5333333333335</v>
      </c>
      <c r="E277" s="230">
        <v>1253.916666666667</v>
      </c>
      <c r="F277" s="230">
        <v>1243.3833333333334</v>
      </c>
      <c r="G277" s="230">
        <v>1223.7666666666669</v>
      </c>
      <c r="H277" s="230">
        <v>1284.0666666666671</v>
      </c>
      <c r="I277" s="230">
        <v>1303.6833333333334</v>
      </c>
      <c r="J277" s="230">
        <v>1314.2166666666672</v>
      </c>
      <c r="K277" s="229">
        <v>1293.1500000000001</v>
      </c>
      <c r="L277" s="229">
        <v>1263</v>
      </c>
      <c r="M277" s="229">
        <v>1.44906</v>
      </c>
      <c r="N277" s="1"/>
      <c r="O277" s="1"/>
    </row>
    <row r="278" spans="1:15" ht="12.75" customHeight="1">
      <c r="A278" s="30">
        <v>268</v>
      </c>
      <c r="B278" s="215" t="s">
        <v>405</v>
      </c>
      <c r="C278" s="229">
        <v>535.9</v>
      </c>
      <c r="D278" s="230">
        <v>536.28333333333342</v>
      </c>
      <c r="E278" s="230">
        <v>530.56666666666683</v>
      </c>
      <c r="F278" s="230">
        <v>525.23333333333346</v>
      </c>
      <c r="G278" s="230">
        <v>519.51666666666688</v>
      </c>
      <c r="H278" s="230">
        <v>541.61666666666679</v>
      </c>
      <c r="I278" s="230">
        <v>547.33333333333326</v>
      </c>
      <c r="J278" s="230">
        <v>552.66666666666674</v>
      </c>
      <c r="K278" s="229">
        <v>542</v>
      </c>
      <c r="L278" s="229">
        <v>530.95000000000005</v>
      </c>
      <c r="M278" s="229">
        <v>3.6486200000000002</v>
      </c>
      <c r="N278" s="1"/>
      <c r="O278" s="1"/>
    </row>
    <row r="279" spans="1:15" ht="12.75" customHeight="1">
      <c r="A279" s="30">
        <v>269</v>
      </c>
      <c r="B279" s="215" t="s">
        <v>776</v>
      </c>
      <c r="C279" s="229">
        <v>112.65</v>
      </c>
      <c r="D279" s="230">
        <v>112.08333333333333</v>
      </c>
      <c r="E279" s="230">
        <v>109.56666666666666</v>
      </c>
      <c r="F279" s="230">
        <v>106.48333333333333</v>
      </c>
      <c r="G279" s="230">
        <v>103.96666666666667</v>
      </c>
      <c r="H279" s="230">
        <v>115.16666666666666</v>
      </c>
      <c r="I279" s="230">
        <v>117.68333333333334</v>
      </c>
      <c r="J279" s="230">
        <v>120.76666666666665</v>
      </c>
      <c r="K279" s="229">
        <v>114.6</v>
      </c>
      <c r="L279" s="229">
        <v>109</v>
      </c>
      <c r="M279" s="229">
        <v>97.280709999999999</v>
      </c>
      <c r="N279" s="1"/>
      <c r="O279" s="1"/>
    </row>
    <row r="280" spans="1:15" ht="12.75" customHeight="1">
      <c r="A280" s="30">
        <v>270</v>
      </c>
      <c r="B280" s="215" t="s">
        <v>406</v>
      </c>
      <c r="C280" s="229">
        <v>426.1</v>
      </c>
      <c r="D280" s="230">
        <v>429.48333333333335</v>
      </c>
      <c r="E280" s="230">
        <v>421.61666666666667</v>
      </c>
      <c r="F280" s="230">
        <v>417.13333333333333</v>
      </c>
      <c r="G280" s="230">
        <v>409.26666666666665</v>
      </c>
      <c r="H280" s="230">
        <v>433.9666666666667</v>
      </c>
      <c r="I280" s="230">
        <v>441.83333333333337</v>
      </c>
      <c r="J280" s="230">
        <v>446.31666666666672</v>
      </c>
      <c r="K280" s="229">
        <v>437.35</v>
      </c>
      <c r="L280" s="229">
        <v>425</v>
      </c>
      <c r="M280" s="229">
        <v>2.29</v>
      </c>
      <c r="N280" s="1"/>
      <c r="O280" s="1"/>
    </row>
    <row r="281" spans="1:15" ht="12.75" customHeight="1">
      <c r="A281" s="30">
        <v>271</v>
      </c>
      <c r="B281" s="215" t="s">
        <v>407</v>
      </c>
      <c r="C281" s="229">
        <v>107.15</v>
      </c>
      <c r="D281" s="230">
        <v>107.91666666666667</v>
      </c>
      <c r="E281" s="230">
        <v>105.88333333333334</v>
      </c>
      <c r="F281" s="230">
        <v>104.61666666666667</v>
      </c>
      <c r="G281" s="230">
        <v>102.58333333333334</v>
      </c>
      <c r="H281" s="230">
        <v>109.18333333333334</v>
      </c>
      <c r="I281" s="230">
        <v>111.21666666666667</v>
      </c>
      <c r="J281" s="230">
        <v>112.48333333333333</v>
      </c>
      <c r="K281" s="229">
        <v>109.95</v>
      </c>
      <c r="L281" s="229">
        <v>106.65</v>
      </c>
      <c r="M281" s="229">
        <v>22.85857</v>
      </c>
      <c r="N281" s="1"/>
      <c r="O281" s="1"/>
    </row>
    <row r="282" spans="1:15" ht="12.75" customHeight="1">
      <c r="A282" s="30">
        <v>272</v>
      </c>
      <c r="B282" s="215" t="s">
        <v>408</v>
      </c>
      <c r="C282" s="229">
        <v>526.70000000000005</v>
      </c>
      <c r="D282" s="230">
        <v>530.06666666666672</v>
      </c>
      <c r="E282" s="230">
        <v>521.63333333333344</v>
      </c>
      <c r="F282" s="230">
        <v>516.56666666666672</v>
      </c>
      <c r="G282" s="230">
        <v>508.13333333333344</v>
      </c>
      <c r="H282" s="230">
        <v>535.13333333333344</v>
      </c>
      <c r="I282" s="230">
        <v>543.56666666666661</v>
      </c>
      <c r="J282" s="230">
        <v>548.63333333333344</v>
      </c>
      <c r="K282" s="229">
        <v>538.5</v>
      </c>
      <c r="L282" s="229">
        <v>525</v>
      </c>
      <c r="M282" s="229">
        <v>2.1537600000000001</v>
      </c>
      <c r="N282" s="1"/>
      <c r="O282" s="1"/>
    </row>
    <row r="283" spans="1:15" ht="12.75" customHeight="1">
      <c r="A283" s="30">
        <v>273</v>
      </c>
      <c r="B283" s="215" t="s">
        <v>141</v>
      </c>
      <c r="C283" s="229">
        <v>1938.75</v>
      </c>
      <c r="D283" s="230">
        <v>1939.3666666666668</v>
      </c>
      <c r="E283" s="230">
        <v>1927.3833333333337</v>
      </c>
      <c r="F283" s="230">
        <v>1916.0166666666669</v>
      </c>
      <c r="G283" s="230">
        <v>1904.0333333333338</v>
      </c>
      <c r="H283" s="230">
        <v>1950.7333333333336</v>
      </c>
      <c r="I283" s="230">
        <v>1962.7166666666667</v>
      </c>
      <c r="J283" s="230">
        <v>1974.0833333333335</v>
      </c>
      <c r="K283" s="229">
        <v>1951.35</v>
      </c>
      <c r="L283" s="229">
        <v>1928</v>
      </c>
      <c r="M283" s="229">
        <v>35.580719999999999</v>
      </c>
      <c r="N283" s="1"/>
      <c r="O283" s="1"/>
    </row>
    <row r="284" spans="1:15" ht="12.75" customHeight="1">
      <c r="A284" s="30">
        <v>274</v>
      </c>
      <c r="B284" s="215" t="s">
        <v>761</v>
      </c>
      <c r="C284" s="229">
        <v>1560.5</v>
      </c>
      <c r="D284" s="230">
        <v>1573.95</v>
      </c>
      <c r="E284" s="230">
        <v>1529.5</v>
      </c>
      <c r="F284" s="230">
        <v>1498.5</v>
      </c>
      <c r="G284" s="230">
        <v>1454.05</v>
      </c>
      <c r="H284" s="230">
        <v>1604.95</v>
      </c>
      <c r="I284" s="230">
        <v>1649.4000000000003</v>
      </c>
      <c r="J284" s="230">
        <v>1680.4</v>
      </c>
      <c r="K284" s="229">
        <v>1618.4</v>
      </c>
      <c r="L284" s="229">
        <v>1542.95</v>
      </c>
      <c r="M284" s="229">
        <v>0.52798999999999996</v>
      </c>
      <c r="N284" s="1"/>
      <c r="O284" s="1"/>
    </row>
    <row r="285" spans="1:15" ht="12.75" customHeight="1">
      <c r="A285" s="30">
        <v>275</v>
      </c>
      <c r="B285" s="215" t="s">
        <v>142</v>
      </c>
      <c r="C285" s="229">
        <v>105.55</v>
      </c>
      <c r="D285" s="230">
        <v>105.75</v>
      </c>
      <c r="E285" s="230">
        <v>104.8</v>
      </c>
      <c r="F285" s="230">
        <v>104.05</v>
      </c>
      <c r="G285" s="230">
        <v>103.1</v>
      </c>
      <c r="H285" s="230">
        <v>106.5</v>
      </c>
      <c r="I285" s="230">
        <v>107.44999999999999</v>
      </c>
      <c r="J285" s="230">
        <v>108.2</v>
      </c>
      <c r="K285" s="229">
        <v>106.7</v>
      </c>
      <c r="L285" s="229">
        <v>105</v>
      </c>
      <c r="M285" s="229">
        <v>83.503590000000003</v>
      </c>
      <c r="N285" s="1"/>
      <c r="O285" s="1"/>
    </row>
    <row r="286" spans="1:15" ht="12.75" customHeight="1">
      <c r="A286" s="30">
        <v>276</v>
      </c>
      <c r="B286" s="215" t="s">
        <v>146</v>
      </c>
      <c r="C286" s="229">
        <v>3935.75</v>
      </c>
      <c r="D286" s="230">
        <v>3932.7666666666664</v>
      </c>
      <c r="E286" s="230">
        <v>3913.4333333333329</v>
      </c>
      <c r="F286" s="230">
        <v>3891.1166666666663</v>
      </c>
      <c r="G286" s="230">
        <v>3871.7833333333328</v>
      </c>
      <c r="H286" s="230">
        <v>3955.083333333333</v>
      </c>
      <c r="I286" s="230">
        <v>3974.416666666667</v>
      </c>
      <c r="J286" s="230">
        <v>3996.7333333333331</v>
      </c>
      <c r="K286" s="229">
        <v>3952.1</v>
      </c>
      <c r="L286" s="229">
        <v>3910.45</v>
      </c>
      <c r="M286" s="229">
        <v>2.16425</v>
      </c>
      <c r="N286" s="1"/>
      <c r="O286" s="1"/>
    </row>
    <row r="287" spans="1:15" ht="12.75" customHeight="1">
      <c r="A287" s="30">
        <v>277</v>
      </c>
      <c r="B287" s="215" t="s">
        <v>144</v>
      </c>
      <c r="C287" s="229">
        <v>379.2</v>
      </c>
      <c r="D287" s="230">
        <v>378.73333333333329</v>
      </c>
      <c r="E287" s="230">
        <v>377.11666666666656</v>
      </c>
      <c r="F287" s="230">
        <v>375.03333333333325</v>
      </c>
      <c r="G287" s="230">
        <v>373.41666666666652</v>
      </c>
      <c r="H287" s="230">
        <v>380.81666666666661</v>
      </c>
      <c r="I287" s="230">
        <v>382.43333333333328</v>
      </c>
      <c r="J287" s="230">
        <v>384.51666666666665</v>
      </c>
      <c r="K287" s="229">
        <v>380.35</v>
      </c>
      <c r="L287" s="229">
        <v>376.65</v>
      </c>
      <c r="M287" s="229">
        <v>7.3089000000000004</v>
      </c>
      <c r="N287" s="1"/>
      <c r="O287" s="1"/>
    </row>
    <row r="288" spans="1:15" ht="12.75" customHeight="1">
      <c r="A288" s="30">
        <v>278</v>
      </c>
      <c r="B288" s="215" t="s">
        <v>862</v>
      </c>
      <c r="C288" s="229">
        <v>4994.1499999999996</v>
      </c>
      <c r="D288" s="230">
        <v>4998.05</v>
      </c>
      <c r="E288" s="230">
        <v>4976.1000000000004</v>
      </c>
      <c r="F288" s="230">
        <v>4958.05</v>
      </c>
      <c r="G288" s="230">
        <v>4936.1000000000004</v>
      </c>
      <c r="H288" s="230">
        <v>5016.1000000000004</v>
      </c>
      <c r="I288" s="230">
        <v>5038.0499999999993</v>
      </c>
      <c r="J288" s="230">
        <v>5056.1000000000004</v>
      </c>
      <c r="K288" s="229">
        <v>5020</v>
      </c>
      <c r="L288" s="229">
        <v>4980</v>
      </c>
      <c r="M288" s="229">
        <v>2.6922199999999998</v>
      </c>
      <c r="N288" s="1"/>
      <c r="O288" s="1"/>
    </row>
    <row r="289" spans="1:15" ht="12.75" customHeight="1">
      <c r="A289" s="30">
        <v>279</v>
      </c>
      <c r="B289" s="215" t="s">
        <v>409</v>
      </c>
      <c r="C289" s="229">
        <v>11486.25</v>
      </c>
      <c r="D289" s="230">
        <v>11514.016666666668</v>
      </c>
      <c r="E289" s="230">
        <v>11422.233333333337</v>
      </c>
      <c r="F289" s="230">
        <v>11358.216666666669</v>
      </c>
      <c r="G289" s="230">
        <v>11266.433333333338</v>
      </c>
      <c r="H289" s="230">
        <v>11578.033333333336</v>
      </c>
      <c r="I289" s="230">
        <v>11669.816666666666</v>
      </c>
      <c r="J289" s="230">
        <v>11733.833333333336</v>
      </c>
      <c r="K289" s="229">
        <v>11605.8</v>
      </c>
      <c r="L289" s="229">
        <v>11450</v>
      </c>
      <c r="M289" s="229">
        <v>3.3930000000000002E-2</v>
      </c>
      <c r="N289" s="1"/>
      <c r="O289" s="1"/>
    </row>
    <row r="290" spans="1:15" ht="12.75" customHeight="1">
      <c r="A290" s="30">
        <v>280</v>
      </c>
      <c r="B290" s="215" t="s">
        <v>145</v>
      </c>
      <c r="C290" s="229">
        <v>2234.5500000000002</v>
      </c>
      <c r="D290" s="230">
        <v>2228</v>
      </c>
      <c r="E290" s="230">
        <v>2218.6999999999998</v>
      </c>
      <c r="F290" s="230">
        <v>2202.85</v>
      </c>
      <c r="G290" s="230">
        <v>2193.5499999999997</v>
      </c>
      <c r="H290" s="230">
        <v>2243.85</v>
      </c>
      <c r="I290" s="230">
        <v>2253.15</v>
      </c>
      <c r="J290" s="230">
        <v>2269</v>
      </c>
      <c r="K290" s="229">
        <v>2237.3000000000002</v>
      </c>
      <c r="L290" s="229">
        <v>2212.15</v>
      </c>
      <c r="M290" s="229">
        <v>13.999499999999999</v>
      </c>
      <c r="N290" s="1"/>
      <c r="O290" s="1"/>
    </row>
    <row r="291" spans="1:15" ht="12.75" customHeight="1">
      <c r="A291" s="30">
        <v>281</v>
      </c>
      <c r="B291" s="215" t="s">
        <v>816</v>
      </c>
      <c r="C291" s="229">
        <v>335.8</v>
      </c>
      <c r="D291" s="230">
        <v>336.93333333333334</v>
      </c>
      <c r="E291" s="230">
        <v>332.86666666666667</v>
      </c>
      <c r="F291" s="230">
        <v>329.93333333333334</v>
      </c>
      <c r="G291" s="230">
        <v>325.86666666666667</v>
      </c>
      <c r="H291" s="230">
        <v>339.86666666666667</v>
      </c>
      <c r="I291" s="230">
        <v>343.93333333333339</v>
      </c>
      <c r="J291" s="230">
        <v>346.86666666666667</v>
      </c>
      <c r="K291" s="229">
        <v>341</v>
      </c>
      <c r="L291" s="229">
        <v>334</v>
      </c>
      <c r="M291" s="229">
        <v>4.1188500000000001</v>
      </c>
      <c r="N291" s="1"/>
      <c r="O291" s="1"/>
    </row>
    <row r="292" spans="1:15" ht="12.75" customHeight="1">
      <c r="A292" s="30">
        <v>282</v>
      </c>
      <c r="B292" s="215" t="s">
        <v>262</v>
      </c>
      <c r="C292" s="229">
        <v>346.05</v>
      </c>
      <c r="D292" s="230">
        <v>343.84999999999997</v>
      </c>
      <c r="E292" s="230">
        <v>340.69999999999993</v>
      </c>
      <c r="F292" s="230">
        <v>335.34999999999997</v>
      </c>
      <c r="G292" s="230">
        <v>332.19999999999993</v>
      </c>
      <c r="H292" s="230">
        <v>349.19999999999993</v>
      </c>
      <c r="I292" s="230">
        <v>352.34999999999991</v>
      </c>
      <c r="J292" s="230">
        <v>357.69999999999993</v>
      </c>
      <c r="K292" s="229">
        <v>347</v>
      </c>
      <c r="L292" s="229">
        <v>338.5</v>
      </c>
      <c r="M292" s="229">
        <v>29.329619999999998</v>
      </c>
      <c r="N292" s="1"/>
      <c r="O292" s="1"/>
    </row>
    <row r="293" spans="1:15" ht="12.75" customHeight="1">
      <c r="A293" s="30">
        <v>283</v>
      </c>
      <c r="B293" s="215" t="s">
        <v>778</v>
      </c>
      <c r="C293" s="229">
        <v>259.8</v>
      </c>
      <c r="D293" s="230">
        <v>259.41666666666669</v>
      </c>
      <c r="E293" s="230">
        <v>256.38333333333338</v>
      </c>
      <c r="F293" s="230">
        <v>252.9666666666667</v>
      </c>
      <c r="G293" s="230">
        <v>249.93333333333339</v>
      </c>
      <c r="H293" s="230">
        <v>262.83333333333337</v>
      </c>
      <c r="I293" s="230">
        <v>265.86666666666667</v>
      </c>
      <c r="J293" s="230">
        <v>269.28333333333336</v>
      </c>
      <c r="K293" s="229">
        <v>262.45</v>
      </c>
      <c r="L293" s="229">
        <v>256</v>
      </c>
      <c r="M293" s="229">
        <v>4.2606000000000002</v>
      </c>
      <c r="N293" s="1"/>
      <c r="O293" s="1"/>
    </row>
    <row r="294" spans="1:15" ht="12.75" customHeight="1">
      <c r="A294" s="30">
        <v>284</v>
      </c>
      <c r="B294" s="215" t="s">
        <v>868</v>
      </c>
      <c r="C294" s="229">
        <v>92.7</v>
      </c>
      <c r="D294" s="230">
        <v>93.366666666666674</v>
      </c>
      <c r="E294" s="230">
        <v>91.033333333333346</v>
      </c>
      <c r="F294" s="230">
        <v>89.366666666666674</v>
      </c>
      <c r="G294" s="230">
        <v>87.033333333333346</v>
      </c>
      <c r="H294" s="230">
        <v>95.033333333333346</v>
      </c>
      <c r="I294" s="230">
        <v>97.36666666666666</v>
      </c>
      <c r="J294" s="230">
        <v>99.033333333333346</v>
      </c>
      <c r="K294" s="229">
        <v>95.7</v>
      </c>
      <c r="L294" s="229">
        <v>91.7</v>
      </c>
      <c r="M294" s="229">
        <v>75.840369999999993</v>
      </c>
      <c r="N294" s="1"/>
      <c r="O294" s="1"/>
    </row>
    <row r="295" spans="1:15" ht="12.75" customHeight="1">
      <c r="A295" s="30">
        <v>285</v>
      </c>
      <c r="B295" s="215" t="s">
        <v>842</v>
      </c>
      <c r="C295" s="229">
        <v>596.85</v>
      </c>
      <c r="D295" s="230">
        <v>598.11666666666667</v>
      </c>
      <c r="E295" s="230">
        <v>594.83333333333337</v>
      </c>
      <c r="F295" s="230">
        <v>592.81666666666672</v>
      </c>
      <c r="G295" s="230">
        <v>589.53333333333342</v>
      </c>
      <c r="H295" s="230">
        <v>600.13333333333333</v>
      </c>
      <c r="I295" s="230">
        <v>603.41666666666663</v>
      </c>
      <c r="J295" s="230">
        <v>605.43333333333328</v>
      </c>
      <c r="K295" s="229">
        <v>601.4</v>
      </c>
      <c r="L295" s="229">
        <v>596.1</v>
      </c>
      <c r="M295" s="229">
        <v>5.0782400000000001</v>
      </c>
      <c r="N295" s="1"/>
      <c r="O295" s="1"/>
    </row>
    <row r="296" spans="1:15" ht="12.75" customHeight="1">
      <c r="A296" s="30">
        <v>286</v>
      </c>
      <c r="B296" s="215" t="s">
        <v>410</v>
      </c>
      <c r="C296" s="229">
        <v>4007.05</v>
      </c>
      <c r="D296" s="230">
        <v>4010.9333333333329</v>
      </c>
      <c r="E296" s="230">
        <v>3971.0666666666657</v>
      </c>
      <c r="F296" s="230">
        <v>3935.0833333333326</v>
      </c>
      <c r="G296" s="230">
        <v>3895.2166666666653</v>
      </c>
      <c r="H296" s="230">
        <v>4046.9166666666661</v>
      </c>
      <c r="I296" s="230">
        <v>4086.7833333333338</v>
      </c>
      <c r="J296" s="230">
        <v>4122.7666666666664</v>
      </c>
      <c r="K296" s="229">
        <v>4050.8</v>
      </c>
      <c r="L296" s="229">
        <v>3974.95</v>
      </c>
      <c r="M296" s="229">
        <v>0.38118999999999997</v>
      </c>
      <c r="N296" s="1"/>
      <c r="O296" s="1"/>
    </row>
    <row r="297" spans="1:15" ht="12.75" customHeight="1">
      <c r="A297" s="30">
        <v>287</v>
      </c>
      <c r="B297" s="215" t="s">
        <v>147</v>
      </c>
      <c r="C297" s="229">
        <v>816.95</v>
      </c>
      <c r="D297" s="230">
        <v>814.51666666666677</v>
      </c>
      <c r="E297" s="230">
        <v>808.53333333333353</v>
      </c>
      <c r="F297" s="230">
        <v>800.11666666666679</v>
      </c>
      <c r="G297" s="230">
        <v>794.13333333333355</v>
      </c>
      <c r="H297" s="230">
        <v>822.93333333333351</v>
      </c>
      <c r="I297" s="230">
        <v>828.91666666666686</v>
      </c>
      <c r="J297" s="230">
        <v>837.33333333333348</v>
      </c>
      <c r="K297" s="229">
        <v>820.5</v>
      </c>
      <c r="L297" s="229">
        <v>806.1</v>
      </c>
      <c r="M297" s="229">
        <v>5.86226</v>
      </c>
      <c r="N297" s="1"/>
      <c r="O297" s="1"/>
    </row>
    <row r="298" spans="1:15" ht="12.75" customHeight="1">
      <c r="A298" s="30">
        <v>288</v>
      </c>
      <c r="B298" s="215" t="s">
        <v>411</v>
      </c>
      <c r="C298" s="229">
        <v>1508.1</v>
      </c>
      <c r="D298" s="230">
        <v>1510.7</v>
      </c>
      <c r="E298" s="230">
        <v>1497.4</v>
      </c>
      <c r="F298" s="230">
        <v>1486.7</v>
      </c>
      <c r="G298" s="230">
        <v>1473.4</v>
      </c>
      <c r="H298" s="230">
        <v>1521.4</v>
      </c>
      <c r="I298" s="230">
        <v>1534.6999999999998</v>
      </c>
      <c r="J298" s="230">
        <v>1545.4</v>
      </c>
      <c r="K298" s="229">
        <v>1524</v>
      </c>
      <c r="L298" s="229">
        <v>1500</v>
      </c>
      <c r="M298" s="229">
        <v>0.60099000000000002</v>
      </c>
      <c r="N298" s="1"/>
      <c r="O298" s="1"/>
    </row>
    <row r="299" spans="1:15" ht="12.75" customHeight="1">
      <c r="A299" s="30">
        <v>289</v>
      </c>
      <c r="B299" s="215" t="s">
        <v>412</v>
      </c>
      <c r="C299" s="229">
        <v>30.35</v>
      </c>
      <c r="D299" s="230">
        <v>30.366666666666664</v>
      </c>
      <c r="E299" s="230">
        <v>30.083333333333329</v>
      </c>
      <c r="F299" s="230">
        <v>29.816666666666666</v>
      </c>
      <c r="G299" s="230">
        <v>29.533333333333331</v>
      </c>
      <c r="H299" s="230">
        <v>30.633333333333326</v>
      </c>
      <c r="I299" s="230">
        <v>30.916666666666664</v>
      </c>
      <c r="J299" s="230">
        <v>31.183333333333323</v>
      </c>
      <c r="K299" s="229">
        <v>30.65</v>
      </c>
      <c r="L299" s="229">
        <v>30.1</v>
      </c>
      <c r="M299" s="229">
        <v>10.69021</v>
      </c>
      <c r="N299" s="1"/>
      <c r="O299" s="1"/>
    </row>
    <row r="300" spans="1:15" ht="12.75" customHeight="1">
      <c r="A300" s="30">
        <v>290</v>
      </c>
      <c r="B300" s="215" t="s">
        <v>413</v>
      </c>
      <c r="C300" s="229">
        <v>161.19999999999999</v>
      </c>
      <c r="D300" s="230">
        <v>162.4</v>
      </c>
      <c r="E300" s="230">
        <v>158.80000000000001</v>
      </c>
      <c r="F300" s="230">
        <v>156.4</v>
      </c>
      <c r="G300" s="230">
        <v>152.80000000000001</v>
      </c>
      <c r="H300" s="230">
        <v>164.8</v>
      </c>
      <c r="I300" s="230">
        <v>168.39999999999998</v>
      </c>
      <c r="J300" s="230">
        <v>170.8</v>
      </c>
      <c r="K300" s="229">
        <v>166</v>
      </c>
      <c r="L300" s="229">
        <v>160</v>
      </c>
      <c r="M300" s="229">
        <v>10.76125</v>
      </c>
      <c r="N300" s="1"/>
      <c r="O300" s="1"/>
    </row>
    <row r="301" spans="1:15" ht="12.75" customHeight="1">
      <c r="A301" s="30">
        <v>291</v>
      </c>
      <c r="B301" s="215" t="s">
        <v>158</v>
      </c>
      <c r="C301" s="229">
        <v>96368.5</v>
      </c>
      <c r="D301" s="230">
        <v>96845.349999999991</v>
      </c>
      <c r="E301" s="230">
        <v>95590.699999999983</v>
      </c>
      <c r="F301" s="230">
        <v>94812.9</v>
      </c>
      <c r="G301" s="230">
        <v>93558.249999999985</v>
      </c>
      <c r="H301" s="230">
        <v>97623.14999999998</v>
      </c>
      <c r="I301" s="230">
        <v>98877.799999999974</v>
      </c>
      <c r="J301" s="230">
        <v>99655.599999999977</v>
      </c>
      <c r="K301" s="229">
        <v>98100</v>
      </c>
      <c r="L301" s="229">
        <v>96067.55</v>
      </c>
      <c r="M301" s="229">
        <v>7.5139999999999998E-2</v>
      </c>
      <c r="N301" s="1"/>
      <c r="O301" s="1"/>
    </row>
    <row r="302" spans="1:15" ht="12.75" customHeight="1">
      <c r="A302" s="30">
        <v>292</v>
      </c>
      <c r="B302" s="215" t="s">
        <v>817</v>
      </c>
      <c r="C302" s="229">
        <v>1892.2</v>
      </c>
      <c r="D302" s="230">
        <v>1897.7333333333333</v>
      </c>
      <c r="E302" s="230">
        <v>1873.4666666666667</v>
      </c>
      <c r="F302" s="230">
        <v>1854.7333333333333</v>
      </c>
      <c r="G302" s="230">
        <v>1830.4666666666667</v>
      </c>
      <c r="H302" s="230">
        <v>1916.4666666666667</v>
      </c>
      <c r="I302" s="230">
        <v>1940.7333333333336</v>
      </c>
      <c r="J302" s="230">
        <v>1959.4666666666667</v>
      </c>
      <c r="K302" s="229">
        <v>1922</v>
      </c>
      <c r="L302" s="229">
        <v>1879</v>
      </c>
      <c r="M302" s="229">
        <v>2.7580200000000001</v>
      </c>
      <c r="N302" s="1"/>
      <c r="O302" s="1"/>
    </row>
    <row r="303" spans="1:15" ht="12.75" customHeight="1">
      <c r="A303" s="30">
        <v>293</v>
      </c>
      <c r="B303" s="215" t="s">
        <v>777</v>
      </c>
      <c r="C303" s="229">
        <v>557.5</v>
      </c>
      <c r="D303" s="230">
        <v>561.86666666666667</v>
      </c>
      <c r="E303" s="230">
        <v>546.98333333333335</v>
      </c>
      <c r="F303" s="230">
        <v>536.4666666666667</v>
      </c>
      <c r="G303" s="230">
        <v>521.58333333333337</v>
      </c>
      <c r="H303" s="230">
        <v>572.38333333333333</v>
      </c>
      <c r="I303" s="230">
        <v>587.26666666666677</v>
      </c>
      <c r="J303" s="230">
        <v>597.7833333333333</v>
      </c>
      <c r="K303" s="229">
        <v>576.75</v>
      </c>
      <c r="L303" s="229">
        <v>551.35</v>
      </c>
      <c r="M303" s="229">
        <v>8.2369199999999996</v>
      </c>
      <c r="N303" s="1"/>
      <c r="O303" s="1"/>
    </row>
    <row r="304" spans="1:15" ht="12.75" customHeight="1">
      <c r="A304" s="30">
        <v>294</v>
      </c>
      <c r="B304" s="215" t="s">
        <v>156</v>
      </c>
      <c r="C304" s="229">
        <v>1037.8</v>
      </c>
      <c r="D304" s="230">
        <v>1047.9666666666667</v>
      </c>
      <c r="E304" s="230">
        <v>1019.9333333333334</v>
      </c>
      <c r="F304" s="230">
        <v>1002.0666666666666</v>
      </c>
      <c r="G304" s="230">
        <v>974.0333333333333</v>
      </c>
      <c r="H304" s="230">
        <v>1065.8333333333335</v>
      </c>
      <c r="I304" s="230">
        <v>1093.8666666666668</v>
      </c>
      <c r="J304" s="230">
        <v>1111.7333333333336</v>
      </c>
      <c r="K304" s="229">
        <v>1076</v>
      </c>
      <c r="L304" s="229">
        <v>1030.0999999999999</v>
      </c>
      <c r="M304" s="229">
        <v>5.6804199999999998</v>
      </c>
      <c r="N304" s="1"/>
      <c r="O304" s="1"/>
    </row>
    <row r="305" spans="1:15" ht="12.75" customHeight="1">
      <c r="A305" s="30">
        <v>295</v>
      </c>
      <c r="B305" s="215" t="s">
        <v>149</v>
      </c>
      <c r="C305" s="229">
        <v>298.10000000000002</v>
      </c>
      <c r="D305" s="230">
        <v>297.20000000000005</v>
      </c>
      <c r="E305" s="230">
        <v>295.10000000000008</v>
      </c>
      <c r="F305" s="230">
        <v>292.10000000000002</v>
      </c>
      <c r="G305" s="230">
        <v>290.00000000000006</v>
      </c>
      <c r="H305" s="230">
        <v>300.2000000000001</v>
      </c>
      <c r="I305" s="230">
        <v>302.3</v>
      </c>
      <c r="J305" s="230">
        <v>305.30000000000013</v>
      </c>
      <c r="K305" s="229">
        <v>299.3</v>
      </c>
      <c r="L305" s="229">
        <v>294.2</v>
      </c>
      <c r="M305" s="229">
        <v>56.066609999999997</v>
      </c>
      <c r="N305" s="1"/>
      <c r="O305" s="1"/>
    </row>
    <row r="306" spans="1:15" ht="12.75" customHeight="1">
      <c r="A306" s="30">
        <v>296</v>
      </c>
      <c r="B306" s="215" t="s">
        <v>148</v>
      </c>
      <c r="C306" s="229">
        <v>1341.4</v>
      </c>
      <c r="D306" s="230">
        <v>1335.5666666666666</v>
      </c>
      <c r="E306" s="230">
        <v>1326.1333333333332</v>
      </c>
      <c r="F306" s="230">
        <v>1310.8666666666666</v>
      </c>
      <c r="G306" s="230">
        <v>1301.4333333333332</v>
      </c>
      <c r="H306" s="230">
        <v>1350.8333333333333</v>
      </c>
      <c r="I306" s="230">
        <v>1360.2666666666667</v>
      </c>
      <c r="J306" s="230">
        <v>1375.5333333333333</v>
      </c>
      <c r="K306" s="229">
        <v>1345</v>
      </c>
      <c r="L306" s="229">
        <v>1320.3</v>
      </c>
      <c r="M306" s="229">
        <v>23.13841</v>
      </c>
      <c r="N306" s="1"/>
      <c r="O306" s="1"/>
    </row>
    <row r="307" spans="1:15" ht="12.75" customHeight="1">
      <c r="A307" s="30">
        <v>297</v>
      </c>
      <c r="B307" s="215" t="s">
        <v>414</v>
      </c>
      <c r="C307" s="229">
        <v>465.4</v>
      </c>
      <c r="D307" s="230">
        <v>463.63333333333327</v>
      </c>
      <c r="E307" s="230">
        <v>459.31666666666655</v>
      </c>
      <c r="F307" s="230">
        <v>453.23333333333329</v>
      </c>
      <c r="G307" s="230">
        <v>448.91666666666657</v>
      </c>
      <c r="H307" s="230">
        <v>469.71666666666653</v>
      </c>
      <c r="I307" s="230">
        <v>474.03333333333325</v>
      </c>
      <c r="J307" s="230">
        <v>480.1166666666665</v>
      </c>
      <c r="K307" s="229">
        <v>467.95</v>
      </c>
      <c r="L307" s="229">
        <v>457.55</v>
      </c>
      <c r="M307" s="229">
        <v>11.70121</v>
      </c>
      <c r="N307" s="1"/>
      <c r="O307" s="1"/>
    </row>
    <row r="308" spans="1:15" ht="12.75" customHeight="1">
      <c r="A308" s="30">
        <v>298</v>
      </c>
      <c r="B308" s="215" t="s">
        <v>415</v>
      </c>
      <c r="C308" s="229">
        <v>306.89999999999998</v>
      </c>
      <c r="D308" s="230">
        <v>305.51666666666665</v>
      </c>
      <c r="E308" s="230">
        <v>302.38333333333333</v>
      </c>
      <c r="F308" s="230">
        <v>297.86666666666667</v>
      </c>
      <c r="G308" s="230">
        <v>294.73333333333335</v>
      </c>
      <c r="H308" s="230">
        <v>310.0333333333333</v>
      </c>
      <c r="I308" s="230">
        <v>313.16666666666663</v>
      </c>
      <c r="J308" s="230">
        <v>317.68333333333328</v>
      </c>
      <c r="K308" s="229">
        <v>308.64999999999998</v>
      </c>
      <c r="L308" s="229">
        <v>301</v>
      </c>
      <c r="M308" s="229">
        <v>3.19313</v>
      </c>
      <c r="N308" s="1"/>
      <c r="O308" s="1"/>
    </row>
    <row r="309" spans="1:15" ht="12.75" customHeight="1">
      <c r="A309" s="30">
        <v>299</v>
      </c>
      <c r="B309" s="215" t="s">
        <v>851</v>
      </c>
      <c r="C309" s="229">
        <v>448.45</v>
      </c>
      <c r="D309" s="230">
        <v>449.05</v>
      </c>
      <c r="E309" s="230">
        <v>442.5</v>
      </c>
      <c r="F309" s="230">
        <v>436.55</v>
      </c>
      <c r="G309" s="230">
        <v>430</v>
      </c>
      <c r="H309" s="230">
        <v>455</v>
      </c>
      <c r="I309" s="230">
        <v>461.55000000000007</v>
      </c>
      <c r="J309" s="230">
        <v>467.5</v>
      </c>
      <c r="K309" s="229">
        <v>455.6</v>
      </c>
      <c r="L309" s="229">
        <v>443.1</v>
      </c>
      <c r="M309" s="229">
        <v>5.6178900000000001</v>
      </c>
      <c r="N309" s="1"/>
      <c r="O309" s="1"/>
    </row>
    <row r="310" spans="1:15" ht="12.75" customHeight="1">
      <c r="A310" s="30">
        <v>300</v>
      </c>
      <c r="B310" s="215" t="s">
        <v>416</v>
      </c>
      <c r="C310" s="229">
        <v>365</v>
      </c>
      <c r="D310" s="230">
        <v>367.2</v>
      </c>
      <c r="E310" s="230">
        <v>360.84999999999997</v>
      </c>
      <c r="F310" s="230">
        <v>356.7</v>
      </c>
      <c r="G310" s="230">
        <v>350.34999999999997</v>
      </c>
      <c r="H310" s="230">
        <v>371.34999999999997</v>
      </c>
      <c r="I310" s="230">
        <v>377.7</v>
      </c>
      <c r="J310" s="230">
        <v>381.84999999999997</v>
      </c>
      <c r="K310" s="229">
        <v>373.55</v>
      </c>
      <c r="L310" s="229">
        <v>363.05</v>
      </c>
      <c r="M310" s="229">
        <v>1.87812</v>
      </c>
      <c r="N310" s="1"/>
      <c r="O310" s="1"/>
    </row>
    <row r="311" spans="1:15" ht="12.75" customHeight="1">
      <c r="A311" s="30">
        <v>301</v>
      </c>
      <c r="B311" s="215" t="s">
        <v>150</v>
      </c>
      <c r="C311" s="229">
        <v>112.35</v>
      </c>
      <c r="D311" s="230">
        <v>113.14999999999999</v>
      </c>
      <c r="E311" s="230">
        <v>111.14999999999998</v>
      </c>
      <c r="F311" s="230">
        <v>109.94999999999999</v>
      </c>
      <c r="G311" s="230">
        <v>107.94999999999997</v>
      </c>
      <c r="H311" s="230">
        <v>114.34999999999998</v>
      </c>
      <c r="I311" s="230">
        <v>116.35000000000001</v>
      </c>
      <c r="J311" s="230">
        <v>117.54999999999998</v>
      </c>
      <c r="K311" s="229">
        <v>115.15</v>
      </c>
      <c r="L311" s="229">
        <v>111.95</v>
      </c>
      <c r="M311" s="229">
        <v>101.37526</v>
      </c>
      <c r="N311" s="1"/>
      <c r="O311" s="1"/>
    </row>
    <row r="312" spans="1:15" ht="12.75" customHeight="1">
      <c r="A312" s="30">
        <v>302</v>
      </c>
      <c r="B312" s="215" t="s">
        <v>417</v>
      </c>
      <c r="C312" s="229">
        <v>64.650000000000006</v>
      </c>
      <c r="D312" s="230">
        <v>64.88333333333334</v>
      </c>
      <c r="E312" s="230">
        <v>64.26666666666668</v>
      </c>
      <c r="F312" s="230">
        <v>63.88333333333334</v>
      </c>
      <c r="G312" s="230">
        <v>63.26666666666668</v>
      </c>
      <c r="H312" s="230">
        <v>65.26666666666668</v>
      </c>
      <c r="I312" s="230">
        <v>65.883333333333326</v>
      </c>
      <c r="J312" s="230">
        <v>66.26666666666668</v>
      </c>
      <c r="K312" s="229">
        <v>65.5</v>
      </c>
      <c r="L312" s="229">
        <v>64.5</v>
      </c>
      <c r="M312" s="229">
        <v>24.01519</v>
      </c>
      <c r="N312" s="1"/>
      <c r="O312" s="1"/>
    </row>
    <row r="313" spans="1:15" ht="12.75" customHeight="1">
      <c r="A313" s="30">
        <v>303</v>
      </c>
      <c r="B313" s="215" t="s">
        <v>151</v>
      </c>
      <c r="C313" s="229">
        <v>549.45000000000005</v>
      </c>
      <c r="D313" s="230">
        <v>552.11666666666667</v>
      </c>
      <c r="E313" s="230">
        <v>545.5333333333333</v>
      </c>
      <c r="F313" s="230">
        <v>541.61666666666667</v>
      </c>
      <c r="G313" s="230">
        <v>535.0333333333333</v>
      </c>
      <c r="H313" s="230">
        <v>556.0333333333333</v>
      </c>
      <c r="I313" s="230">
        <v>562.61666666666656</v>
      </c>
      <c r="J313" s="230">
        <v>566.5333333333333</v>
      </c>
      <c r="K313" s="229">
        <v>558.70000000000005</v>
      </c>
      <c r="L313" s="229">
        <v>548.20000000000005</v>
      </c>
      <c r="M313" s="229">
        <v>9.5997699999999995</v>
      </c>
      <c r="N313" s="1"/>
      <c r="O313" s="1"/>
    </row>
    <row r="314" spans="1:15" ht="12.75" customHeight="1">
      <c r="A314" s="30">
        <v>304</v>
      </c>
      <c r="B314" s="215" t="s">
        <v>152</v>
      </c>
      <c r="C314" s="229">
        <v>9485.35</v>
      </c>
      <c r="D314" s="230">
        <v>9441.0666666666675</v>
      </c>
      <c r="E314" s="230">
        <v>9356.9833333333354</v>
      </c>
      <c r="F314" s="230">
        <v>9228.6166666666686</v>
      </c>
      <c r="G314" s="230">
        <v>9144.5333333333365</v>
      </c>
      <c r="H314" s="230">
        <v>9569.4333333333343</v>
      </c>
      <c r="I314" s="230">
        <v>9653.5166666666664</v>
      </c>
      <c r="J314" s="230">
        <v>9781.8833333333332</v>
      </c>
      <c r="K314" s="229">
        <v>9525.15</v>
      </c>
      <c r="L314" s="229">
        <v>9312.7000000000007</v>
      </c>
      <c r="M314" s="229">
        <v>4.4510500000000004</v>
      </c>
      <c r="N314" s="1"/>
      <c r="O314" s="1"/>
    </row>
    <row r="315" spans="1:15" ht="12.75" customHeight="1">
      <c r="A315" s="30">
        <v>305</v>
      </c>
      <c r="B315" s="215" t="s">
        <v>779</v>
      </c>
      <c r="C315" s="229">
        <v>2089.75</v>
      </c>
      <c r="D315" s="230">
        <v>2081.9500000000003</v>
      </c>
      <c r="E315" s="230">
        <v>2063.9500000000007</v>
      </c>
      <c r="F315" s="230">
        <v>2038.1500000000005</v>
      </c>
      <c r="G315" s="230">
        <v>2020.150000000001</v>
      </c>
      <c r="H315" s="230">
        <v>2107.7500000000005</v>
      </c>
      <c r="I315" s="230">
        <v>2125.7499999999995</v>
      </c>
      <c r="J315" s="230">
        <v>2151.5500000000002</v>
      </c>
      <c r="K315" s="229">
        <v>2099.9499999999998</v>
      </c>
      <c r="L315" s="229">
        <v>2056.15</v>
      </c>
      <c r="M315" s="229">
        <v>1.80386</v>
      </c>
      <c r="N315" s="1"/>
      <c r="O315" s="1"/>
    </row>
    <row r="316" spans="1:15" ht="12.75" customHeight="1">
      <c r="A316" s="30">
        <v>306</v>
      </c>
      <c r="B316" s="215" t="s">
        <v>155</v>
      </c>
      <c r="C316" s="229">
        <v>697.75</v>
      </c>
      <c r="D316" s="230">
        <v>699.23333333333323</v>
      </c>
      <c r="E316" s="230">
        <v>689.96666666666647</v>
      </c>
      <c r="F316" s="230">
        <v>682.18333333333328</v>
      </c>
      <c r="G316" s="230">
        <v>672.91666666666652</v>
      </c>
      <c r="H316" s="230">
        <v>707.01666666666642</v>
      </c>
      <c r="I316" s="230">
        <v>716.28333333333308</v>
      </c>
      <c r="J316" s="230">
        <v>724.06666666666638</v>
      </c>
      <c r="K316" s="229">
        <v>708.5</v>
      </c>
      <c r="L316" s="229">
        <v>691.45</v>
      </c>
      <c r="M316" s="229">
        <v>2.3262700000000001</v>
      </c>
      <c r="N316" s="1"/>
      <c r="O316" s="1"/>
    </row>
    <row r="317" spans="1:15" ht="12.75" customHeight="1">
      <c r="A317" s="30">
        <v>307</v>
      </c>
      <c r="B317" s="215" t="s">
        <v>418</v>
      </c>
      <c r="C317" s="229">
        <v>531</v>
      </c>
      <c r="D317" s="230">
        <v>532.5</v>
      </c>
      <c r="E317" s="230">
        <v>526</v>
      </c>
      <c r="F317" s="230">
        <v>521</v>
      </c>
      <c r="G317" s="230">
        <v>514.5</v>
      </c>
      <c r="H317" s="230">
        <v>537.5</v>
      </c>
      <c r="I317" s="230">
        <v>544</v>
      </c>
      <c r="J317" s="230">
        <v>549</v>
      </c>
      <c r="K317" s="229">
        <v>539</v>
      </c>
      <c r="L317" s="229">
        <v>527.5</v>
      </c>
      <c r="M317" s="229">
        <v>39.768279999999997</v>
      </c>
      <c r="N317" s="1"/>
      <c r="O317" s="1"/>
    </row>
    <row r="318" spans="1:15" ht="12.75" customHeight="1">
      <c r="A318" s="30">
        <v>308</v>
      </c>
      <c r="B318" s="215" t="s">
        <v>419</v>
      </c>
      <c r="C318" s="229">
        <v>838.4</v>
      </c>
      <c r="D318" s="230">
        <v>835.69999999999993</v>
      </c>
      <c r="E318" s="230">
        <v>817.69999999999982</v>
      </c>
      <c r="F318" s="230">
        <v>796.99999999999989</v>
      </c>
      <c r="G318" s="230">
        <v>778.99999999999977</v>
      </c>
      <c r="H318" s="230">
        <v>856.39999999999986</v>
      </c>
      <c r="I318" s="230">
        <v>874.40000000000009</v>
      </c>
      <c r="J318" s="230">
        <v>895.09999999999991</v>
      </c>
      <c r="K318" s="229">
        <v>853.7</v>
      </c>
      <c r="L318" s="229">
        <v>815</v>
      </c>
      <c r="M318" s="229">
        <v>39.691630000000004</v>
      </c>
      <c r="N318" s="1"/>
      <c r="O318" s="1"/>
    </row>
    <row r="319" spans="1:15" ht="12.75" customHeight="1">
      <c r="A319" s="30">
        <v>309</v>
      </c>
      <c r="B319" s="215" t="s">
        <v>818</v>
      </c>
      <c r="C319" s="229">
        <v>812.65</v>
      </c>
      <c r="D319" s="230">
        <v>808.55000000000007</v>
      </c>
      <c r="E319" s="230">
        <v>802.10000000000014</v>
      </c>
      <c r="F319" s="230">
        <v>791.55000000000007</v>
      </c>
      <c r="G319" s="230">
        <v>785.10000000000014</v>
      </c>
      <c r="H319" s="230">
        <v>819.10000000000014</v>
      </c>
      <c r="I319" s="230">
        <v>825.55000000000018</v>
      </c>
      <c r="J319" s="230">
        <v>836.10000000000014</v>
      </c>
      <c r="K319" s="229">
        <v>815</v>
      </c>
      <c r="L319" s="229">
        <v>798</v>
      </c>
      <c r="M319" s="229">
        <v>0.94040999999999997</v>
      </c>
      <c r="N319" s="1"/>
      <c r="O319" s="1"/>
    </row>
    <row r="320" spans="1:15" ht="12.75" customHeight="1">
      <c r="A320" s="30">
        <v>310</v>
      </c>
      <c r="B320" s="215" t="s">
        <v>819</v>
      </c>
      <c r="C320" s="229">
        <v>985.1</v>
      </c>
      <c r="D320" s="230">
        <v>989.54999999999984</v>
      </c>
      <c r="E320" s="230">
        <v>966.09999999999968</v>
      </c>
      <c r="F320" s="230">
        <v>947.0999999999998</v>
      </c>
      <c r="G320" s="230">
        <v>923.64999999999964</v>
      </c>
      <c r="H320" s="230">
        <v>1008.5499999999997</v>
      </c>
      <c r="I320" s="230">
        <v>1031.9999999999998</v>
      </c>
      <c r="J320" s="230">
        <v>1050.9999999999998</v>
      </c>
      <c r="K320" s="229">
        <v>1013</v>
      </c>
      <c r="L320" s="229">
        <v>970.55</v>
      </c>
      <c r="M320" s="229">
        <v>3.2514699999999999</v>
      </c>
      <c r="N320" s="1"/>
      <c r="O320" s="1"/>
    </row>
    <row r="321" spans="1:15" ht="12.75" customHeight="1">
      <c r="A321" s="30">
        <v>311</v>
      </c>
      <c r="B321" s="215" t="s">
        <v>154</v>
      </c>
      <c r="C321" s="229">
        <v>1311.35</v>
      </c>
      <c r="D321" s="230">
        <v>1308.8333333333333</v>
      </c>
      <c r="E321" s="230">
        <v>1300.5166666666664</v>
      </c>
      <c r="F321" s="230">
        <v>1289.6833333333332</v>
      </c>
      <c r="G321" s="230">
        <v>1281.3666666666663</v>
      </c>
      <c r="H321" s="230">
        <v>1319.6666666666665</v>
      </c>
      <c r="I321" s="230">
        <v>1327.9833333333336</v>
      </c>
      <c r="J321" s="230">
        <v>1338.8166666666666</v>
      </c>
      <c r="K321" s="229">
        <v>1317.15</v>
      </c>
      <c r="L321" s="229">
        <v>1298</v>
      </c>
      <c r="M321" s="229">
        <v>0.73346999999999996</v>
      </c>
      <c r="N321" s="1"/>
      <c r="O321" s="1"/>
    </row>
    <row r="322" spans="1:15" ht="12.75" customHeight="1">
      <c r="A322" s="30">
        <v>312</v>
      </c>
      <c r="B322" s="215" t="s">
        <v>843</v>
      </c>
      <c r="C322" s="229">
        <v>58.35</v>
      </c>
      <c r="D322" s="230">
        <v>58.333333333333336</v>
      </c>
      <c r="E322" s="230">
        <v>57.56666666666667</v>
      </c>
      <c r="F322" s="230">
        <v>56.783333333333331</v>
      </c>
      <c r="G322" s="230">
        <v>56.016666666666666</v>
      </c>
      <c r="H322" s="230">
        <v>59.116666666666674</v>
      </c>
      <c r="I322" s="230">
        <v>59.88333333333334</v>
      </c>
      <c r="J322" s="230">
        <v>60.666666666666679</v>
      </c>
      <c r="K322" s="229">
        <v>59.1</v>
      </c>
      <c r="L322" s="229">
        <v>57.55</v>
      </c>
      <c r="M322" s="229">
        <v>55.479370000000003</v>
      </c>
      <c r="N322" s="1"/>
      <c r="O322" s="1"/>
    </row>
    <row r="323" spans="1:15" ht="12.75" customHeight="1">
      <c r="A323" s="30">
        <v>313</v>
      </c>
      <c r="B323" s="215" t="s">
        <v>421</v>
      </c>
      <c r="C323" s="229">
        <v>638.54999999999995</v>
      </c>
      <c r="D323" s="230">
        <v>640.85</v>
      </c>
      <c r="E323" s="230">
        <v>632.70000000000005</v>
      </c>
      <c r="F323" s="230">
        <v>626.85</v>
      </c>
      <c r="G323" s="230">
        <v>618.70000000000005</v>
      </c>
      <c r="H323" s="230">
        <v>646.70000000000005</v>
      </c>
      <c r="I323" s="230">
        <v>654.84999999999991</v>
      </c>
      <c r="J323" s="230">
        <v>660.7</v>
      </c>
      <c r="K323" s="229">
        <v>649</v>
      </c>
      <c r="L323" s="229">
        <v>635</v>
      </c>
      <c r="M323" s="229">
        <v>0.62219999999999998</v>
      </c>
      <c r="N323" s="1"/>
      <c r="O323" s="1"/>
    </row>
    <row r="324" spans="1:15" ht="12.75" customHeight="1">
      <c r="A324" s="30">
        <v>314</v>
      </c>
      <c r="B324" s="215" t="s">
        <v>157</v>
      </c>
      <c r="C324" s="229">
        <v>2017.65</v>
      </c>
      <c r="D324" s="230">
        <v>2009.7</v>
      </c>
      <c r="E324" s="230">
        <v>1986.6000000000001</v>
      </c>
      <c r="F324" s="230">
        <v>1955.5500000000002</v>
      </c>
      <c r="G324" s="230">
        <v>1932.4500000000003</v>
      </c>
      <c r="H324" s="230">
        <v>2040.75</v>
      </c>
      <c r="I324" s="230">
        <v>2063.85</v>
      </c>
      <c r="J324" s="230">
        <v>2094.8999999999996</v>
      </c>
      <c r="K324" s="229">
        <v>2032.8</v>
      </c>
      <c r="L324" s="229">
        <v>1978.65</v>
      </c>
      <c r="M324" s="229">
        <v>6.5082199999999997</v>
      </c>
      <c r="N324" s="1"/>
      <c r="O324" s="1"/>
    </row>
    <row r="325" spans="1:15" ht="12.75" customHeight="1">
      <c r="A325" s="30">
        <v>315</v>
      </c>
      <c r="B325" s="215" t="s">
        <v>422</v>
      </c>
      <c r="C325" s="229">
        <v>1461.55</v>
      </c>
      <c r="D325" s="230">
        <v>1461.0833333333333</v>
      </c>
      <c r="E325" s="230">
        <v>1445.0166666666664</v>
      </c>
      <c r="F325" s="230">
        <v>1428.4833333333331</v>
      </c>
      <c r="G325" s="230">
        <v>1412.4166666666663</v>
      </c>
      <c r="H325" s="230">
        <v>1477.6166666666666</v>
      </c>
      <c r="I325" s="230">
        <v>1493.6833333333336</v>
      </c>
      <c r="J325" s="230">
        <v>1510.2166666666667</v>
      </c>
      <c r="K325" s="229">
        <v>1477.15</v>
      </c>
      <c r="L325" s="229">
        <v>1444.55</v>
      </c>
      <c r="M325" s="229">
        <v>1.8810899999999999</v>
      </c>
      <c r="N325" s="1"/>
      <c r="O325" s="1"/>
    </row>
    <row r="326" spans="1:15" ht="12.75" customHeight="1">
      <c r="A326" s="30">
        <v>316</v>
      </c>
      <c r="B326" s="215" t="s">
        <v>159</v>
      </c>
      <c r="C326" s="229">
        <v>1123.5999999999999</v>
      </c>
      <c r="D326" s="230">
        <v>1124.75</v>
      </c>
      <c r="E326" s="230">
        <v>1115.8499999999999</v>
      </c>
      <c r="F326" s="230">
        <v>1108.0999999999999</v>
      </c>
      <c r="G326" s="230">
        <v>1099.1999999999998</v>
      </c>
      <c r="H326" s="230">
        <v>1132.5</v>
      </c>
      <c r="I326" s="230">
        <v>1141.4000000000001</v>
      </c>
      <c r="J326" s="230">
        <v>1149.1500000000001</v>
      </c>
      <c r="K326" s="229">
        <v>1133.6500000000001</v>
      </c>
      <c r="L326" s="229">
        <v>1117</v>
      </c>
      <c r="M326" s="229">
        <v>2.09361</v>
      </c>
      <c r="N326" s="1"/>
      <c r="O326" s="1"/>
    </row>
    <row r="327" spans="1:15" ht="12.75" customHeight="1">
      <c r="A327" s="30">
        <v>317</v>
      </c>
      <c r="B327" s="215" t="s">
        <v>263</v>
      </c>
      <c r="C327" s="229">
        <v>627.79999999999995</v>
      </c>
      <c r="D327" s="230">
        <v>629.08333333333337</v>
      </c>
      <c r="E327" s="230">
        <v>621.86666666666679</v>
      </c>
      <c r="F327" s="230">
        <v>615.93333333333339</v>
      </c>
      <c r="G327" s="230">
        <v>608.71666666666681</v>
      </c>
      <c r="H327" s="230">
        <v>635.01666666666677</v>
      </c>
      <c r="I327" s="230">
        <v>642.23333333333323</v>
      </c>
      <c r="J327" s="230">
        <v>648.16666666666674</v>
      </c>
      <c r="K327" s="229">
        <v>636.29999999999995</v>
      </c>
      <c r="L327" s="229">
        <v>623.15</v>
      </c>
      <c r="M327" s="229">
        <v>11.144</v>
      </c>
      <c r="N327" s="1"/>
      <c r="O327" s="1"/>
    </row>
    <row r="328" spans="1:15" ht="12.75" customHeight="1">
      <c r="A328" s="30">
        <v>318</v>
      </c>
      <c r="B328" s="215" t="s">
        <v>423</v>
      </c>
      <c r="C328" s="229">
        <v>43.75</v>
      </c>
      <c r="D328" s="230">
        <v>43.85</v>
      </c>
      <c r="E328" s="230">
        <v>43</v>
      </c>
      <c r="F328" s="230">
        <v>42.25</v>
      </c>
      <c r="G328" s="230">
        <v>41.4</v>
      </c>
      <c r="H328" s="230">
        <v>44.6</v>
      </c>
      <c r="I328" s="230">
        <v>45.45000000000001</v>
      </c>
      <c r="J328" s="230">
        <v>46.2</v>
      </c>
      <c r="K328" s="229">
        <v>44.7</v>
      </c>
      <c r="L328" s="229">
        <v>43.1</v>
      </c>
      <c r="M328" s="229">
        <v>220.55877000000001</v>
      </c>
      <c r="N328" s="1"/>
      <c r="O328" s="1"/>
    </row>
    <row r="329" spans="1:15" ht="12.75" customHeight="1">
      <c r="A329" s="30">
        <v>319</v>
      </c>
      <c r="B329" s="215" t="s">
        <v>424</v>
      </c>
      <c r="C329" s="229">
        <v>128.15</v>
      </c>
      <c r="D329" s="230">
        <v>126.46666666666665</v>
      </c>
      <c r="E329" s="230">
        <v>124.33333333333331</v>
      </c>
      <c r="F329" s="230">
        <v>120.51666666666667</v>
      </c>
      <c r="G329" s="230">
        <v>118.38333333333333</v>
      </c>
      <c r="H329" s="230">
        <v>130.2833333333333</v>
      </c>
      <c r="I329" s="230">
        <v>132.41666666666666</v>
      </c>
      <c r="J329" s="230">
        <v>136.23333333333329</v>
      </c>
      <c r="K329" s="229">
        <v>128.6</v>
      </c>
      <c r="L329" s="229">
        <v>122.65</v>
      </c>
      <c r="M329" s="229">
        <v>112.09739999999999</v>
      </c>
      <c r="N329" s="1"/>
      <c r="O329" s="1"/>
    </row>
    <row r="330" spans="1:15" ht="12.75" customHeight="1">
      <c r="A330" s="30">
        <v>320</v>
      </c>
      <c r="B330" s="215" t="s">
        <v>425</v>
      </c>
      <c r="C330" s="229">
        <v>43.2</v>
      </c>
      <c r="D330" s="230">
        <v>43.65</v>
      </c>
      <c r="E330" s="230">
        <v>42.65</v>
      </c>
      <c r="F330" s="230">
        <v>42.1</v>
      </c>
      <c r="G330" s="230">
        <v>41.1</v>
      </c>
      <c r="H330" s="230">
        <v>44.199999999999996</v>
      </c>
      <c r="I330" s="230">
        <v>45.199999999999996</v>
      </c>
      <c r="J330" s="230">
        <v>45.749999999999993</v>
      </c>
      <c r="K330" s="229">
        <v>44.65</v>
      </c>
      <c r="L330" s="229">
        <v>43.1</v>
      </c>
      <c r="M330" s="229">
        <v>97.343500000000006</v>
      </c>
      <c r="N330" s="1"/>
      <c r="O330" s="1"/>
    </row>
    <row r="331" spans="1:15" ht="12.75" customHeight="1">
      <c r="A331" s="30">
        <v>321</v>
      </c>
      <c r="B331" s="215" t="s">
        <v>426</v>
      </c>
      <c r="C331" s="229">
        <v>92.55</v>
      </c>
      <c r="D331" s="230">
        <v>93.433333333333337</v>
      </c>
      <c r="E331" s="230">
        <v>91.116666666666674</v>
      </c>
      <c r="F331" s="230">
        <v>89.683333333333337</v>
      </c>
      <c r="G331" s="230">
        <v>87.366666666666674</v>
      </c>
      <c r="H331" s="230">
        <v>94.866666666666674</v>
      </c>
      <c r="I331" s="230">
        <v>97.183333333333337</v>
      </c>
      <c r="J331" s="230">
        <v>98.616666666666674</v>
      </c>
      <c r="K331" s="229">
        <v>95.75</v>
      </c>
      <c r="L331" s="229">
        <v>92</v>
      </c>
      <c r="M331" s="229">
        <v>26.256080000000001</v>
      </c>
      <c r="N331" s="1"/>
      <c r="O331" s="1"/>
    </row>
    <row r="332" spans="1:15" ht="12.75" customHeight="1">
      <c r="A332" s="30">
        <v>322</v>
      </c>
      <c r="B332" s="215" t="s">
        <v>427</v>
      </c>
      <c r="C332" s="229">
        <v>225</v>
      </c>
      <c r="D332" s="230">
        <v>226.4666666666667</v>
      </c>
      <c r="E332" s="230">
        <v>223.0833333333334</v>
      </c>
      <c r="F332" s="230">
        <v>221.16666666666671</v>
      </c>
      <c r="G332" s="230">
        <v>217.78333333333342</v>
      </c>
      <c r="H332" s="230">
        <v>228.38333333333338</v>
      </c>
      <c r="I332" s="230">
        <v>231.76666666666671</v>
      </c>
      <c r="J332" s="230">
        <v>233.68333333333337</v>
      </c>
      <c r="K332" s="229">
        <v>229.85</v>
      </c>
      <c r="L332" s="229">
        <v>224.55</v>
      </c>
      <c r="M332" s="229">
        <v>3.5404300000000002</v>
      </c>
      <c r="N332" s="1"/>
      <c r="O332" s="1"/>
    </row>
    <row r="333" spans="1:15" ht="12.75" customHeight="1">
      <c r="A333" s="30">
        <v>323</v>
      </c>
      <c r="B333" s="215" t="s">
        <v>167</v>
      </c>
      <c r="C333" s="229">
        <v>174.55</v>
      </c>
      <c r="D333" s="230">
        <v>174.61666666666667</v>
      </c>
      <c r="E333" s="230">
        <v>173.33333333333334</v>
      </c>
      <c r="F333" s="230">
        <v>172.11666666666667</v>
      </c>
      <c r="G333" s="230">
        <v>170.83333333333334</v>
      </c>
      <c r="H333" s="230">
        <v>175.83333333333334</v>
      </c>
      <c r="I333" s="230">
        <v>177.11666666666665</v>
      </c>
      <c r="J333" s="230">
        <v>178.33333333333334</v>
      </c>
      <c r="K333" s="229">
        <v>175.9</v>
      </c>
      <c r="L333" s="229">
        <v>173.4</v>
      </c>
      <c r="M333" s="229">
        <v>72.620180000000005</v>
      </c>
      <c r="N333" s="1"/>
      <c r="O333" s="1"/>
    </row>
    <row r="334" spans="1:15" ht="12.75" customHeight="1">
      <c r="A334" s="30">
        <v>324</v>
      </c>
      <c r="B334" s="215" t="s">
        <v>428</v>
      </c>
      <c r="C334" s="229">
        <v>932.8</v>
      </c>
      <c r="D334" s="230">
        <v>930.33333333333337</v>
      </c>
      <c r="E334" s="230">
        <v>913.31666666666672</v>
      </c>
      <c r="F334" s="230">
        <v>893.83333333333337</v>
      </c>
      <c r="G334" s="230">
        <v>876.81666666666672</v>
      </c>
      <c r="H334" s="230">
        <v>949.81666666666672</v>
      </c>
      <c r="I334" s="230">
        <v>966.83333333333337</v>
      </c>
      <c r="J334" s="230">
        <v>986.31666666666672</v>
      </c>
      <c r="K334" s="229">
        <v>947.35</v>
      </c>
      <c r="L334" s="229">
        <v>910.85</v>
      </c>
      <c r="M334" s="229">
        <v>6.0753500000000003</v>
      </c>
      <c r="N334" s="1"/>
      <c r="O334" s="1"/>
    </row>
    <row r="335" spans="1:15" ht="12.75" customHeight="1">
      <c r="A335" s="30">
        <v>325</v>
      </c>
      <c r="B335" s="215" t="s">
        <v>161</v>
      </c>
      <c r="C335" s="229">
        <v>83.9</v>
      </c>
      <c r="D335" s="230">
        <v>83.5</v>
      </c>
      <c r="E335" s="230">
        <v>82.9</v>
      </c>
      <c r="F335" s="230">
        <v>81.900000000000006</v>
      </c>
      <c r="G335" s="230">
        <v>81.300000000000011</v>
      </c>
      <c r="H335" s="230">
        <v>84.5</v>
      </c>
      <c r="I335" s="230">
        <v>85.1</v>
      </c>
      <c r="J335" s="230">
        <v>86.1</v>
      </c>
      <c r="K335" s="229">
        <v>84.1</v>
      </c>
      <c r="L335" s="229">
        <v>82.5</v>
      </c>
      <c r="M335" s="229">
        <v>102.45661</v>
      </c>
      <c r="N335" s="1"/>
      <c r="O335" s="1"/>
    </row>
    <row r="336" spans="1:15" ht="12.75" customHeight="1">
      <c r="A336" s="30">
        <v>326</v>
      </c>
      <c r="B336" s="215" t="s">
        <v>163</v>
      </c>
      <c r="C336" s="229">
        <v>4615.55</v>
      </c>
      <c r="D336" s="230">
        <v>4602.0666666666666</v>
      </c>
      <c r="E336" s="230">
        <v>4574.6833333333334</v>
      </c>
      <c r="F336" s="230">
        <v>4533.8166666666666</v>
      </c>
      <c r="G336" s="230">
        <v>4506.4333333333334</v>
      </c>
      <c r="H336" s="230">
        <v>4642.9333333333334</v>
      </c>
      <c r="I336" s="230">
        <v>4670.3166666666666</v>
      </c>
      <c r="J336" s="230">
        <v>4711.1833333333334</v>
      </c>
      <c r="K336" s="229">
        <v>4629.45</v>
      </c>
      <c r="L336" s="229">
        <v>4561.2</v>
      </c>
      <c r="M336" s="229">
        <v>0.62450000000000006</v>
      </c>
      <c r="N336" s="1"/>
      <c r="O336" s="1"/>
    </row>
    <row r="337" spans="1:15" ht="12.75" customHeight="1">
      <c r="A337" s="30">
        <v>327</v>
      </c>
      <c r="B337" s="215" t="s">
        <v>780</v>
      </c>
      <c r="C337" s="229">
        <v>628.79999999999995</v>
      </c>
      <c r="D337" s="230">
        <v>631.84999999999991</v>
      </c>
      <c r="E337" s="230">
        <v>623.04999999999984</v>
      </c>
      <c r="F337" s="230">
        <v>617.29999999999995</v>
      </c>
      <c r="G337" s="230">
        <v>608.49999999999989</v>
      </c>
      <c r="H337" s="230">
        <v>637.5999999999998</v>
      </c>
      <c r="I337" s="230">
        <v>646.4</v>
      </c>
      <c r="J337" s="230">
        <v>652.14999999999975</v>
      </c>
      <c r="K337" s="229">
        <v>640.65</v>
      </c>
      <c r="L337" s="229">
        <v>626.1</v>
      </c>
      <c r="M337" s="229">
        <v>1.3982000000000001</v>
      </c>
      <c r="N337" s="1"/>
      <c r="O337" s="1"/>
    </row>
    <row r="338" spans="1:15" ht="12.75" customHeight="1">
      <c r="A338" s="30">
        <v>328</v>
      </c>
      <c r="B338" s="215" t="s">
        <v>164</v>
      </c>
      <c r="C338" s="229">
        <v>22046.45</v>
      </c>
      <c r="D338" s="230">
        <v>21987.149999999998</v>
      </c>
      <c r="E338" s="230">
        <v>21879.299999999996</v>
      </c>
      <c r="F338" s="230">
        <v>21712.149999999998</v>
      </c>
      <c r="G338" s="230">
        <v>21604.299999999996</v>
      </c>
      <c r="H338" s="230">
        <v>22154.299999999996</v>
      </c>
      <c r="I338" s="230">
        <v>22262.149999999994</v>
      </c>
      <c r="J338" s="230">
        <v>22429.299999999996</v>
      </c>
      <c r="K338" s="229">
        <v>22095</v>
      </c>
      <c r="L338" s="229">
        <v>21820</v>
      </c>
      <c r="M338" s="229">
        <v>0.58248</v>
      </c>
      <c r="N338" s="1"/>
      <c r="O338" s="1"/>
    </row>
    <row r="339" spans="1:15" ht="12.75" customHeight="1">
      <c r="A339" s="30">
        <v>329</v>
      </c>
      <c r="B339" s="215" t="s">
        <v>429</v>
      </c>
      <c r="C339" s="229">
        <v>66.2</v>
      </c>
      <c r="D339" s="230">
        <v>65.933333333333337</v>
      </c>
      <c r="E339" s="230">
        <v>64.716666666666669</v>
      </c>
      <c r="F339" s="230">
        <v>63.233333333333334</v>
      </c>
      <c r="G339" s="230">
        <v>62.016666666666666</v>
      </c>
      <c r="H339" s="230">
        <v>67.416666666666671</v>
      </c>
      <c r="I339" s="230">
        <v>68.63333333333334</v>
      </c>
      <c r="J339" s="230">
        <v>70.116666666666674</v>
      </c>
      <c r="K339" s="229">
        <v>67.150000000000006</v>
      </c>
      <c r="L339" s="229">
        <v>64.45</v>
      </c>
      <c r="M339" s="229">
        <v>63.841299999999997</v>
      </c>
      <c r="N339" s="1"/>
      <c r="O339" s="1"/>
    </row>
    <row r="340" spans="1:15" ht="12.75" customHeight="1">
      <c r="A340" s="30">
        <v>330</v>
      </c>
      <c r="B340" s="215" t="s">
        <v>160</v>
      </c>
      <c r="C340" s="229">
        <v>247.05</v>
      </c>
      <c r="D340" s="230">
        <v>248.18333333333331</v>
      </c>
      <c r="E340" s="230">
        <v>245.36666666666662</v>
      </c>
      <c r="F340" s="230">
        <v>243.68333333333331</v>
      </c>
      <c r="G340" s="230">
        <v>240.86666666666662</v>
      </c>
      <c r="H340" s="230">
        <v>249.86666666666662</v>
      </c>
      <c r="I340" s="230">
        <v>252.68333333333328</v>
      </c>
      <c r="J340" s="230">
        <v>254.36666666666662</v>
      </c>
      <c r="K340" s="229">
        <v>251</v>
      </c>
      <c r="L340" s="229">
        <v>246.5</v>
      </c>
      <c r="M340" s="229">
        <v>1.65988</v>
      </c>
      <c r="N340" s="1"/>
      <c r="O340" s="1"/>
    </row>
    <row r="341" spans="1:15" ht="12.75" customHeight="1">
      <c r="A341" s="30">
        <v>331</v>
      </c>
      <c r="B341" s="215" t="s">
        <v>820</v>
      </c>
      <c r="C341" s="229">
        <v>359.4</v>
      </c>
      <c r="D341" s="230">
        <v>356.13333333333327</v>
      </c>
      <c r="E341" s="230">
        <v>346.31666666666655</v>
      </c>
      <c r="F341" s="230">
        <v>333.23333333333329</v>
      </c>
      <c r="G341" s="230">
        <v>323.41666666666657</v>
      </c>
      <c r="H341" s="230">
        <v>369.21666666666653</v>
      </c>
      <c r="I341" s="230">
        <v>379.03333333333325</v>
      </c>
      <c r="J341" s="230">
        <v>392.1166666666665</v>
      </c>
      <c r="K341" s="229">
        <v>365.95</v>
      </c>
      <c r="L341" s="229">
        <v>343.05</v>
      </c>
      <c r="M341" s="229">
        <v>17.040030000000002</v>
      </c>
      <c r="N341" s="1"/>
      <c r="O341" s="1"/>
    </row>
    <row r="342" spans="1:15" ht="12.75" customHeight="1">
      <c r="A342" s="30">
        <v>332</v>
      </c>
      <c r="B342" s="215" t="s">
        <v>264</v>
      </c>
      <c r="C342" s="229">
        <v>958.85</v>
      </c>
      <c r="D342" s="230">
        <v>955.16666666666663</v>
      </c>
      <c r="E342" s="230">
        <v>944.93333333333328</v>
      </c>
      <c r="F342" s="230">
        <v>931.01666666666665</v>
      </c>
      <c r="G342" s="230">
        <v>920.7833333333333</v>
      </c>
      <c r="H342" s="230">
        <v>969.08333333333326</v>
      </c>
      <c r="I342" s="230">
        <v>979.31666666666661</v>
      </c>
      <c r="J342" s="230">
        <v>993.23333333333323</v>
      </c>
      <c r="K342" s="229">
        <v>965.4</v>
      </c>
      <c r="L342" s="229">
        <v>941.25</v>
      </c>
      <c r="M342" s="229">
        <v>8.3555899999999994</v>
      </c>
      <c r="N342" s="1"/>
      <c r="O342" s="1"/>
    </row>
    <row r="343" spans="1:15" ht="12.75" customHeight="1">
      <c r="A343" s="30">
        <v>333</v>
      </c>
      <c r="B343" s="215" t="s">
        <v>168</v>
      </c>
      <c r="C343" s="229">
        <v>154.69999999999999</v>
      </c>
      <c r="D343" s="230">
        <v>154.36666666666667</v>
      </c>
      <c r="E343" s="230">
        <v>153.73333333333335</v>
      </c>
      <c r="F343" s="230">
        <v>152.76666666666668</v>
      </c>
      <c r="G343" s="230">
        <v>152.13333333333335</v>
      </c>
      <c r="H343" s="230">
        <v>155.33333333333334</v>
      </c>
      <c r="I343" s="230">
        <v>155.96666666666667</v>
      </c>
      <c r="J343" s="230">
        <v>156.93333333333334</v>
      </c>
      <c r="K343" s="229">
        <v>155</v>
      </c>
      <c r="L343" s="229">
        <v>153.4</v>
      </c>
      <c r="M343" s="229">
        <v>98.510580000000004</v>
      </c>
      <c r="N343" s="1"/>
      <c r="O343" s="1"/>
    </row>
    <row r="344" spans="1:15" ht="12.75" customHeight="1">
      <c r="A344" s="30">
        <v>334</v>
      </c>
      <c r="B344" s="215" t="s">
        <v>265</v>
      </c>
      <c r="C344" s="229">
        <v>250</v>
      </c>
      <c r="D344" s="230">
        <v>251.96666666666667</v>
      </c>
      <c r="E344" s="230">
        <v>247.48333333333335</v>
      </c>
      <c r="F344" s="230">
        <v>244.96666666666667</v>
      </c>
      <c r="G344" s="230">
        <v>240.48333333333335</v>
      </c>
      <c r="H344" s="230">
        <v>254.48333333333335</v>
      </c>
      <c r="I344" s="230">
        <v>258.96666666666664</v>
      </c>
      <c r="J344" s="230">
        <v>261.48333333333335</v>
      </c>
      <c r="K344" s="229">
        <v>256.45</v>
      </c>
      <c r="L344" s="229">
        <v>249.45</v>
      </c>
      <c r="M344" s="229">
        <v>15.63456</v>
      </c>
      <c r="N344" s="1"/>
      <c r="O344" s="1"/>
    </row>
    <row r="345" spans="1:15" ht="12.75" customHeight="1">
      <c r="A345" s="30">
        <v>335</v>
      </c>
      <c r="B345" s="215" t="s">
        <v>852</v>
      </c>
      <c r="C345" s="229">
        <v>769.8</v>
      </c>
      <c r="D345" s="230">
        <v>768.61666666666667</v>
      </c>
      <c r="E345" s="230">
        <v>756.23333333333335</v>
      </c>
      <c r="F345" s="230">
        <v>742.66666666666663</v>
      </c>
      <c r="G345" s="230">
        <v>730.2833333333333</v>
      </c>
      <c r="H345" s="230">
        <v>782.18333333333339</v>
      </c>
      <c r="I345" s="230">
        <v>794.56666666666683</v>
      </c>
      <c r="J345" s="230">
        <v>808.13333333333344</v>
      </c>
      <c r="K345" s="229">
        <v>781</v>
      </c>
      <c r="L345" s="229">
        <v>755.05</v>
      </c>
      <c r="M345" s="229">
        <v>12.612780000000001</v>
      </c>
      <c r="N345" s="1"/>
      <c r="O345" s="1"/>
    </row>
    <row r="346" spans="1:15" ht="12.75" customHeight="1">
      <c r="A346" s="30">
        <v>336</v>
      </c>
      <c r="B346" s="215" t="s">
        <v>802</v>
      </c>
      <c r="C346" s="229">
        <v>717</v>
      </c>
      <c r="D346" s="230">
        <v>714.1</v>
      </c>
      <c r="E346" s="230">
        <v>706.45</v>
      </c>
      <c r="F346" s="230">
        <v>695.9</v>
      </c>
      <c r="G346" s="230">
        <v>688.25</v>
      </c>
      <c r="H346" s="230">
        <v>724.65000000000009</v>
      </c>
      <c r="I346" s="230">
        <v>732.3</v>
      </c>
      <c r="J346" s="230">
        <v>742.85000000000014</v>
      </c>
      <c r="K346" s="229">
        <v>721.75</v>
      </c>
      <c r="L346" s="229">
        <v>703.55</v>
      </c>
      <c r="M346" s="229">
        <v>49.065040000000003</v>
      </c>
      <c r="N346" s="1"/>
      <c r="O346" s="1"/>
    </row>
    <row r="347" spans="1:15" ht="12.75" customHeight="1">
      <c r="A347" s="30">
        <v>337</v>
      </c>
      <c r="B347" s="215" t="s">
        <v>430</v>
      </c>
      <c r="C347" s="229">
        <v>3613.55</v>
      </c>
      <c r="D347" s="230">
        <v>3624.25</v>
      </c>
      <c r="E347" s="230">
        <v>3591.5</v>
      </c>
      <c r="F347" s="230">
        <v>3569.45</v>
      </c>
      <c r="G347" s="230">
        <v>3536.7</v>
      </c>
      <c r="H347" s="230">
        <v>3646.3</v>
      </c>
      <c r="I347" s="230">
        <v>3679.05</v>
      </c>
      <c r="J347" s="230">
        <v>3701.1000000000004</v>
      </c>
      <c r="K347" s="229">
        <v>3657</v>
      </c>
      <c r="L347" s="229">
        <v>3602.2</v>
      </c>
      <c r="M347" s="229">
        <v>0.26268000000000002</v>
      </c>
      <c r="N347" s="1"/>
      <c r="O347" s="1"/>
    </row>
    <row r="348" spans="1:15" ht="12.75" customHeight="1">
      <c r="A348" s="30">
        <v>338</v>
      </c>
      <c r="B348" s="215" t="s">
        <v>431</v>
      </c>
      <c r="C348" s="229">
        <v>240</v>
      </c>
      <c r="D348" s="230">
        <v>239.01666666666665</v>
      </c>
      <c r="E348" s="230">
        <v>236.0333333333333</v>
      </c>
      <c r="F348" s="230">
        <v>232.06666666666666</v>
      </c>
      <c r="G348" s="230">
        <v>229.08333333333331</v>
      </c>
      <c r="H348" s="230">
        <v>242.98333333333329</v>
      </c>
      <c r="I348" s="230">
        <v>245.96666666666664</v>
      </c>
      <c r="J348" s="230">
        <v>249.93333333333328</v>
      </c>
      <c r="K348" s="229">
        <v>242</v>
      </c>
      <c r="L348" s="229">
        <v>235.05</v>
      </c>
      <c r="M348" s="229">
        <v>1.4884200000000001</v>
      </c>
      <c r="N348" s="1"/>
      <c r="O348" s="1"/>
    </row>
    <row r="349" spans="1:15" ht="12.75" customHeight="1">
      <c r="A349" s="30">
        <v>339</v>
      </c>
      <c r="B349" s="215" t="s">
        <v>803</v>
      </c>
      <c r="C349" s="229">
        <v>594.04999999999995</v>
      </c>
      <c r="D349" s="230">
        <v>594.73333333333323</v>
      </c>
      <c r="E349" s="230">
        <v>587.41666666666652</v>
      </c>
      <c r="F349" s="230">
        <v>580.7833333333333</v>
      </c>
      <c r="G349" s="230">
        <v>573.46666666666658</v>
      </c>
      <c r="H349" s="230">
        <v>601.36666666666645</v>
      </c>
      <c r="I349" s="230">
        <v>608.68333333333328</v>
      </c>
      <c r="J349" s="230">
        <v>615.31666666666638</v>
      </c>
      <c r="K349" s="229">
        <v>602.04999999999995</v>
      </c>
      <c r="L349" s="229">
        <v>588.1</v>
      </c>
      <c r="M349" s="229">
        <v>9.6630400000000005</v>
      </c>
      <c r="N349" s="1"/>
      <c r="O349" s="1"/>
    </row>
    <row r="350" spans="1:15" ht="12.75" customHeight="1">
      <c r="A350" s="30">
        <v>340</v>
      </c>
      <c r="B350" s="215" t="s">
        <v>793</v>
      </c>
      <c r="C350" s="229">
        <v>138.25</v>
      </c>
      <c r="D350" s="230">
        <v>138.51666666666668</v>
      </c>
      <c r="E350" s="230">
        <v>136.73333333333335</v>
      </c>
      <c r="F350" s="230">
        <v>135.21666666666667</v>
      </c>
      <c r="G350" s="230">
        <v>133.43333333333334</v>
      </c>
      <c r="H350" s="230">
        <v>140.03333333333336</v>
      </c>
      <c r="I350" s="230">
        <v>141.81666666666672</v>
      </c>
      <c r="J350" s="230">
        <v>143.33333333333337</v>
      </c>
      <c r="K350" s="229">
        <v>140.30000000000001</v>
      </c>
      <c r="L350" s="229">
        <v>137</v>
      </c>
      <c r="M350" s="229">
        <v>19.742349999999998</v>
      </c>
      <c r="N350" s="1"/>
      <c r="O350" s="1"/>
    </row>
    <row r="351" spans="1:15" ht="12.75" customHeight="1">
      <c r="A351" s="30">
        <v>341</v>
      </c>
      <c r="B351" s="215" t="s">
        <v>175</v>
      </c>
      <c r="C351" s="229">
        <v>3481.7</v>
      </c>
      <c r="D351" s="230">
        <v>3503.8333333333335</v>
      </c>
      <c r="E351" s="230">
        <v>3445.8166666666671</v>
      </c>
      <c r="F351" s="230">
        <v>3409.9333333333334</v>
      </c>
      <c r="G351" s="230">
        <v>3351.916666666667</v>
      </c>
      <c r="H351" s="230">
        <v>3539.7166666666672</v>
      </c>
      <c r="I351" s="230">
        <v>3597.7333333333336</v>
      </c>
      <c r="J351" s="230">
        <v>3633.6166666666672</v>
      </c>
      <c r="K351" s="229">
        <v>3561.85</v>
      </c>
      <c r="L351" s="229">
        <v>3467.95</v>
      </c>
      <c r="M351" s="229">
        <v>2.92937</v>
      </c>
      <c r="N351" s="1"/>
      <c r="O351" s="1"/>
    </row>
    <row r="352" spans="1:15" ht="12.75" customHeight="1">
      <c r="A352" s="30">
        <v>342</v>
      </c>
      <c r="B352" s="215" t="s">
        <v>433</v>
      </c>
      <c r="C352" s="229">
        <v>530.4</v>
      </c>
      <c r="D352" s="230">
        <v>531.15</v>
      </c>
      <c r="E352" s="230">
        <v>524.34999999999991</v>
      </c>
      <c r="F352" s="230">
        <v>518.29999999999995</v>
      </c>
      <c r="G352" s="230">
        <v>511.49999999999989</v>
      </c>
      <c r="H352" s="230">
        <v>537.19999999999993</v>
      </c>
      <c r="I352" s="230">
        <v>543.99999999999989</v>
      </c>
      <c r="J352" s="230">
        <v>550.04999999999995</v>
      </c>
      <c r="K352" s="229">
        <v>537.95000000000005</v>
      </c>
      <c r="L352" s="229">
        <v>525.1</v>
      </c>
      <c r="M352" s="229">
        <v>6.9817600000000004</v>
      </c>
      <c r="N352" s="1"/>
      <c r="O352" s="1"/>
    </row>
    <row r="353" spans="1:15" ht="12.75" customHeight="1">
      <c r="A353" s="30">
        <v>343</v>
      </c>
      <c r="B353" s="215" t="s">
        <v>434</v>
      </c>
      <c r="C353" s="229">
        <v>316.55</v>
      </c>
      <c r="D353" s="230">
        <v>313.78333333333336</v>
      </c>
      <c r="E353" s="230">
        <v>308.76666666666671</v>
      </c>
      <c r="F353" s="230">
        <v>300.98333333333335</v>
      </c>
      <c r="G353" s="230">
        <v>295.9666666666667</v>
      </c>
      <c r="H353" s="230">
        <v>321.56666666666672</v>
      </c>
      <c r="I353" s="230">
        <v>326.58333333333337</v>
      </c>
      <c r="J353" s="230">
        <v>334.36666666666673</v>
      </c>
      <c r="K353" s="229">
        <v>318.8</v>
      </c>
      <c r="L353" s="229">
        <v>306</v>
      </c>
      <c r="M353" s="229">
        <v>3.04521</v>
      </c>
      <c r="N353" s="1"/>
      <c r="O353" s="1"/>
    </row>
    <row r="354" spans="1:15" ht="12.75" customHeight="1">
      <c r="A354" s="30">
        <v>344</v>
      </c>
      <c r="B354" s="215" t="s">
        <v>880</v>
      </c>
      <c r="C354" s="229">
        <v>1399.9</v>
      </c>
      <c r="D354" s="230">
        <v>1405.3499999999997</v>
      </c>
      <c r="E354" s="230">
        <v>1390.3999999999994</v>
      </c>
      <c r="F354" s="230">
        <v>1380.8999999999996</v>
      </c>
      <c r="G354" s="230">
        <v>1365.9499999999994</v>
      </c>
      <c r="H354" s="230">
        <v>1414.8499999999995</v>
      </c>
      <c r="I354" s="230">
        <v>1429.7999999999997</v>
      </c>
      <c r="J354" s="230">
        <v>1439.2999999999995</v>
      </c>
      <c r="K354" s="229">
        <v>1420.3</v>
      </c>
      <c r="L354" s="229">
        <v>1395.85</v>
      </c>
      <c r="M354" s="229">
        <v>3.8797799999999998</v>
      </c>
      <c r="N354" s="1"/>
      <c r="O354" s="1"/>
    </row>
    <row r="355" spans="1:15" ht="12.75" customHeight="1">
      <c r="A355" s="30">
        <v>345</v>
      </c>
      <c r="B355" s="215" t="s">
        <v>169</v>
      </c>
      <c r="C355" s="229">
        <v>38568.35</v>
      </c>
      <c r="D355" s="230">
        <v>38773.866666666669</v>
      </c>
      <c r="E355" s="230">
        <v>38255.083333333336</v>
      </c>
      <c r="F355" s="230">
        <v>37941.816666666666</v>
      </c>
      <c r="G355" s="230">
        <v>37423.033333333333</v>
      </c>
      <c r="H355" s="230">
        <v>39087.133333333339</v>
      </c>
      <c r="I355" s="230">
        <v>39605.916666666664</v>
      </c>
      <c r="J355" s="230">
        <v>39919.183333333342</v>
      </c>
      <c r="K355" s="229">
        <v>39292.65</v>
      </c>
      <c r="L355" s="229">
        <v>38460.6</v>
      </c>
      <c r="M355" s="229">
        <v>0.33207999999999999</v>
      </c>
      <c r="N355" s="1"/>
      <c r="O355" s="1"/>
    </row>
    <row r="356" spans="1:15" ht="12.75" customHeight="1">
      <c r="A356" s="30">
        <v>346</v>
      </c>
      <c r="B356" s="215" t="s">
        <v>844</v>
      </c>
      <c r="C356" s="229">
        <v>1034</v>
      </c>
      <c r="D356" s="230">
        <v>1031.3</v>
      </c>
      <c r="E356" s="230">
        <v>1022.75</v>
      </c>
      <c r="F356" s="230">
        <v>1011.5</v>
      </c>
      <c r="G356" s="230">
        <v>1002.95</v>
      </c>
      <c r="H356" s="230">
        <v>1042.55</v>
      </c>
      <c r="I356" s="230">
        <v>1051.0999999999997</v>
      </c>
      <c r="J356" s="230">
        <v>1062.3499999999999</v>
      </c>
      <c r="K356" s="229">
        <v>1039.8499999999999</v>
      </c>
      <c r="L356" s="229">
        <v>1020.05</v>
      </c>
      <c r="M356" s="229">
        <v>3.1377000000000002</v>
      </c>
      <c r="N356" s="1"/>
      <c r="O356" s="1"/>
    </row>
    <row r="357" spans="1:15" ht="12.75" customHeight="1">
      <c r="A357" s="30">
        <v>347</v>
      </c>
      <c r="B357" s="215" t="s">
        <v>435</v>
      </c>
      <c r="C357" s="229">
        <v>5226.5</v>
      </c>
      <c r="D357" s="230">
        <v>5226.8166666666666</v>
      </c>
      <c r="E357" s="230">
        <v>5174.6833333333334</v>
      </c>
      <c r="F357" s="230">
        <v>5122.8666666666668</v>
      </c>
      <c r="G357" s="230">
        <v>5070.7333333333336</v>
      </c>
      <c r="H357" s="230">
        <v>5278.6333333333332</v>
      </c>
      <c r="I357" s="230">
        <v>5330.7666666666664</v>
      </c>
      <c r="J357" s="230">
        <v>5382.583333333333</v>
      </c>
      <c r="K357" s="229">
        <v>5278.95</v>
      </c>
      <c r="L357" s="229">
        <v>5175</v>
      </c>
      <c r="M357" s="229">
        <v>3.8323</v>
      </c>
      <c r="N357" s="1"/>
      <c r="O357" s="1"/>
    </row>
    <row r="358" spans="1:15" ht="12.75" customHeight="1">
      <c r="A358" s="30">
        <v>348</v>
      </c>
      <c r="B358" s="215" t="s">
        <v>171</v>
      </c>
      <c r="C358" s="229">
        <v>222.7</v>
      </c>
      <c r="D358" s="230">
        <v>223.06666666666663</v>
      </c>
      <c r="E358" s="230">
        <v>221.78333333333327</v>
      </c>
      <c r="F358" s="230">
        <v>220.86666666666665</v>
      </c>
      <c r="G358" s="230">
        <v>219.58333333333329</v>
      </c>
      <c r="H358" s="230">
        <v>223.98333333333326</v>
      </c>
      <c r="I358" s="230">
        <v>225.26666666666662</v>
      </c>
      <c r="J358" s="230">
        <v>226.18333333333325</v>
      </c>
      <c r="K358" s="229">
        <v>224.35</v>
      </c>
      <c r="L358" s="229">
        <v>222.15</v>
      </c>
      <c r="M358" s="229">
        <v>9.4100800000000007</v>
      </c>
      <c r="N358" s="1"/>
      <c r="O358" s="1"/>
    </row>
    <row r="359" spans="1:15" ht="12.75" customHeight="1">
      <c r="A359" s="30">
        <v>349</v>
      </c>
      <c r="B359" s="215" t="s">
        <v>173</v>
      </c>
      <c r="C359" s="229">
        <v>3850.7</v>
      </c>
      <c r="D359" s="230">
        <v>3852.5666666666671</v>
      </c>
      <c r="E359" s="230">
        <v>3803.1333333333341</v>
      </c>
      <c r="F359" s="230">
        <v>3755.5666666666671</v>
      </c>
      <c r="G359" s="230">
        <v>3706.1333333333341</v>
      </c>
      <c r="H359" s="230">
        <v>3900.1333333333341</v>
      </c>
      <c r="I359" s="230">
        <v>3949.5666666666675</v>
      </c>
      <c r="J359" s="230">
        <v>3997.1333333333341</v>
      </c>
      <c r="K359" s="229">
        <v>3902</v>
      </c>
      <c r="L359" s="229">
        <v>3805</v>
      </c>
      <c r="M359" s="229">
        <v>0.22885</v>
      </c>
      <c r="N359" s="1"/>
      <c r="O359" s="1"/>
    </row>
    <row r="360" spans="1:15" ht="12.75" customHeight="1">
      <c r="A360" s="30">
        <v>350</v>
      </c>
      <c r="B360" s="215" t="s">
        <v>437</v>
      </c>
      <c r="C360" s="229">
        <v>1492.9</v>
      </c>
      <c r="D360" s="230">
        <v>1501.8500000000001</v>
      </c>
      <c r="E360" s="230">
        <v>1476.5500000000002</v>
      </c>
      <c r="F360" s="230">
        <v>1460.2</v>
      </c>
      <c r="G360" s="230">
        <v>1434.9</v>
      </c>
      <c r="H360" s="230">
        <v>1518.2000000000003</v>
      </c>
      <c r="I360" s="230">
        <v>1543.5</v>
      </c>
      <c r="J360" s="230">
        <v>1559.8500000000004</v>
      </c>
      <c r="K360" s="229">
        <v>1527.15</v>
      </c>
      <c r="L360" s="229">
        <v>1485.5</v>
      </c>
      <c r="M360" s="229">
        <v>2.3850500000000001</v>
      </c>
      <c r="N360" s="1"/>
      <c r="O360" s="1"/>
    </row>
    <row r="361" spans="1:15" ht="12.75" customHeight="1">
      <c r="A361" s="30">
        <v>351</v>
      </c>
      <c r="B361" s="215" t="s">
        <v>174</v>
      </c>
      <c r="C361" s="229">
        <v>2632.45</v>
      </c>
      <c r="D361" s="230">
        <v>2638.9833333333331</v>
      </c>
      <c r="E361" s="230">
        <v>2616.4666666666662</v>
      </c>
      <c r="F361" s="230">
        <v>2600.4833333333331</v>
      </c>
      <c r="G361" s="230">
        <v>2577.9666666666662</v>
      </c>
      <c r="H361" s="230">
        <v>2654.9666666666662</v>
      </c>
      <c r="I361" s="230">
        <v>2677.4833333333336</v>
      </c>
      <c r="J361" s="230">
        <v>2693.4666666666662</v>
      </c>
      <c r="K361" s="229">
        <v>2661.5</v>
      </c>
      <c r="L361" s="229">
        <v>2623</v>
      </c>
      <c r="M361" s="229">
        <v>2.6329199999999999</v>
      </c>
      <c r="N361" s="1"/>
      <c r="O361" s="1"/>
    </row>
    <row r="362" spans="1:15" ht="12.75" customHeight="1">
      <c r="A362" s="30">
        <v>352</v>
      </c>
      <c r="B362" s="215" t="s">
        <v>869</v>
      </c>
      <c r="C362" s="229">
        <v>81.95</v>
      </c>
      <c r="D362" s="230">
        <v>82.033333333333331</v>
      </c>
      <c r="E362" s="230">
        <v>81.266666666666666</v>
      </c>
      <c r="F362" s="230">
        <v>80.583333333333329</v>
      </c>
      <c r="G362" s="230">
        <v>79.816666666666663</v>
      </c>
      <c r="H362" s="230">
        <v>82.716666666666669</v>
      </c>
      <c r="I362" s="230">
        <v>83.48333333333332</v>
      </c>
      <c r="J362" s="230">
        <v>84.166666666666671</v>
      </c>
      <c r="K362" s="229">
        <v>82.8</v>
      </c>
      <c r="L362" s="229">
        <v>81.349999999999994</v>
      </c>
      <c r="M362" s="229">
        <v>36.434220000000003</v>
      </c>
      <c r="N362" s="1"/>
      <c r="O362" s="1"/>
    </row>
    <row r="363" spans="1:15" ht="12.75" customHeight="1">
      <c r="A363" s="30">
        <v>353</v>
      </c>
      <c r="B363" s="215" t="s">
        <v>438</v>
      </c>
      <c r="C363" s="229">
        <v>969.7</v>
      </c>
      <c r="D363" s="230">
        <v>972.35</v>
      </c>
      <c r="E363" s="230">
        <v>963.7</v>
      </c>
      <c r="F363" s="230">
        <v>957.7</v>
      </c>
      <c r="G363" s="230">
        <v>949.05000000000007</v>
      </c>
      <c r="H363" s="230">
        <v>978.35</v>
      </c>
      <c r="I363" s="230">
        <v>986.99999999999989</v>
      </c>
      <c r="J363" s="230">
        <v>993</v>
      </c>
      <c r="K363" s="229">
        <v>981</v>
      </c>
      <c r="L363" s="229">
        <v>966.35</v>
      </c>
      <c r="M363" s="229">
        <v>0.20002</v>
      </c>
      <c r="N363" s="1"/>
      <c r="O363" s="1"/>
    </row>
    <row r="364" spans="1:15" ht="12.75" customHeight="1">
      <c r="A364" s="30">
        <v>354</v>
      </c>
      <c r="B364" s="215" t="s">
        <v>266</v>
      </c>
      <c r="C364" s="229">
        <v>3551.75</v>
      </c>
      <c r="D364" s="230">
        <v>3534.3333333333335</v>
      </c>
      <c r="E364" s="230">
        <v>3504.7166666666672</v>
      </c>
      <c r="F364" s="230">
        <v>3457.6833333333338</v>
      </c>
      <c r="G364" s="230">
        <v>3428.0666666666675</v>
      </c>
      <c r="H364" s="230">
        <v>3581.3666666666668</v>
      </c>
      <c r="I364" s="230">
        <v>3610.9833333333327</v>
      </c>
      <c r="J364" s="230">
        <v>3658.0166666666664</v>
      </c>
      <c r="K364" s="229">
        <v>3563.95</v>
      </c>
      <c r="L364" s="229">
        <v>3487.3</v>
      </c>
      <c r="M364" s="229">
        <v>4.2895000000000003</v>
      </c>
      <c r="N364" s="1"/>
      <c r="O364" s="1"/>
    </row>
    <row r="365" spans="1:15" ht="12.75" customHeight="1">
      <c r="A365" s="30">
        <v>355</v>
      </c>
      <c r="B365" s="215" t="s">
        <v>439</v>
      </c>
      <c r="C365" s="229">
        <v>1328.45</v>
      </c>
      <c r="D365" s="230">
        <v>1334.5833333333333</v>
      </c>
      <c r="E365" s="230">
        <v>1319.2166666666665</v>
      </c>
      <c r="F365" s="230">
        <v>1309.9833333333331</v>
      </c>
      <c r="G365" s="230">
        <v>1294.6166666666663</v>
      </c>
      <c r="H365" s="230">
        <v>1343.8166666666666</v>
      </c>
      <c r="I365" s="230">
        <v>1359.1833333333334</v>
      </c>
      <c r="J365" s="230">
        <v>1368.4166666666667</v>
      </c>
      <c r="K365" s="229">
        <v>1349.95</v>
      </c>
      <c r="L365" s="229">
        <v>1325.35</v>
      </c>
      <c r="M365" s="229">
        <v>1.08934</v>
      </c>
      <c r="N365" s="1"/>
      <c r="O365" s="1"/>
    </row>
    <row r="366" spans="1:15" ht="12.75" customHeight="1">
      <c r="A366" s="30">
        <v>356</v>
      </c>
      <c r="B366" s="215" t="s">
        <v>781</v>
      </c>
      <c r="C366" s="229">
        <v>347.05</v>
      </c>
      <c r="D366" s="230">
        <v>346.81666666666666</v>
      </c>
      <c r="E366" s="230">
        <v>344.43333333333334</v>
      </c>
      <c r="F366" s="230">
        <v>341.81666666666666</v>
      </c>
      <c r="G366" s="230">
        <v>339.43333333333334</v>
      </c>
      <c r="H366" s="230">
        <v>349.43333333333334</v>
      </c>
      <c r="I366" s="230">
        <v>351.81666666666666</v>
      </c>
      <c r="J366" s="230">
        <v>354.43333333333334</v>
      </c>
      <c r="K366" s="229">
        <v>349.2</v>
      </c>
      <c r="L366" s="229">
        <v>344.2</v>
      </c>
      <c r="M366" s="229">
        <v>9.7997300000000003</v>
      </c>
      <c r="N366" s="1"/>
      <c r="O366" s="1"/>
    </row>
    <row r="367" spans="1:15" ht="12.75" customHeight="1">
      <c r="A367" s="30">
        <v>357</v>
      </c>
      <c r="B367" s="215" t="s">
        <v>172</v>
      </c>
      <c r="C367" s="229">
        <v>190.45</v>
      </c>
      <c r="D367" s="230">
        <v>188.26666666666665</v>
      </c>
      <c r="E367" s="230">
        <v>185.5333333333333</v>
      </c>
      <c r="F367" s="230">
        <v>180.61666666666665</v>
      </c>
      <c r="G367" s="230">
        <v>177.8833333333333</v>
      </c>
      <c r="H367" s="230">
        <v>193.18333333333331</v>
      </c>
      <c r="I367" s="230">
        <v>195.91666666666666</v>
      </c>
      <c r="J367" s="230">
        <v>200.83333333333331</v>
      </c>
      <c r="K367" s="229">
        <v>191</v>
      </c>
      <c r="L367" s="229">
        <v>183.35</v>
      </c>
      <c r="M367" s="229">
        <v>193.69171</v>
      </c>
      <c r="N367" s="1"/>
      <c r="O367" s="1"/>
    </row>
    <row r="368" spans="1:15" ht="12.75" customHeight="1">
      <c r="A368" s="30">
        <v>358</v>
      </c>
      <c r="B368" s="215" t="s">
        <v>177</v>
      </c>
      <c r="C368" s="229">
        <v>234.6</v>
      </c>
      <c r="D368" s="230">
        <v>234.26666666666665</v>
      </c>
      <c r="E368" s="230">
        <v>233.43333333333331</v>
      </c>
      <c r="F368" s="230">
        <v>232.26666666666665</v>
      </c>
      <c r="G368" s="230">
        <v>231.43333333333331</v>
      </c>
      <c r="H368" s="230">
        <v>235.43333333333331</v>
      </c>
      <c r="I368" s="230">
        <v>236.26666666666668</v>
      </c>
      <c r="J368" s="230">
        <v>237.43333333333331</v>
      </c>
      <c r="K368" s="229">
        <v>235.1</v>
      </c>
      <c r="L368" s="229">
        <v>233.1</v>
      </c>
      <c r="M368" s="229">
        <v>49.633360000000003</v>
      </c>
      <c r="N368" s="1"/>
      <c r="O368" s="1"/>
    </row>
    <row r="369" spans="1:15" ht="12.75" customHeight="1">
      <c r="A369" s="30">
        <v>359</v>
      </c>
      <c r="B369" s="215" t="s">
        <v>782</v>
      </c>
      <c r="C369" s="229">
        <v>383.9</v>
      </c>
      <c r="D369" s="230">
        <v>385.4666666666667</v>
      </c>
      <c r="E369" s="230">
        <v>380.93333333333339</v>
      </c>
      <c r="F369" s="230">
        <v>377.9666666666667</v>
      </c>
      <c r="G369" s="230">
        <v>373.43333333333339</v>
      </c>
      <c r="H369" s="230">
        <v>388.43333333333339</v>
      </c>
      <c r="I369" s="230">
        <v>392.9666666666667</v>
      </c>
      <c r="J369" s="230">
        <v>395.93333333333339</v>
      </c>
      <c r="K369" s="229">
        <v>390</v>
      </c>
      <c r="L369" s="229">
        <v>382.5</v>
      </c>
      <c r="M369" s="229">
        <v>9.1287000000000003</v>
      </c>
      <c r="N369" s="1"/>
      <c r="O369" s="1"/>
    </row>
    <row r="370" spans="1:15" ht="12.75" customHeight="1">
      <c r="A370" s="30">
        <v>360</v>
      </c>
      <c r="B370" s="215" t="s">
        <v>267</v>
      </c>
      <c r="C370" s="229">
        <v>490.15</v>
      </c>
      <c r="D370" s="230">
        <v>491.7166666666667</v>
      </c>
      <c r="E370" s="230">
        <v>486.43333333333339</v>
      </c>
      <c r="F370" s="230">
        <v>482.7166666666667</v>
      </c>
      <c r="G370" s="230">
        <v>477.43333333333339</v>
      </c>
      <c r="H370" s="230">
        <v>495.43333333333339</v>
      </c>
      <c r="I370" s="230">
        <v>500.7166666666667</v>
      </c>
      <c r="J370" s="230">
        <v>504.43333333333339</v>
      </c>
      <c r="K370" s="229">
        <v>497</v>
      </c>
      <c r="L370" s="229">
        <v>488</v>
      </c>
      <c r="M370" s="229">
        <v>4.0518799999999997</v>
      </c>
      <c r="N370" s="1"/>
      <c r="O370" s="1"/>
    </row>
    <row r="371" spans="1:15" ht="12.75" customHeight="1">
      <c r="A371" s="30">
        <v>361</v>
      </c>
      <c r="B371" s="215" t="s">
        <v>440</v>
      </c>
      <c r="C371" s="229">
        <v>638.5</v>
      </c>
      <c r="D371" s="230">
        <v>643.4666666666667</v>
      </c>
      <c r="E371" s="230">
        <v>629.13333333333344</v>
      </c>
      <c r="F371" s="230">
        <v>619.76666666666677</v>
      </c>
      <c r="G371" s="230">
        <v>605.43333333333351</v>
      </c>
      <c r="H371" s="230">
        <v>652.83333333333337</v>
      </c>
      <c r="I371" s="230">
        <v>667.16666666666663</v>
      </c>
      <c r="J371" s="230">
        <v>676.5333333333333</v>
      </c>
      <c r="K371" s="229">
        <v>657.8</v>
      </c>
      <c r="L371" s="229">
        <v>634.1</v>
      </c>
      <c r="M371" s="229">
        <v>5.5463100000000001</v>
      </c>
      <c r="N371" s="1"/>
      <c r="O371" s="1"/>
    </row>
    <row r="372" spans="1:15" ht="12.75" customHeight="1">
      <c r="A372" s="30">
        <v>362</v>
      </c>
      <c r="B372" s="215" t="s">
        <v>441</v>
      </c>
      <c r="C372" s="229">
        <v>123.1</v>
      </c>
      <c r="D372" s="230">
        <v>123.81666666666666</v>
      </c>
      <c r="E372" s="230">
        <v>121.88333333333333</v>
      </c>
      <c r="F372" s="230">
        <v>120.66666666666666</v>
      </c>
      <c r="G372" s="230">
        <v>118.73333333333332</v>
      </c>
      <c r="H372" s="230">
        <v>125.03333333333333</v>
      </c>
      <c r="I372" s="230">
        <v>126.96666666666667</v>
      </c>
      <c r="J372" s="230">
        <v>128.18333333333334</v>
      </c>
      <c r="K372" s="229">
        <v>125.75</v>
      </c>
      <c r="L372" s="229">
        <v>122.6</v>
      </c>
      <c r="M372" s="229">
        <v>2.2750499999999998</v>
      </c>
      <c r="N372" s="1"/>
      <c r="O372" s="1"/>
    </row>
    <row r="373" spans="1:15" ht="12.75" customHeight="1">
      <c r="A373" s="30">
        <v>363</v>
      </c>
      <c r="B373" s="215" t="s">
        <v>821</v>
      </c>
      <c r="C373" s="229">
        <v>1149.1500000000001</v>
      </c>
      <c r="D373" s="230">
        <v>1150.7333333333333</v>
      </c>
      <c r="E373" s="230">
        <v>1123.5166666666667</v>
      </c>
      <c r="F373" s="230">
        <v>1097.8833333333332</v>
      </c>
      <c r="G373" s="230">
        <v>1070.6666666666665</v>
      </c>
      <c r="H373" s="230">
        <v>1176.3666666666668</v>
      </c>
      <c r="I373" s="230">
        <v>1203.5833333333335</v>
      </c>
      <c r="J373" s="230">
        <v>1229.2166666666669</v>
      </c>
      <c r="K373" s="229">
        <v>1177.95</v>
      </c>
      <c r="L373" s="229">
        <v>1125.0999999999999</v>
      </c>
      <c r="M373" s="229">
        <v>0.66740999999999995</v>
      </c>
      <c r="N373" s="1"/>
      <c r="O373" s="1"/>
    </row>
    <row r="374" spans="1:15" ht="12.75" customHeight="1">
      <c r="A374" s="30">
        <v>364</v>
      </c>
      <c r="B374" s="215" t="s">
        <v>442</v>
      </c>
      <c r="C374" s="229">
        <v>5282.2</v>
      </c>
      <c r="D374" s="230">
        <v>5259.0666666666666</v>
      </c>
      <c r="E374" s="230">
        <v>5201.2333333333336</v>
      </c>
      <c r="F374" s="230">
        <v>5120.2666666666673</v>
      </c>
      <c r="G374" s="230">
        <v>5062.4333333333343</v>
      </c>
      <c r="H374" s="230">
        <v>5340.0333333333328</v>
      </c>
      <c r="I374" s="230">
        <v>5397.8666666666668</v>
      </c>
      <c r="J374" s="230">
        <v>5478.8333333333321</v>
      </c>
      <c r="K374" s="229">
        <v>5316.9</v>
      </c>
      <c r="L374" s="229">
        <v>5178.1000000000004</v>
      </c>
      <c r="M374" s="229">
        <v>9.9010000000000001E-2</v>
      </c>
      <c r="N374" s="1"/>
      <c r="O374" s="1"/>
    </row>
    <row r="375" spans="1:15" ht="12.75" customHeight="1">
      <c r="A375" s="30">
        <v>365</v>
      </c>
      <c r="B375" s="215" t="s">
        <v>268</v>
      </c>
      <c r="C375" s="229">
        <v>13701.2</v>
      </c>
      <c r="D375" s="230">
        <v>13658.783333333333</v>
      </c>
      <c r="E375" s="230">
        <v>13604.016666666666</v>
      </c>
      <c r="F375" s="230">
        <v>13506.833333333334</v>
      </c>
      <c r="G375" s="230">
        <v>13452.066666666668</v>
      </c>
      <c r="H375" s="230">
        <v>13755.966666666665</v>
      </c>
      <c r="I375" s="230">
        <v>13810.733333333332</v>
      </c>
      <c r="J375" s="230">
        <v>13907.916666666664</v>
      </c>
      <c r="K375" s="229">
        <v>13713.55</v>
      </c>
      <c r="L375" s="229">
        <v>13561.6</v>
      </c>
      <c r="M375" s="229">
        <v>4.0969999999999999E-2</v>
      </c>
      <c r="N375" s="1"/>
      <c r="O375" s="1"/>
    </row>
    <row r="376" spans="1:15" ht="12.75" customHeight="1">
      <c r="A376" s="30">
        <v>366</v>
      </c>
      <c r="B376" s="215" t="s">
        <v>176</v>
      </c>
      <c r="C376" s="229">
        <v>52.3</v>
      </c>
      <c r="D376" s="230">
        <v>52.199999999999996</v>
      </c>
      <c r="E376" s="230">
        <v>51.899999999999991</v>
      </c>
      <c r="F376" s="230">
        <v>51.499999999999993</v>
      </c>
      <c r="G376" s="230">
        <v>51.199999999999989</v>
      </c>
      <c r="H376" s="230">
        <v>52.599999999999994</v>
      </c>
      <c r="I376" s="230">
        <v>52.899999999999991</v>
      </c>
      <c r="J376" s="230">
        <v>53.3</v>
      </c>
      <c r="K376" s="229">
        <v>52.5</v>
      </c>
      <c r="L376" s="229">
        <v>51.8</v>
      </c>
      <c r="M376" s="229">
        <v>251.35897</v>
      </c>
      <c r="N376" s="1"/>
      <c r="O376" s="1"/>
    </row>
    <row r="377" spans="1:15" ht="12.75" customHeight="1">
      <c r="A377" s="30">
        <v>367</v>
      </c>
      <c r="B377" s="215" t="s">
        <v>443</v>
      </c>
      <c r="C377" s="229">
        <v>415.1</v>
      </c>
      <c r="D377" s="230">
        <v>414.91666666666669</v>
      </c>
      <c r="E377" s="230">
        <v>410.88333333333338</v>
      </c>
      <c r="F377" s="230">
        <v>406.66666666666669</v>
      </c>
      <c r="G377" s="230">
        <v>402.63333333333338</v>
      </c>
      <c r="H377" s="230">
        <v>419.13333333333338</v>
      </c>
      <c r="I377" s="230">
        <v>423.16666666666669</v>
      </c>
      <c r="J377" s="230">
        <v>427.38333333333338</v>
      </c>
      <c r="K377" s="229">
        <v>418.95</v>
      </c>
      <c r="L377" s="229">
        <v>410.7</v>
      </c>
      <c r="M377" s="229">
        <v>3.0726499999999999</v>
      </c>
      <c r="N377" s="1"/>
      <c r="O377" s="1"/>
    </row>
    <row r="378" spans="1:15" ht="12.75" customHeight="1">
      <c r="A378" s="30">
        <v>368</v>
      </c>
      <c r="B378" s="215" t="s">
        <v>180</v>
      </c>
      <c r="C378" s="229">
        <v>169.15</v>
      </c>
      <c r="D378" s="230">
        <v>169.3</v>
      </c>
      <c r="E378" s="230">
        <v>167.40000000000003</v>
      </c>
      <c r="F378" s="230">
        <v>165.65000000000003</v>
      </c>
      <c r="G378" s="230">
        <v>163.75000000000006</v>
      </c>
      <c r="H378" s="230">
        <v>171.05</v>
      </c>
      <c r="I378" s="230">
        <v>172.95</v>
      </c>
      <c r="J378" s="230">
        <v>174.7</v>
      </c>
      <c r="K378" s="229">
        <v>171.2</v>
      </c>
      <c r="L378" s="229">
        <v>167.55</v>
      </c>
      <c r="M378" s="229">
        <v>116.85051</v>
      </c>
      <c r="N378" s="1"/>
      <c r="O378" s="1"/>
    </row>
    <row r="379" spans="1:15" ht="12.75" customHeight="1">
      <c r="A379" s="30">
        <v>369</v>
      </c>
      <c r="B379" s="215" t="s">
        <v>181</v>
      </c>
      <c r="C379" s="229">
        <v>144.25</v>
      </c>
      <c r="D379" s="230">
        <v>143.63333333333333</v>
      </c>
      <c r="E379" s="230">
        <v>142.06666666666666</v>
      </c>
      <c r="F379" s="230">
        <v>139.88333333333333</v>
      </c>
      <c r="G379" s="230">
        <v>138.31666666666666</v>
      </c>
      <c r="H379" s="230">
        <v>145.81666666666666</v>
      </c>
      <c r="I379" s="230">
        <v>147.38333333333333</v>
      </c>
      <c r="J379" s="230">
        <v>149.56666666666666</v>
      </c>
      <c r="K379" s="229">
        <v>145.19999999999999</v>
      </c>
      <c r="L379" s="229">
        <v>141.44999999999999</v>
      </c>
      <c r="M379" s="229">
        <v>110.32232999999999</v>
      </c>
      <c r="N379" s="1"/>
      <c r="O379" s="1"/>
    </row>
    <row r="380" spans="1:15" ht="12.75" customHeight="1">
      <c r="A380" s="30">
        <v>370</v>
      </c>
      <c r="B380" s="215" t="s">
        <v>783</v>
      </c>
      <c r="C380" s="229">
        <v>661.9</v>
      </c>
      <c r="D380" s="230">
        <v>663.23333333333323</v>
      </c>
      <c r="E380" s="230">
        <v>654.66666666666652</v>
      </c>
      <c r="F380" s="230">
        <v>647.43333333333328</v>
      </c>
      <c r="G380" s="230">
        <v>638.86666666666656</v>
      </c>
      <c r="H380" s="230">
        <v>670.46666666666647</v>
      </c>
      <c r="I380" s="230">
        <v>679.0333333333333</v>
      </c>
      <c r="J380" s="230">
        <v>686.26666666666642</v>
      </c>
      <c r="K380" s="229">
        <v>671.8</v>
      </c>
      <c r="L380" s="229">
        <v>656</v>
      </c>
      <c r="M380" s="229">
        <v>1.83413</v>
      </c>
      <c r="N380" s="1"/>
      <c r="O380" s="1"/>
    </row>
    <row r="381" spans="1:15" ht="12.75" customHeight="1">
      <c r="A381" s="30">
        <v>371</v>
      </c>
      <c r="B381" s="215" t="s">
        <v>444</v>
      </c>
      <c r="C381" s="229">
        <v>374.7</v>
      </c>
      <c r="D381" s="230">
        <v>377.61666666666662</v>
      </c>
      <c r="E381" s="230">
        <v>370.18333333333322</v>
      </c>
      <c r="F381" s="230">
        <v>365.66666666666663</v>
      </c>
      <c r="G381" s="230">
        <v>358.23333333333323</v>
      </c>
      <c r="H381" s="230">
        <v>382.13333333333321</v>
      </c>
      <c r="I381" s="230">
        <v>389.56666666666661</v>
      </c>
      <c r="J381" s="230">
        <v>394.0833333333332</v>
      </c>
      <c r="K381" s="229">
        <v>385.05</v>
      </c>
      <c r="L381" s="229">
        <v>373.1</v>
      </c>
      <c r="M381" s="229">
        <v>4.4805799999999998</v>
      </c>
      <c r="N381" s="1"/>
      <c r="O381" s="1"/>
    </row>
    <row r="382" spans="1:15" ht="12.75" customHeight="1">
      <c r="A382" s="30">
        <v>372</v>
      </c>
      <c r="B382" s="215" t="s">
        <v>445</v>
      </c>
      <c r="C382" s="229">
        <v>1197.5999999999999</v>
      </c>
      <c r="D382" s="230">
        <v>1190.6000000000001</v>
      </c>
      <c r="E382" s="230">
        <v>1181.2000000000003</v>
      </c>
      <c r="F382" s="230">
        <v>1164.8000000000002</v>
      </c>
      <c r="G382" s="230">
        <v>1155.4000000000003</v>
      </c>
      <c r="H382" s="230">
        <v>1207.0000000000002</v>
      </c>
      <c r="I382" s="230">
        <v>1216.4000000000003</v>
      </c>
      <c r="J382" s="230">
        <v>1232.8000000000002</v>
      </c>
      <c r="K382" s="229">
        <v>1200</v>
      </c>
      <c r="L382" s="229">
        <v>1174.2</v>
      </c>
      <c r="M382" s="229">
        <v>1.3586400000000001</v>
      </c>
      <c r="N382" s="1"/>
      <c r="O382" s="1"/>
    </row>
    <row r="383" spans="1:15" ht="12.75" customHeight="1">
      <c r="A383" s="30">
        <v>373</v>
      </c>
      <c r="B383" s="215" t="s">
        <v>446</v>
      </c>
      <c r="C383" s="229">
        <v>117.95</v>
      </c>
      <c r="D383" s="230">
        <v>118.28333333333335</v>
      </c>
      <c r="E383" s="230">
        <v>116.81666666666669</v>
      </c>
      <c r="F383" s="230">
        <v>115.68333333333335</v>
      </c>
      <c r="G383" s="230">
        <v>114.2166666666667</v>
      </c>
      <c r="H383" s="230">
        <v>119.41666666666669</v>
      </c>
      <c r="I383" s="230">
        <v>120.88333333333335</v>
      </c>
      <c r="J383" s="230">
        <v>122.01666666666668</v>
      </c>
      <c r="K383" s="229">
        <v>119.75</v>
      </c>
      <c r="L383" s="229">
        <v>117.15</v>
      </c>
      <c r="M383" s="229">
        <v>78.032129999999995</v>
      </c>
      <c r="N383" s="1"/>
      <c r="O383" s="1"/>
    </row>
    <row r="384" spans="1:15" ht="12.75" customHeight="1">
      <c r="A384" s="30">
        <v>374</v>
      </c>
      <c r="B384" s="215" t="s">
        <v>447</v>
      </c>
      <c r="C384" s="229">
        <v>155.15</v>
      </c>
      <c r="D384" s="230">
        <v>154.70000000000002</v>
      </c>
      <c r="E384" s="230">
        <v>152.75000000000003</v>
      </c>
      <c r="F384" s="230">
        <v>150.35000000000002</v>
      </c>
      <c r="G384" s="230">
        <v>148.40000000000003</v>
      </c>
      <c r="H384" s="230">
        <v>157.10000000000002</v>
      </c>
      <c r="I384" s="230">
        <v>159.05000000000001</v>
      </c>
      <c r="J384" s="230">
        <v>161.45000000000002</v>
      </c>
      <c r="K384" s="229">
        <v>156.65</v>
      </c>
      <c r="L384" s="229">
        <v>152.30000000000001</v>
      </c>
      <c r="M384" s="229">
        <v>27.94923</v>
      </c>
      <c r="N384" s="1"/>
      <c r="O384" s="1"/>
    </row>
    <row r="385" spans="1:15" ht="12.75" customHeight="1">
      <c r="A385" s="30">
        <v>375</v>
      </c>
      <c r="B385" s="215" t="s">
        <v>870</v>
      </c>
      <c r="C385" s="229">
        <v>932.55</v>
      </c>
      <c r="D385" s="230">
        <v>945.63333333333333</v>
      </c>
      <c r="E385" s="230">
        <v>915.91666666666663</v>
      </c>
      <c r="F385" s="230">
        <v>899.2833333333333</v>
      </c>
      <c r="G385" s="230">
        <v>869.56666666666661</v>
      </c>
      <c r="H385" s="230">
        <v>962.26666666666665</v>
      </c>
      <c r="I385" s="230">
        <v>991.98333333333335</v>
      </c>
      <c r="J385" s="230">
        <v>1008.6166666666667</v>
      </c>
      <c r="K385" s="229">
        <v>975.35</v>
      </c>
      <c r="L385" s="229">
        <v>929</v>
      </c>
      <c r="M385" s="229">
        <v>1.8423</v>
      </c>
      <c r="N385" s="1"/>
      <c r="O385" s="1"/>
    </row>
    <row r="386" spans="1:15" ht="12.75" customHeight="1">
      <c r="A386" s="30">
        <v>376</v>
      </c>
      <c r="B386" s="215" t="s">
        <v>448</v>
      </c>
      <c r="C386" s="229">
        <v>578.9</v>
      </c>
      <c r="D386" s="230">
        <v>572.41666666666663</v>
      </c>
      <c r="E386" s="230">
        <v>560.83333333333326</v>
      </c>
      <c r="F386" s="230">
        <v>542.76666666666665</v>
      </c>
      <c r="G386" s="230">
        <v>531.18333333333328</v>
      </c>
      <c r="H386" s="230">
        <v>590.48333333333323</v>
      </c>
      <c r="I386" s="230">
        <v>602.06666666666649</v>
      </c>
      <c r="J386" s="230">
        <v>620.13333333333321</v>
      </c>
      <c r="K386" s="229">
        <v>584</v>
      </c>
      <c r="L386" s="229">
        <v>554.35</v>
      </c>
      <c r="M386" s="229">
        <v>10.94373</v>
      </c>
      <c r="N386" s="1"/>
      <c r="O386" s="1"/>
    </row>
    <row r="387" spans="1:15" ht="12.75" customHeight="1">
      <c r="A387" s="30">
        <v>377</v>
      </c>
      <c r="B387" s="215" t="s">
        <v>449</v>
      </c>
      <c r="C387" s="229">
        <v>190.95</v>
      </c>
      <c r="D387" s="230">
        <v>190.73333333333335</v>
      </c>
      <c r="E387" s="230">
        <v>190.06666666666669</v>
      </c>
      <c r="F387" s="230">
        <v>189.18333333333334</v>
      </c>
      <c r="G387" s="230">
        <v>188.51666666666668</v>
      </c>
      <c r="H387" s="230">
        <v>191.6166666666667</v>
      </c>
      <c r="I387" s="230">
        <v>192.28333333333333</v>
      </c>
      <c r="J387" s="230">
        <v>193.16666666666671</v>
      </c>
      <c r="K387" s="229">
        <v>191.4</v>
      </c>
      <c r="L387" s="229">
        <v>189.85</v>
      </c>
      <c r="M387" s="229">
        <v>2.96353</v>
      </c>
      <c r="N387" s="1"/>
      <c r="O387" s="1"/>
    </row>
    <row r="388" spans="1:15" ht="12.75" customHeight="1">
      <c r="A388" s="30">
        <v>378</v>
      </c>
      <c r="B388" s="215" t="s">
        <v>450</v>
      </c>
      <c r="C388" s="229">
        <v>103</v>
      </c>
      <c r="D388" s="230">
        <v>103.15000000000002</v>
      </c>
      <c r="E388" s="230">
        <v>102.50000000000004</v>
      </c>
      <c r="F388" s="230">
        <v>102.00000000000003</v>
      </c>
      <c r="G388" s="230">
        <v>101.35000000000005</v>
      </c>
      <c r="H388" s="230">
        <v>103.65000000000003</v>
      </c>
      <c r="I388" s="230">
        <v>104.30000000000001</v>
      </c>
      <c r="J388" s="230">
        <v>104.80000000000003</v>
      </c>
      <c r="K388" s="229">
        <v>103.8</v>
      </c>
      <c r="L388" s="229">
        <v>102.65</v>
      </c>
      <c r="M388" s="229">
        <v>13.81907</v>
      </c>
      <c r="N388" s="1"/>
      <c r="O388" s="1"/>
    </row>
    <row r="389" spans="1:15" ht="12.75" customHeight="1">
      <c r="A389" s="30">
        <v>379</v>
      </c>
      <c r="B389" s="215" t="s">
        <v>451</v>
      </c>
      <c r="C389" s="229">
        <v>2300.8000000000002</v>
      </c>
      <c r="D389" s="230">
        <v>2310.9666666666667</v>
      </c>
      <c r="E389" s="230">
        <v>2281.9333333333334</v>
      </c>
      <c r="F389" s="230">
        <v>2263.0666666666666</v>
      </c>
      <c r="G389" s="230">
        <v>2234.0333333333333</v>
      </c>
      <c r="H389" s="230">
        <v>2329.8333333333335</v>
      </c>
      <c r="I389" s="230">
        <v>2358.8666666666672</v>
      </c>
      <c r="J389" s="230">
        <v>2377.7333333333336</v>
      </c>
      <c r="K389" s="229">
        <v>2340</v>
      </c>
      <c r="L389" s="229">
        <v>2292.1</v>
      </c>
      <c r="M389" s="229">
        <v>0.25165999999999999</v>
      </c>
      <c r="N389" s="1"/>
      <c r="O389" s="1"/>
    </row>
    <row r="390" spans="1:15" ht="12.75" customHeight="1">
      <c r="A390" s="30">
        <v>380</v>
      </c>
      <c r="B390" s="215" t="s">
        <v>822</v>
      </c>
      <c r="C390" s="229">
        <v>37.950000000000003</v>
      </c>
      <c r="D390" s="230">
        <v>38.033333333333331</v>
      </c>
      <c r="E390" s="230">
        <v>37.666666666666664</v>
      </c>
      <c r="F390" s="230">
        <v>37.383333333333333</v>
      </c>
      <c r="G390" s="230">
        <v>37.016666666666666</v>
      </c>
      <c r="H390" s="230">
        <v>38.316666666666663</v>
      </c>
      <c r="I390" s="230">
        <v>38.683333333333337</v>
      </c>
      <c r="J390" s="230">
        <v>38.966666666666661</v>
      </c>
      <c r="K390" s="229">
        <v>38.4</v>
      </c>
      <c r="L390" s="229">
        <v>37.75</v>
      </c>
      <c r="M390" s="229">
        <v>6.6879299999999997</v>
      </c>
      <c r="N390" s="1"/>
      <c r="O390" s="1"/>
    </row>
    <row r="391" spans="1:15" ht="12.75" customHeight="1">
      <c r="A391" s="30">
        <v>381</v>
      </c>
      <c r="B391" s="215" t="s">
        <v>853</v>
      </c>
      <c r="C391" s="229">
        <v>1575.6</v>
      </c>
      <c r="D391" s="230">
        <v>1578.1666666666667</v>
      </c>
      <c r="E391" s="230">
        <v>1557.5333333333335</v>
      </c>
      <c r="F391" s="230">
        <v>1539.4666666666667</v>
      </c>
      <c r="G391" s="230">
        <v>1518.8333333333335</v>
      </c>
      <c r="H391" s="230">
        <v>1596.2333333333336</v>
      </c>
      <c r="I391" s="230">
        <v>1616.8666666666668</v>
      </c>
      <c r="J391" s="230">
        <v>1634.9333333333336</v>
      </c>
      <c r="K391" s="229">
        <v>1598.8</v>
      </c>
      <c r="L391" s="229">
        <v>1560.1</v>
      </c>
      <c r="M391" s="229">
        <v>1.43326</v>
      </c>
      <c r="N391" s="1"/>
      <c r="O391" s="1"/>
    </row>
    <row r="392" spans="1:15" ht="12.75" customHeight="1">
      <c r="A392" s="30">
        <v>382</v>
      </c>
      <c r="B392" s="215" t="s">
        <v>452</v>
      </c>
      <c r="C392" s="229">
        <v>184.3</v>
      </c>
      <c r="D392" s="230">
        <v>185.33333333333334</v>
      </c>
      <c r="E392" s="230">
        <v>181.9666666666667</v>
      </c>
      <c r="F392" s="230">
        <v>179.63333333333335</v>
      </c>
      <c r="G392" s="230">
        <v>176.26666666666671</v>
      </c>
      <c r="H392" s="230">
        <v>187.66666666666669</v>
      </c>
      <c r="I392" s="230">
        <v>191.0333333333333</v>
      </c>
      <c r="J392" s="230">
        <v>193.36666666666667</v>
      </c>
      <c r="K392" s="229">
        <v>188.7</v>
      </c>
      <c r="L392" s="229">
        <v>183</v>
      </c>
      <c r="M392" s="229">
        <v>25.61863</v>
      </c>
      <c r="N392" s="1"/>
      <c r="O392" s="1"/>
    </row>
    <row r="393" spans="1:15" ht="12.75" customHeight="1">
      <c r="A393" s="30">
        <v>383</v>
      </c>
      <c r="B393" s="215" t="s">
        <v>453</v>
      </c>
      <c r="C393" s="229">
        <v>900.85</v>
      </c>
      <c r="D393" s="230">
        <v>902.96666666666658</v>
      </c>
      <c r="E393" s="230">
        <v>896.93333333333317</v>
      </c>
      <c r="F393" s="230">
        <v>893.01666666666654</v>
      </c>
      <c r="G393" s="230">
        <v>886.98333333333312</v>
      </c>
      <c r="H393" s="230">
        <v>906.88333333333321</v>
      </c>
      <c r="I393" s="230">
        <v>912.91666666666674</v>
      </c>
      <c r="J393" s="230">
        <v>916.83333333333326</v>
      </c>
      <c r="K393" s="229">
        <v>909</v>
      </c>
      <c r="L393" s="229">
        <v>899.05</v>
      </c>
      <c r="M393" s="229">
        <v>0.61184000000000005</v>
      </c>
      <c r="N393" s="1"/>
      <c r="O393" s="1"/>
    </row>
    <row r="394" spans="1:15" ht="12.75" customHeight="1">
      <c r="A394" s="30">
        <v>384</v>
      </c>
      <c r="B394" s="215" t="s">
        <v>182</v>
      </c>
      <c r="C394" s="229">
        <v>2455.1999999999998</v>
      </c>
      <c r="D394" s="230">
        <v>2463.0166666666664</v>
      </c>
      <c r="E394" s="230">
        <v>2443.1833333333329</v>
      </c>
      <c r="F394" s="230">
        <v>2431.1666666666665</v>
      </c>
      <c r="G394" s="230">
        <v>2411.333333333333</v>
      </c>
      <c r="H394" s="230">
        <v>2475.0333333333328</v>
      </c>
      <c r="I394" s="230">
        <v>2494.8666666666668</v>
      </c>
      <c r="J394" s="230">
        <v>2506.8833333333328</v>
      </c>
      <c r="K394" s="229">
        <v>2482.85</v>
      </c>
      <c r="L394" s="229">
        <v>2451</v>
      </c>
      <c r="M394" s="229">
        <v>72.91995</v>
      </c>
      <c r="N394" s="1"/>
      <c r="O394" s="1"/>
    </row>
    <row r="395" spans="1:15" ht="12.75" customHeight="1">
      <c r="A395" s="30">
        <v>385</v>
      </c>
      <c r="B395" s="215" t="s">
        <v>794</v>
      </c>
      <c r="C395" s="229">
        <v>109.25</v>
      </c>
      <c r="D395" s="230">
        <v>108.96666666666665</v>
      </c>
      <c r="E395" s="230">
        <v>107.63333333333331</v>
      </c>
      <c r="F395" s="230">
        <v>106.01666666666665</v>
      </c>
      <c r="G395" s="230">
        <v>104.68333333333331</v>
      </c>
      <c r="H395" s="230">
        <v>110.58333333333331</v>
      </c>
      <c r="I395" s="230">
        <v>111.91666666666666</v>
      </c>
      <c r="J395" s="230">
        <v>113.53333333333332</v>
      </c>
      <c r="K395" s="229">
        <v>110.3</v>
      </c>
      <c r="L395" s="229">
        <v>107.35</v>
      </c>
      <c r="M395" s="229">
        <v>16.19511</v>
      </c>
      <c r="N395" s="1"/>
      <c r="O395" s="1"/>
    </row>
    <row r="396" spans="1:15" ht="12.75" customHeight="1">
      <c r="A396" s="30">
        <v>386</v>
      </c>
      <c r="B396" s="215" t="s">
        <v>454</v>
      </c>
      <c r="C396" s="229">
        <v>760.75</v>
      </c>
      <c r="D396" s="230">
        <v>760.25</v>
      </c>
      <c r="E396" s="230">
        <v>750.5</v>
      </c>
      <c r="F396" s="230">
        <v>740.25</v>
      </c>
      <c r="G396" s="230">
        <v>730.5</v>
      </c>
      <c r="H396" s="230">
        <v>770.5</v>
      </c>
      <c r="I396" s="230">
        <v>780.25</v>
      </c>
      <c r="J396" s="230">
        <v>790.5</v>
      </c>
      <c r="K396" s="229">
        <v>770</v>
      </c>
      <c r="L396" s="229">
        <v>750</v>
      </c>
      <c r="M396" s="229">
        <v>2.0241699999999998</v>
      </c>
      <c r="N396" s="1"/>
      <c r="O396" s="1"/>
    </row>
    <row r="397" spans="1:15" ht="12.75" customHeight="1">
      <c r="A397" s="30">
        <v>387</v>
      </c>
      <c r="B397" s="215" t="s">
        <v>455</v>
      </c>
      <c r="C397" s="229">
        <v>1498.1</v>
      </c>
      <c r="D397" s="230">
        <v>1490.1000000000001</v>
      </c>
      <c r="E397" s="230">
        <v>1470.4500000000003</v>
      </c>
      <c r="F397" s="230">
        <v>1442.8000000000002</v>
      </c>
      <c r="G397" s="230">
        <v>1423.1500000000003</v>
      </c>
      <c r="H397" s="230">
        <v>1517.7500000000002</v>
      </c>
      <c r="I397" s="230">
        <v>1537.4000000000003</v>
      </c>
      <c r="J397" s="230">
        <v>1565.0500000000002</v>
      </c>
      <c r="K397" s="229">
        <v>1509.75</v>
      </c>
      <c r="L397" s="229">
        <v>1462.45</v>
      </c>
      <c r="M397" s="229">
        <v>4.7347700000000001</v>
      </c>
      <c r="N397" s="1"/>
      <c r="O397" s="1"/>
    </row>
    <row r="398" spans="1:15" ht="12.75" customHeight="1">
      <c r="A398" s="30">
        <v>388</v>
      </c>
      <c r="B398" s="215" t="s">
        <v>269</v>
      </c>
      <c r="C398" s="229">
        <v>914.4</v>
      </c>
      <c r="D398" s="230">
        <v>912.80000000000007</v>
      </c>
      <c r="E398" s="230">
        <v>907.60000000000014</v>
      </c>
      <c r="F398" s="230">
        <v>900.80000000000007</v>
      </c>
      <c r="G398" s="230">
        <v>895.60000000000014</v>
      </c>
      <c r="H398" s="230">
        <v>919.60000000000014</v>
      </c>
      <c r="I398" s="230">
        <v>924.80000000000018</v>
      </c>
      <c r="J398" s="230">
        <v>931.60000000000014</v>
      </c>
      <c r="K398" s="229">
        <v>918</v>
      </c>
      <c r="L398" s="229">
        <v>906</v>
      </c>
      <c r="M398" s="229">
        <v>7.21774</v>
      </c>
      <c r="N398" s="1"/>
      <c r="O398" s="1"/>
    </row>
    <row r="399" spans="1:15" ht="12.75" customHeight="1">
      <c r="A399" s="30">
        <v>389</v>
      </c>
      <c r="B399" s="215" t="s">
        <v>184</v>
      </c>
      <c r="C399" s="229">
        <v>1202.5</v>
      </c>
      <c r="D399" s="230">
        <v>1205.9833333333333</v>
      </c>
      <c r="E399" s="230">
        <v>1195.7666666666667</v>
      </c>
      <c r="F399" s="230">
        <v>1189.0333333333333</v>
      </c>
      <c r="G399" s="230">
        <v>1178.8166666666666</v>
      </c>
      <c r="H399" s="230">
        <v>1212.7166666666667</v>
      </c>
      <c r="I399" s="230">
        <v>1222.9333333333334</v>
      </c>
      <c r="J399" s="230">
        <v>1229.6666666666667</v>
      </c>
      <c r="K399" s="229">
        <v>1216.2</v>
      </c>
      <c r="L399" s="229">
        <v>1199.25</v>
      </c>
      <c r="M399" s="229">
        <v>7.3704599999999996</v>
      </c>
      <c r="N399" s="1"/>
      <c r="O399" s="1"/>
    </row>
    <row r="400" spans="1:15" ht="12.75" customHeight="1">
      <c r="A400" s="30">
        <v>390</v>
      </c>
      <c r="B400" s="215" t="s">
        <v>456</v>
      </c>
      <c r="C400" s="229">
        <v>405.65</v>
      </c>
      <c r="D400" s="230">
        <v>408.55</v>
      </c>
      <c r="E400" s="230">
        <v>401.1</v>
      </c>
      <c r="F400" s="230">
        <v>396.55</v>
      </c>
      <c r="G400" s="230">
        <v>389.1</v>
      </c>
      <c r="H400" s="230">
        <v>413.1</v>
      </c>
      <c r="I400" s="230">
        <v>420.54999999999995</v>
      </c>
      <c r="J400" s="230">
        <v>425.1</v>
      </c>
      <c r="K400" s="229">
        <v>416</v>
      </c>
      <c r="L400" s="229">
        <v>404</v>
      </c>
      <c r="M400" s="229">
        <v>0.58557999999999999</v>
      </c>
      <c r="N400" s="1"/>
      <c r="O400" s="1"/>
    </row>
    <row r="401" spans="1:15" ht="12.75" customHeight="1">
      <c r="A401" s="30">
        <v>391</v>
      </c>
      <c r="B401" s="215" t="s">
        <v>457</v>
      </c>
      <c r="C401" s="229">
        <v>35.700000000000003</v>
      </c>
      <c r="D401" s="230">
        <v>35.983333333333327</v>
      </c>
      <c r="E401" s="230">
        <v>35.316666666666656</v>
      </c>
      <c r="F401" s="230">
        <v>34.93333333333333</v>
      </c>
      <c r="G401" s="230">
        <v>34.266666666666659</v>
      </c>
      <c r="H401" s="230">
        <v>36.366666666666653</v>
      </c>
      <c r="I401" s="230">
        <v>37.033333333333324</v>
      </c>
      <c r="J401" s="230">
        <v>37.41666666666665</v>
      </c>
      <c r="K401" s="229">
        <v>36.65</v>
      </c>
      <c r="L401" s="229">
        <v>35.6</v>
      </c>
      <c r="M401" s="229">
        <v>60.38664</v>
      </c>
      <c r="N401" s="1"/>
      <c r="O401" s="1"/>
    </row>
    <row r="402" spans="1:15" ht="12.75" customHeight="1">
      <c r="A402" s="30">
        <v>392</v>
      </c>
      <c r="B402" s="215" t="s">
        <v>458</v>
      </c>
      <c r="C402" s="229">
        <v>4474.3</v>
      </c>
      <c r="D402" s="230">
        <v>4452.7666666666664</v>
      </c>
      <c r="E402" s="230">
        <v>4425.5333333333328</v>
      </c>
      <c r="F402" s="230">
        <v>4376.7666666666664</v>
      </c>
      <c r="G402" s="230">
        <v>4349.5333333333328</v>
      </c>
      <c r="H402" s="230">
        <v>4501.5333333333328</v>
      </c>
      <c r="I402" s="230">
        <v>4528.7666666666664</v>
      </c>
      <c r="J402" s="230">
        <v>4577.5333333333328</v>
      </c>
      <c r="K402" s="229">
        <v>4480</v>
      </c>
      <c r="L402" s="229">
        <v>4404</v>
      </c>
      <c r="M402" s="229">
        <v>0.14072000000000001</v>
      </c>
      <c r="N402" s="1"/>
      <c r="O402" s="1"/>
    </row>
    <row r="403" spans="1:15" ht="12.75" customHeight="1">
      <c r="A403" s="30">
        <v>393</v>
      </c>
      <c r="B403" s="215" t="s">
        <v>188</v>
      </c>
      <c r="C403" s="229">
        <v>2512.6</v>
      </c>
      <c r="D403" s="230">
        <v>2499.9666666666667</v>
      </c>
      <c r="E403" s="230">
        <v>2482.6833333333334</v>
      </c>
      <c r="F403" s="230">
        <v>2452.7666666666669</v>
      </c>
      <c r="G403" s="230">
        <v>2435.4833333333336</v>
      </c>
      <c r="H403" s="230">
        <v>2529.8833333333332</v>
      </c>
      <c r="I403" s="230">
        <v>2547.166666666667</v>
      </c>
      <c r="J403" s="230">
        <v>2577.083333333333</v>
      </c>
      <c r="K403" s="229">
        <v>2517.25</v>
      </c>
      <c r="L403" s="229">
        <v>2470.0500000000002</v>
      </c>
      <c r="M403" s="229">
        <v>2.7873700000000001</v>
      </c>
      <c r="N403" s="1"/>
      <c r="O403" s="1"/>
    </row>
    <row r="404" spans="1:15" ht="12.75" customHeight="1">
      <c r="A404" s="30">
        <v>394</v>
      </c>
      <c r="B404" s="215" t="s">
        <v>799</v>
      </c>
      <c r="C404" s="229">
        <v>80.349999999999994</v>
      </c>
      <c r="D404" s="230">
        <v>79.966666666666654</v>
      </c>
      <c r="E404" s="230">
        <v>79.433333333333309</v>
      </c>
      <c r="F404" s="230">
        <v>78.516666666666652</v>
      </c>
      <c r="G404" s="230">
        <v>77.983333333333306</v>
      </c>
      <c r="H404" s="230">
        <v>80.883333333333312</v>
      </c>
      <c r="I404" s="230">
        <v>81.416666666666643</v>
      </c>
      <c r="J404" s="230">
        <v>82.333333333333314</v>
      </c>
      <c r="K404" s="229">
        <v>80.5</v>
      </c>
      <c r="L404" s="229">
        <v>79.05</v>
      </c>
      <c r="M404" s="229">
        <v>59.500210000000003</v>
      </c>
      <c r="N404" s="1"/>
      <c r="O404" s="1"/>
    </row>
    <row r="405" spans="1:15" ht="12.75" customHeight="1">
      <c r="A405" s="30">
        <v>395</v>
      </c>
      <c r="B405" s="215" t="s">
        <v>270</v>
      </c>
      <c r="C405" s="229">
        <v>7007</v>
      </c>
      <c r="D405" s="230">
        <v>6962.9833333333336</v>
      </c>
      <c r="E405" s="230">
        <v>6885.9666666666672</v>
      </c>
      <c r="F405" s="230">
        <v>6764.9333333333334</v>
      </c>
      <c r="G405" s="230">
        <v>6687.916666666667</v>
      </c>
      <c r="H405" s="230">
        <v>7084.0166666666673</v>
      </c>
      <c r="I405" s="230">
        <v>7161.0333333333338</v>
      </c>
      <c r="J405" s="230">
        <v>7282.0666666666675</v>
      </c>
      <c r="K405" s="229">
        <v>7040</v>
      </c>
      <c r="L405" s="229">
        <v>6841.95</v>
      </c>
      <c r="M405" s="229">
        <v>0.47789999999999999</v>
      </c>
      <c r="N405" s="1"/>
      <c r="O405" s="1"/>
    </row>
    <row r="406" spans="1:15" ht="12.75" customHeight="1">
      <c r="A406" s="30">
        <v>396</v>
      </c>
      <c r="B406" s="215" t="s">
        <v>823</v>
      </c>
      <c r="C406" s="229">
        <v>1431.45</v>
      </c>
      <c r="D406" s="230">
        <v>1434.1499999999999</v>
      </c>
      <c r="E406" s="230">
        <v>1418.2999999999997</v>
      </c>
      <c r="F406" s="230">
        <v>1405.1499999999999</v>
      </c>
      <c r="G406" s="230">
        <v>1389.2999999999997</v>
      </c>
      <c r="H406" s="230">
        <v>1447.2999999999997</v>
      </c>
      <c r="I406" s="230">
        <v>1463.1499999999996</v>
      </c>
      <c r="J406" s="230">
        <v>1476.2999999999997</v>
      </c>
      <c r="K406" s="229">
        <v>1450</v>
      </c>
      <c r="L406" s="229">
        <v>1421</v>
      </c>
      <c r="M406" s="229">
        <v>0.69884999999999997</v>
      </c>
      <c r="N406" s="1"/>
      <c r="O406" s="1"/>
    </row>
    <row r="407" spans="1:15" ht="12.75" customHeight="1">
      <c r="A407" s="30">
        <v>397</v>
      </c>
      <c r="B407" s="215" t="s">
        <v>459</v>
      </c>
      <c r="C407" s="229">
        <v>3001.4</v>
      </c>
      <c r="D407" s="230">
        <v>2988.5499999999997</v>
      </c>
      <c r="E407" s="230">
        <v>2959.2499999999995</v>
      </c>
      <c r="F407" s="230">
        <v>2917.1</v>
      </c>
      <c r="G407" s="230">
        <v>2887.7999999999997</v>
      </c>
      <c r="H407" s="230">
        <v>3030.6999999999994</v>
      </c>
      <c r="I407" s="230">
        <v>3059.9999999999995</v>
      </c>
      <c r="J407" s="230">
        <v>3102.1499999999992</v>
      </c>
      <c r="K407" s="229">
        <v>3017.85</v>
      </c>
      <c r="L407" s="229">
        <v>2946.4</v>
      </c>
      <c r="M407" s="229">
        <v>1.2425299999999999</v>
      </c>
      <c r="N407" s="1"/>
      <c r="O407" s="1"/>
    </row>
    <row r="408" spans="1:15" ht="12.75" customHeight="1">
      <c r="A408" s="30">
        <v>398</v>
      </c>
      <c r="B408" s="215" t="s">
        <v>854</v>
      </c>
      <c r="C408" s="229">
        <v>486.2</v>
      </c>
      <c r="D408" s="230">
        <v>489.25</v>
      </c>
      <c r="E408" s="230">
        <v>479.1</v>
      </c>
      <c r="F408" s="230">
        <v>472</v>
      </c>
      <c r="G408" s="230">
        <v>461.85</v>
      </c>
      <c r="H408" s="230">
        <v>496.35</v>
      </c>
      <c r="I408" s="230">
        <v>506.5</v>
      </c>
      <c r="J408" s="230">
        <v>513.6</v>
      </c>
      <c r="K408" s="229">
        <v>499.4</v>
      </c>
      <c r="L408" s="229">
        <v>482.15</v>
      </c>
      <c r="M408" s="229">
        <v>1.13303</v>
      </c>
      <c r="N408" s="1"/>
      <c r="O408" s="1"/>
    </row>
    <row r="409" spans="1:15" ht="12.75" customHeight="1">
      <c r="A409" s="30">
        <v>399</v>
      </c>
      <c r="B409" s="215" t="s">
        <v>460</v>
      </c>
      <c r="C409" s="229">
        <v>1016.2</v>
      </c>
      <c r="D409" s="230">
        <v>1019.1666666666666</v>
      </c>
      <c r="E409" s="230">
        <v>1008.3333333333333</v>
      </c>
      <c r="F409" s="230">
        <v>1000.4666666666666</v>
      </c>
      <c r="G409" s="230">
        <v>989.63333333333321</v>
      </c>
      <c r="H409" s="230">
        <v>1027.0333333333333</v>
      </c>
      <c r="I409" s="230">
        <v>1037.8666666666666</v>
      </c>
      <c r="J409" s="230">
        <v>1045.7333333333333</v>
      </c>
      <c r="K409" s="229">
        <v>1030</v>
      </c>
      <c r="L409" s="229">
        <v>1011.3</v>
      </c>
      <c r="M409" s="229">
        <v>0.16186</v>
      </c>
      <c r="N409" s="1"/>
      <c r="O409" s="1"/>
    </row>
    <row r="410" spans="1:15" ht="12.75" customHeight="1">
      <c r="A410" s="30">
        <v>400</v>
      </c>
      <c r="B410" s="215" t="s">
        <v>461</v>
      </c>
      <c r="C410" s="229">
        <v>236.7</v>
      </c>
      <c r="D410" s="230">
        <v>237.56666666666669</v>
      </c>
      <c r="E410" s="230">
        <v>235.13333333333338</v>
      </c>
      <c r="F410" s="230">
        <v>233.56666666666669</v>
      </c>
      <c r="G410" s="230">
        <v>231.13333333333338</v>
      </c>
      <c r="H410" s="230">
        <v>239.13333333333338</v>
      </c>
      <c r="I410" s="230">
        <v>241.56666666666672</v>
      </c>
      <c r="J410" s="230">
        <v>243.13333333333338</v>
      </c>
      <c r="K410" s="229">
        <v>240</v>
      </c>
      <c r="L410" s="229">
        <v>236</v>
      </c>
      <c r="M410" s="229">
        <v>2.47418</v>
      </c>
      <c r="N410" s="1"/>
      <c r="O410" s="1"/>
    </row>
    <row r="411" spans="1:15" ht="12.75" customHeight="1">
      <c r="A411" s="30">
        <v>401</v>
      </c>
      <c r="B411" s="215" t="s">
        <v>855</v>
      </c>
      <c r="C411" s="229">
        <v>771.15</v>
      </c>
      <c r="D411" s="230">
        <v>766.7833333333333</v>
      </c>
      <c r="E411" s="230">
        <v>760.46666666666658</v>
      </c>
      <c r="F411" s="230">
        <v>749.7833333333333</v>
      </c>
      <c r="G411" s="230">
        <v>743.46666666666658</v>
      </c>
      <c r="H411" s="230">
        <v>777.46666666666658</v>
      </c>
      <c r="I411" s="230">
        <v>783.78333333333319</v>
      </c>
      <c r="J411" s="230">
        <v>794.46666666666658</v>
      </c>
      <c r="K411" s="229">
        <v>773.1</v>
      </c>
      <c r="L411" s="229">
        <v>756.1</v>
      </c>
      <c r="M411" s="229">
        <v>0.39782000000000001</v>
      </c>
      <c r="N411" s="1"/>
      <c r="O411" s="1"/>
    </row>
    <row r="412" spans="1:15" ht="12.75" customHeight="1">
      <c r="A412" s="30">
        <v>402</v>
      </c>
      <c r="B412" s="215" t="s">
        <v>186</v>
      </c>
      <c r="C412" s="229">
        <v>25038.400000000001</v>
      </c>
      <c r="D412" s="230">
        <v>25102.799999999999</v>
      </c>
      <c r="E412" s="230">
        <v>24905.55</v>
      </c>
      <c r="F412" s="230">
        <v>24772.7</v>
      </c>
      <c r="G412" s="230">
        <v>24575.45</v>
      </c>
      <c r="H412" s="230">
        <v>25235.649999999998</v>
      </c>
      <c r="I412" s="230">
        <v>25432.899999999998</v>
      </c>
      <c r="J412" s="230">
        <v>25565.749999999996</v>
      </c>
      <c r="K412" s="229">
        <v>25300.05</v>
      </c>
      <c r="L412" s="229">
        <v>24969.95</v>
      </c>
      <c r="M412" s="229">
        <v>0.43663000000000002</v>
      </c>
      <c r="N412" s="1"/>
      <c r="O412" s="1"/>
    </row>
    <row r="413" spans="1:15" ht="12.75" customHeight="1">
      <c r="A413" s="30">
        <v>403</v>
      </c>
      <c r="B413" s="215" t="s">
        <v>824</v>
      </c>
      <c r="C413" s="229">
        <v>41.6</v>
      </c>
      <c r="D413" s="230">
        <v>41.916666666666664</v>
      </c>
      <c r="E413" s="230">
        <v>40.983333333333327</v>
      </c>
      <c r="F413" s="230">
        <v>40.36666666666666</v>
      </c>
      <c r="G413" s="230">
        <v>39.433333333333323</v>
      </c>
      <c r="H413" s="230">
        <v>42.533333333333331</v>
      </c>
      <c r="I413" s="230">
        <v>43.466666666666669</v>
      </c>
      <c r="J413" s="230">
        <v>44.083333333333336</v>
      </c>
      <c r="K413" s="229">
        <v>42.85</v>
      </c>
      <c r="L413" s="229">
        <v>41.3</v>
      </c>
      <c r="M413" s="229">
        <v>74.95599</v>
      </c>
      <c r="N413" s="1"/>
      <c r="O413" s="1"/>
    </row>
    <row r="414" spans="1:15" ht="12.75" customHeight="1">
      <c r="A414" s="30">
        <v>404</v>
      </c>
      <c r="B414" s="215" t="s">
        <v>863</v>
      </c>
      <c r="C414" s="229">
        <v>1413.35</v>
      </c>
      <c r="D414" s="230">
        <v>1413.9166666666667</v>
      </c>
      <c r="E414" s="230">
        <v>1403.6333333333334</v>
      </c>
      <c r="F414" s="230">
        <v>1393.9166666666667</v>
      </c>
      <c r="G414" s="230">
        <v>1383.6333333333334</v>
      </c>
      <c r="H414" s="230">
        <v>1423.6333333333334</v>
      </c>
      <c r="I414" s="230">
        <v>1433.9166666666667</v>
      </c>
      <c r="J414" s="230">
        <v>1443.6333333333334</v>
      </c>
      <c r="K414" s="229">
        <v>1424.2</v>
      </c>
      <c r="L414" s="229">
        <v>1404.2</v>
      </c>
      <c r="M414" s="229">
        <v>7.3600899999999996</v>
      </c>
      <c r="N414" s="1"/>
      <c r="O414" s="1"/>
    </row>
    <row r="415" spans="1:15" ht="12.75" customHeight="1">
      <c r="A415" s="30">
        <v>405</v>
      </c>
      <c r="B415" t="s">
        <v>825</v>
      </c>
      <c r="C415" s="265">
        <v>295</v>
      </c>
      <c r="D415" s="266">
        <v>296.59999999999997</v>
      </c>
      <c r="E415" s="266">
        <v>292.44999999999993</v>
      </c>
      <c r="F415" s="266">
        <v>289.89999999999998</v>
      </c>
      <c r="G415" s="266">
        <v>285.74999999999994</v>
      </c>
      <c r="H415" s="266">
        <v>299.14999999999992</v>
      </c>
      <c r="I415" s="266">
        <v>303.2999999999999</v>
      </c>
      <c r="J415" s="266">
        <v>305.84999999999991</v>
      </c>
      <c r="K415" s="265">
        <v>300.75</v>
      </c>
      <c r="L415" s="265">
        <v>294.05</v>
      </c>
      <c r="M415" s="265">
        <v>1.29565</v>
      </c>
      <c r="N415" s="1"/>
      <c r="O415" s="1"/>
    </row>
    <row r="416" spans="1:15" ht="12.75" customHeight="1">
      <c r="A416" s="30">
        <v>406</v>
      </c>
      <c r="B416" s="215" t="s">
        <v>187</v>
      </c>
      <c r="C416" s="229">
        <v>3552.65</v>
      </c>
      <c r="D416" s="230">
        <v>3549.7666666666664</v>
      </c>
      <c r="E416" s="230">
        <v>3529.583333333333</v>
      </c>
      <c r="F416" s="230">
        <v>3506.5166666666664</v>
      </c>
      <c r="G416" s="230">
        <v>3486.333333333333</v>
      </c>
      <c r="H416" s="230">
        <v>3572.833333333333</v>
      </c>
      <c r="I416" s="230">
        <v>3593.0166666666664</v>
      </c>
      <c r="J416" s="230">
        <v>3616.083333333333</v>
      </c>
      <c r="K416" s="229">
        <v>3569.95</v>
      </c>
      <c r="L416" s="229">
        <v>3526.7</v>
      </c>
      <c r="M416" s="229">
        <v>2.3364099999999999</v>
      </c>
      <c r="N416" s="1"/>
      <c r="O416" s="1"/>
    </row>
    <row r="417" spans="1:15" ht="12.75" customHeight="1">
      <c r="A417" s="30">
        <v>407</v>
      </c>
      <c r="B417" s="215" t="s">
        <v>462</v>
      </c>
      <c r="C417" s="229">
        <v>569.54999999999995</v>
      </c>
      <c r="D417" s="230">
        <v>572.81666666666661</v>
      </c>
      <c r="E417" s="230">
        <v>555.83333333333326</v>
      </c>
      <c r="F417" s="230">
        <v>542.11666666666667</v>
      </c>
      <c r="G417" s="230">
        <v>525.13333333333333</v>
      </c>
      <c r="H417" s="230">
        <v>586.53333333333319</v>
      </c>
      <c r="I417" s="230">
        <v>603.51666666666654</v>
      </c>
      <c r="J417" s="230">
        <v>617.23333333333312</v>
      </c>
      <c r="K417" s="229">
        <v>589.79999999999995</v>
      </c>
      <c r="L417" s="229">
        <v>559.1</v>
      </c>
      <c r="M417" s="229">
        <v>27.186879999999999</v>
      </c>
      <c r="N417" s="1"/>
      <c r="O417" s="1"/>
    </row>
    <row r="418" spans="1:15" ht="12.75" customHeight="1">
      <c r="A418" s="30">
        <v>408</v>
      </c>
      <c r="B418" s="215" t="s">
        <v>463</v>
      </c>
      <c r="C418" s="229">
        <v>3783.3</v>
      </c>
      <c r="D418" s="230">
        <v>3781.1</v>
      </c>
      <c r="E418" s="230">
        <v>3762.2</v>
      </c>
      <c r="F418" s="230">
        <v>3741.1</v>
      </c>
      <c r="G418" s="230">
        <v>3722.2</v>
      </c>
      <c r="H418" s="230">
        <v>3802.2</v>
      </c>
      <c r="I418" s="230">
        <v>3821.1000000000004</v>
      </c>
      <c r="J418" s="230">
        <v>3842.2</v>
      </c>
      <c r="K418" s="229">
        <v>3800</v>
      </c>
      <c r="L418" s="229">
        <v>3760</v>
      </c>
      <c r="M418" s="229">
        <v>0.20044000000000001</v>
      </c>
      <c r="N418" s="1"/>
      <c r="O418" s="1"/>
    </row>
    <row r="419" spans="1:15" ht="12.75" customHeight="1">
      <c r="A419" s="30">
        <v>409</v>
      </c>
      <c r="B419" s="215" t="s">
        <v>795</v>
      </c>
      <c r="C419" s="229">
        <v>531.75</v>
      </c>
      <c r="D419" s="230">
        <v>532.30000000000007</v>
      </c>
      <c r="E419" s="230">
        <v>527.55000000000018</v>
      </c>
      <c r="F419" s="230">
        <v>523.35000000000014</v>
      </c>
      <c r="G419" s="230">
        <v>518.60000000000025</v>
      </c>
      <c r="H419" s="230">
        <v>536.50000000000011</v>
      </c>
      <c r="I419" s="230">
        <v>541.24999999999989</v>
      </c>
      <c r="J419" s="230">
        <v>545.45000000000005</v>
      </c>
      <c r="K419" s="229">
        <v>537.04999999999995</v>
      </c>
      <c r="L419" s="229">
        <v>528.1</v>
      </c>
      <c r="M419" s="229">
        <v>22.207000000000001</v>
      </c>
      <c r="N419" s="1"/>
      <c r="O419" s="1"/>
    </row>
    <row r="420" spans="1:15" ht="12.75" customHeight="1">
      <c r="A420" s="30">
        <v>410</v>
      </c>
      <c r="B420" s="215" t="s">
        <v>464</v>
      </c>
      <c r="C420" s="229">
        <v>984.6</v>
      </c>
      <c r="D420" s="230">
        <v>988.21666666666658</v>
      </c>
      <c r="E420" s="230">
        <v>976.43333333333317</v>
      </c>
      <c r="F420" s="230">
        <v>968.26666666666654</v>
      </c>
      <c r="G420" s="230">
        <v>956.48333333333312</v>
      </c>
      <c r="H420" s="230">
        <v>996.38333333333321</v>
      </c>
      <c r="I420" s="230">
        <v>1008.1666666666667</v>
      </c>
      <c r="J420" s="230">
        <v>1016.3333333333333</v>
      </c>
      <c r="K420" s="229">
        <v>1000</v>
      </c>
      <c r="L420" s="229">
        <v>980.05</v>
      </c>
      <c r="M420" s="229">
        <v>2.2562099999999998</v>
      </c>
      <c r="N420" s="1"/>
      <c r="O420" s="1"/>
    </row>
    <row r="421" spans="1:15" ht="12.75" customHeight="1">
      <c r="A421" s="30">
        <v>411</v>
      </c>
      <c r="B421" s="215" t="s">
        <v>826</v>
      </c>
      <c r="C421" s="229">
        <v>537.15</v>
      </c>
      <c r="D421" s="230">
        <v>536.54999999999995</v>
      </c>
      <c r="E421" s="230">
        <v>533.64999999999986</v>
      </c>
      <c r="F421" s="230">
        <v>530.14999999999986</v>
      </c>
      <c r="G421" s="230">
        <v>527.24999999999977</v>
      </c>
      <c r="H421" s="230">
        <v>540.04999999999995</v>
      </c>
      <c r="I421" s="230">
        <v>542.95000000000005</v>
      </c>
      <c r="J421" s="230">
        <v>546.45000000000005</v>
      </c>
      <c r="K421" s="229">
        <v>539.45000000000005</v>
      </c>
      <c r="L421" s="229">
        <v>533.04999999999995</v>
      </c>
      <c r="M421" s="229">
        <v>4.0370100000000004</v>
      </c>
      <c r="N421" s="1"/>
      <c r="O421" s="1"/>
    </row>
    <row r="422" spans="1:15" ht="12.75" customHeight="1">
      <c r="A422" s="30">
        <v>412</v>
      </c>
      <c r="B422" s="215" t="s">
        <v>185</v>
      </c>
      <c r="C422" s="229">
        <v>587.20000000000005</v>
      </c>
      <c r="D422" s="230">
        <v>586.36666666666667</v>
      </c>
      <c r="E422" s="230">
        <v>583.83333333333337</v>
      </c>
      <c r="F422" s="230">
        <v>580.4666666666667</v>
      </c>
      <c r="G422" s="230">
        <v>577.93333333333339</v>
      </c>
      <c r="H422" s="230">
        <v>589.73333333333335</v>
      </c>
      <c r="I422" s="230">
        <v>592.26666666666665</v>
      </c>
      <c r="J422" s="230">
        <v>595.63333333333333</v>
      </c>
      <c r="K422" s="229">
        <v>588.9</v>
      </c>
      <c r="L422" s="229">
        <v>583</v>
      </c>
      <c r="M422" s="229">
        <v>113.23908</v>
      </c>
      <c r="N422" s="1"/>
      <c r="O422" s="1"/>
    </row>
    <row r="423" spans="1:15" ht="12.75" customHeight="1">
      <c r="A423" s="30">
        <v>413</v>
      </c>
      <c r="B423" s="215" t="s">
        <v>183</v>
      </c>
      <c r="C423" s="229">
        <v>83.6</v>
      </c>
      <c r="D423" s="230">
        <v>83.350000000000009</v>
      </c>
      <c r="E423" s="230">
        <v>82.800000000000011</v>
      </c>
      <c r="F423" s="230">
        <v>82</v>
      </c>
      <c r="G423" s="230">
        <v>81.45</v>
      </c>
      <c r="H423" s="230">
        <v>84.15000000000002</v>
      </c>
      <c r="I423" s="230">
        <v>84.7</v>
      </c>
      <c r="J423" s="230">
        <v>85.500000000000028</v>
      </c>
      <c r="K423" s="229">
        <v>83.9</v>
      </c>
      <c r="L423" s="229">
        <v>82.55</v>
      </c>
      <c r="M423" s="229">
        <v>126.65361</v>
      </c>
      <c r="N423" s="1"/>
      <c r="O423" s="1"/>
    </row>
    <row r="424" spans="1:15" ht="12.75" customHeight="1">
      <c r="A424" s="30">
        <v>414</v>
      </c>
      <c r="B424" s="215" t="s">
        <v>465</v>
      </c>
      <c r="C424" s="229">
        <v>288.64999999999998</v>
      </c>
      <c r="D424" s="230">
        <v>288.36666666666662</v>
      </c>
      <c r="E424" s="230">
        <v>286.28333333333325</v>
      </c>
      <c r="F424" s="230">
        <v>283.91666666666663</v>
      </c>
      <c r="G424" s="230">
        <v>281.83333333333326</v>
      </c>
      <c r="H424" s="230">
        <v>290.73333333333323</v>
      </c>
      <c r="I424" s="230">
        <v>292.81666666666661</v>
      </c>
      <c r="J424" s="230">
        <v>295.18333333333322</v>
      </c>
      <c r="K424" s="229">
        <v>290.45</v>
      </c>
      <c r="L424" s="229">
        <v>286</v>
      </c>
      <c r="M424" s="229">
        <v>1.89331</v>
      </c>
      <c r="N424" s="1"/>
      <c r="O424" s="1"/>
    </row>
    <row r="425" spans="1:15" ht="12.75" customHeight="1">
      <c r="A425" s="30">
        <v>415</v>
      </c>
      <c r="B425" s="215" t="s">
        <v>466</v>
      </c>
      <c r="C425" s="229">
        <v>147.75</v>
      </c>
      <c r="D425" s="230">
        <v>148.44999999999999</v>
      </c>
      <c r="E425" s="230">
        <v>145.99999999999997</v>
      </c>
      <c r="F425" s="230">
        <v>144.24999999999997</v>
      </c>
      <c r="G425" s="230">
        <v>141.79999999999995</v>
      </c>
      <c r="H425" s="230">
        <v>150.19999999999999</v>
      </c>
      <c r="I425" s="230">
        <v>152.65000000000003</v>
      </c>
      <c r="J425" s="230">
        <v>154.4</v>
      </c>
      <c r="K425" s="229">
        <v>150.9</v>
      </c>
      <c r="L425" s="229">
        <v>146.69999999999999</v>
      </c>
      <c r="M425" s="229">
        <v>10.41769</v>
      </c>
      <c r="N425" s="1"/>
      <c r="O425" s="1"/>
    </row>
    <row r="426" spans="1:15" ht="12.75" customHeight="1">
      <c r="A426" s="30">
        <v>416</v>
      </c>
      <c r="B426" s="215" t="s">
        <v>467</v>
      </c>
      <c r="C426" s="229">
        <v>465.15</v>
      </c>
      <c r="D426" s="230">
        <v>468.65000000000003</v>
      </c>
      <c r="E426" s="230">
        <v>457.30000000000007</v>
      </c>
      <c r="F426" s="230">
        <v>449.45000000000005</v>
      </c>
      <c r="G426" s="230">
        <v>438.10000000000008</v>
      </c>
      <c r="H426" s="230">
        <v>476.50000000000006</v>
      </c>
      <c r="I426" s="230">
        <v>487.85000000000008</v>
      </c>
      <c r="J426" s="230">
        <v>495.70000000000005</v>
      </c>
      <c r="K426" s="229">
        <v>480</v>
      </c>
      <c r="L426" s="229">
        <v>460.8</v>
      </c>
      <c r="M426" s="229">
        <v>2.1389499999999999</v>
      </c>
      <c r="N426" s="1"/>
      <c r="O426" s="1"/>
    </row>
    <row r="427" spans="1:15" ht="12.75" customHeight="1">
      <c r="A427" s="30">
        <v>417</v>
      </c>
      <c r="B427" s="215" t="s">
        <v>468</v>
      </c>
      <c r="C427" s="229">
        <v>402.3</v>
      </c>
      <c r="D427" s="230">
        <v>402.4666666666667</v>
      </c>
      <c r="E427" s="230">
        <v>399.93333333333339</v>
      </c>
      <c r="F427" s="230">
        <v>397.56666666666672</v>
      </c>
      <c r="G427" s="230">
        <v>395.03333333333342</v>
      </c>
      <c r="H427" s="230">
        <v>404.83333333333337</v>
      </c>
      <c r="I427" s="230">
        <v>407.36666666666667</v>
      </c>
      <c r="J427" s="230">
        <v>409.73333333333335</v>
      </c>
      <c r="K427" s="229">
        <v>405</v>
      </c>
      <c r="L427" s="229">
        <v>400.1</v>
      </c>
      <c r="M427" s="229">
        <v>2.40368</v>
      </c>
      <c r="N427" s="1"/>
      <c r="O427" s="1"/>
    </row>
    <row r="428" spans="1:15" ht="12.75" customHeight="1">
      <c r="A428" s="30">
        <v>418</v>
      </c>
      <c r="B428" s="215" t="s">
        <v>469</v>
      </c>
      <c r="C428" s="229">
        <v>187.55</v>
      </c>
      <c r="D428" s="230">
        <v>188.6</v>
      </c>
      <c r="E428" s="230">
        <v>185.2</v>
      </c>
      <c r="F428" s="230">
        <v>182.85</v>
      </c>
      <c r="G428" s="230">
        <v>179.45</v>
      </c>
      <c r="H428" s="230">
        <v>190.95</v>
      </c>
      <c r="I428" s="230">
        <v>194.35000000000002</v>
      </c>
      <c r="J428" s="230">
        <v>196.7</v>
      </c>
      <c r="K428" s="229">
        <v>192</v>
      </c>
      <c r="L428" s="229">
        <v>186.25</v>
      </c>
      <c r="M428" s="229">
        <v>3.3490700000000002</v>
      </c>
      <c r="N428" s="1"/>
      <c r="O428" s="1"/>
    </row>
    <row r="429" spans="1:15" ht="12.75" customHeight="1">
      <c r="A429" s="30">
        <v>419</v>
      </c>
      <c r="B429" s="215" t="s">
        <v>189</v>
      </c>
      <c r="C429" s="229">
        <v>999.6</v>
      </c>
      <c r="D429" s="230">
        <v>994.76666666666677</v>
      </c>
      <c r="E429" s="230">
        <v>985.83333333333348</v>
      </c>
      <c r="F429" s="230">
        <v>972.06666666666672</v>
      </c>
      <c r="G429" s="230">
        <v>963.13333333333344</v>
      </c>
      <c r="H429" s="230">
        <v>1008.5333333333335</v>
      </c>
      <c r="I429" s="230">
        <v>1017.4666666666667</v>
      </c>
      <c r="J429" s="230">
        <v>1031.2333333333336</v>
      </c>
      <c r="K429" s="229">
        <v>1003.7</v>
      </c>
      <c r="L429" s="229">
        <v>981</v>
      </c>
      <c r="M429" s="229">
        <v>37.348149999999997</v>
      </c>
      <c r="N429" s="1"/>
      <c r="O429" s="1"/>
    </row>
    <row r="430" spans="1:15" ht="12.75" customHeight="1">
      <c r="A430" s="30">
        <v>420</v>
      </c>
      <c r="B430" s="215" t="s">
        <v>190</v>
      </c>
      <c r="C430" s="229">
        <v>456</v>
      </c>
      <c r="D430" s="230">
        <v>455.3</v>
      </c>
      <c r="E430" s="230">
        <v>452.15000000000003</v>
      </c>
      <c r="F430" s="230">
        <v>448.3</v>
      </c>
      <c r="G430" s="230">
        <v>445.15000000000003</v>
      </c>
      <c r="H430" s="230">
        <v>459.15000000000003</v>
      </c>
      <c r="I430" s="230">
        <v>462.3</v>
      </c>
      <c r="J430" s="230">
        <v>466.15000000000003</v>
      </c>
      <c r="K430" s="229">
        <v>458.45</v>
      </c>
      <c r="L430" s="229">
        <v>451.45</v>
      </c>
      <c r="M430" s="229">
        <v>6.7148300000000001</v>
      </c>
      <c r="N430" s="1"/>
      <c r="O430" s="1"/>
    </row>
    <row r="431" spans="1:15" ht="12.75" customHeight="1">
      <c r="A431" s="30">
        <v>421</v>
      </c>
      <c r="B431" s="215" t="s">
        <v>470</v>
      </c>
      <c r="C431" s="229">
        <v>2517.6</v>
      </c>
      <c r="D431" s="230">
        <v>2522.8833333333332</v>
      </c>
      <c r="E431" s="230">
        <v>2505.1166666666663</v>
      </c>
      <c r="F431" s="230">
        <v>2492.6333333333332</v>
      </c>
      <c r="G431" s="230">
        <v>2474.8666666666663</v>
      </c>
      <c r="H431" s="230">
        <v>2535.3666666666663</v>
      </c>
      <c r="I431" s="230">
        <v>2553.1333333333328</v>
      </c>
      <c r="J431" s="230">
        <v>2565.6166666666663</v>
      </c>
      <c r="K431" s="229">
        <v>2540.65</v>
      </c>
      <c r="L431" s="229">
        <v>2510.4</v>
      </c>
      <c r="M431" s="229">
        <v>0.32296000000000002</v>
      </c>
      <c r="N431" s="1"/>
      <c r="O431" s="1"/>
    </row>
    <row r="432" spans="1:15" ht="12.75" customHeight="1">
      <c r="A432" s="30">
        <v>422</v>
      </c>
      <c r="B432" s="215" t="s">
        <v>471</v>
      </c>
      <c r="C432" s="229">
        <v>1110.8499999999999</v>
      </c>
      <c r="D432" s="230">
        <v>1127.1333333333332</v>
      </c>
      <c r="E432" s="230">
        <v>1082.2666666666664</v>
      </c>
      <c r="F432" s="230">
        <v>1053.6833333333332</v>
      </c>
      <c r="G432" s="230">
        <v>1008.8166666666664</v>
      </c>
      <c r="H432" s="230">
        <v>1155.7166666666665</v>
      </c>
      <c r="I432" s="230">
        <v>1200.5833333333333</v>
      </c>
      <c r="J432" s="230">
        <v>1229.1666666666665</v>
      </c>
      <c r="K432" s="229">
        <v>1172</v>
      </c>
      <c r="L432" s="229">
        <v>1098.55</v>
      </c>
      <c r="M432" s="229">
        <v>2.1834500000000001</v>
      </c>
      <c r="N432" s="1"/>
      <c r="O432" s="1"/>
    </row>
    <row r="433" spans="1:15" ht="12.75" customHeight="1">
      <c r="A433" s="30">
        <v>423</v>
      </c>
      <c r="B433" s="215" t="s">
        <v>472</v>
      </c>
      <c r="C433" s="229">
        <v>281.95</v>
      </c>
      <c r="D433" s="230">
        <v>282.79999999999995</v>
      </c>
      <c r="E433" s="230">
        <v>280.19999999999993</v>
      </c>
      <c r="F433" s="230">
        <v>278.45</v>
      </c>
      <c r="G433" s="230">
        <v>275.84999999999997</v>
      </c>
      <c r="H433" s="230">
        <v>284.5499999999999</v>
      </c>
      <c r="I433" s="230">
        <v>287.14999999999992</v>
      </c>
      <c r="J433" s="230">
        <v>288.89999999999986</v>
      </c>
      <c r="K433" s="229">
        <v>285.39999999999998</v>
      </c>
      <c r="L433" s="229">
        <v>281.05</v>
      </c>
      <c r="M433" s="229">
        <v>1.0555000000000001</v>
      </c>
      <c r="N433" s="1"/>
      <c r="O433" s="1"/>
    </row>
    <row r="434" spans="1:15" ht="12.75" customHeight="1">
      <c r="A434" s="30">
        <v>424</v>
      </c>
      <c r="B434" s="215" t="s">
        <v>473</v>
      </c>
      <c r="C434" s="229">
        <v>386.45</v>
      </c>
      <c r="D434" s="230">
        <v>387.11666666666662</v>
      </c>
      <c r="E434" s="230">
        <v>383.43333333333322</v>
      </c>
      <c r="F434" s="230">
        <v>380.41666666666663</v>
      </c>
      <c r="G434" s="230">
        <v>376.73333333333323</v>
      </c>
      <c r="H434" s="230">
        <v>390.13333333333321</v>
      </c>
      <c r="I434" s="230">
        <v>393.81666666666661</v>
      </c>
      <c r="J434" s="230">
        <v>396.8333333333332</v>
      </c>
      <c r="K434" s="229">
        <v>390.8</v>
      </c>
      <c r="L434" s="229">
        <v>384.1</v>
      </c>
      <c r="M434" s="229">
        <v>1.1748400000000001</v>
      </c>
      <c r="N434" s="1"/>
      <c r="O434" s="1"/>
    </row>
    <row r="435" spans="1:15" ht="12.75" customHeight="1">
      <c r="A435" s="30">
        <v>425</v>
      </c>
      <c r="B435" s="215" t="s">
        <v>474</v>
      </c>
      <c r="C435" s="229">
        <v>2820.15</v>
      </c>
      <c r="D435" s="230">
        <v>2828.0333333333328</v>
      </c>
      <c r="E435" s="230">
        <v>2778.0666666666657</v>
      </c>
      <c r="F435" s="230">
        <v>2735.9833333333327</v>
      </c>
      <c r="G435" s="230">
        <v>2686.0166666666655</v>
      </c>
      <c r="H435" s="230">
        <v>2870.1166666666659</v>
      </c>
      <c r="I435" s="230">
        <v>2920.083333333333</v>
      </c>
      <c r="J435" s="230">
        <v>2962.1666666666661</v>
      </c>
      <c r="K435" s="229">
        <v>2878</v>
      </c>
      <c r="L435" s="229">
        <v>2785.95</v>
      </c>
      <c r="M435" s="229">
        <v>0.75600000000000001</v>
      </c>
      <c r="N435" s="1"/>
      <c r="O435" s="1"/>
    </row>
    <row r="436" spans="1:15" ht="12.75" customHeight="1">
      <c r="A436" s="30">
        <v>426</v>
      </c>
      <c r="B436" s="215" t="s">
        <v>475</v>
      </c>
      <c r="C436" s="229">
        <v>477.65</v>
      </c>
      <c r="D436" s="230">
        <v>477.75</v>
      </c>
      <c r="E436" s="230">
        <v>472.25</v>
      </c>
      <c r="F436" s="230">
        <v>466.85</v>
      </c>
      <c r="G436" s="230">
        <v>461.35</v>
      </c>
      <c r="H436" s="230">
        <v>483.15</v>
      </c>
      <c r="I436" s="230">
        <v>488.65</v>
      </c>
      <c r="J436" s="230">
        <v>494.04999999999995</v>
      </c>
      <c r="K436" s="229">
        <v>483.25</v>
      </c>
      <c r="L436" s="229">
        <v>472.35</v>
      </c>
      <c r="M436" s="229">
        <v>4.8311900000000003</v>
      </c>
      <c r="N436" s="1"/>
      <c r="O436" s="1"/>
    </row>
    <row r="437" spans="1:15" ht="12.75" customHeight="1">
      <c r="A437" s="30">
        <v>427</v>
      </c>
      <c r="B437" s="215" t="s">
        <v>476</v>
      </c>
      <c r="C437" s="229">
        <v>11</v>
      </c>
      <c r="D437" s="230">
        <v>11.083333333333334</v>
      </c>
      <c r="E437" s="230">
        <v>10.766666666666667</v>
      </c>
      <c r="F437" s="230">
        <v>10.533333333333333</v>
      </c>
      <c r="G437" s="230">
        <v>10.216666666666667</v>
      </c>
      <c r="H437" s="230">
        <v>11.316666666666668</v>
      </c>
      <c r="I437" s="230">
        <v>11.633333333333335</v>
      </c>
      <c r="J437" s="230">
        <v>11.866666666666669</v>
      </c>
      <c r="K437" s="229">
        <v>11.4</v>
      </c>
      <c r="L437" s="229">
        <v>10.85</v>
      </c>
      <c r="M437" s="229">
        <v>2586.4222799999998</v>
      </c>
      <c r="N437" s="1"/>
      <c r="O437" s="1"/>
    </row>
    <row r="438" spans="1:15" ht="12.75" customHeight="1">
      <c r="A438" s="30">
        <v>428</v>
      </c>
      <c r="B438" s="215" t="s">
        <v>856</v>
      </c>
      <c r="C438" s="229">
        <v>252.25</v>
      </c>
      <c r="D438" s="230">
        <v>253.35</v>
      </c>
      <c r="E438" s="230">
        <v>246.2</v>
      </c>
      <c r="F438" s="230">
        <v>240.15</v>
      </c>
      <c r="G438" s="230">
        <v>233</v>
      </c>
      <c r="H438" s="230">
        <v>259.39999999999998</v>
      </c>
      <c r="I438" s="230">
        <v>266.55</v>
      </c>
      <c r="J438" s="230">
        <v>272.59999999999997</v>
      </c>
      <c r="K438" s="229">
        <v>260.5</v>
      </c>
      <c r="L438" s="229">
        <v>247.3</v>
      </c>
      <c r="M438" s="229">
        <v>6.6796499999999996</v>
      </c>
      <c r="N438" s="1"/>
      <c r="O438" s="1"/>
    </row>
    <row r="439" spans="1:15" ht="12.75" customHeight="1">
      <c r="A439" s="30">
        <v>429</v>
      </c>
      <c r="B439" s="215" t="s">
        <v>477</v>
      </c>
      <c r="C439" s="229">
        <v>849</v>
      </c>
      <c r="D439" s="230">
        <v>849.98333333333323</v>
      </c>
      <c r="E439" s="230">
        <v>846.86666666666645</v>
      </c>
      <c r="F439" s="230">
        <v>844.73333333333323</v>
      </c>
      <c r="G439" s="230">
        <v>841.61666666666645</v>
      </c>
      <c r="H439" s="230">
        <v>852.11666666666645</v>
      </c>
      <c r="I439" s="230">
        <v>855.23333333333323</v>
      </c>
      <c r="J439" s="230">
        <v>857.36666666666645</v>
      </c>
      <c r="K439" s="229">
        <v>853.1</v>
      </c>
      <c r="L439" s="229">
        <v>847.85</v>
      </c>
      <c r="M439" s="229">
        <v>0.35411999999999999</v>
      </c>
      <c r="N439" s="1"/>
      <c r="O439" s="1"/>
    </row>
    <row r="440" spans="1:15" ht="12.75" customHeight="1">
      <c r="A440" s="30">
        <v>430</v>
      </c>
      <c r="B440" s="215" t="s">
        <v>271</v>
      </c>
      <c r="C440" s="229">
        <v>720.5</v>
      </c>
      <c r="D440" s="230">
        <v>722.13333333333333</v>
      </c>
      <c r="E440" s="230">
        <v>714.36666666666667</v>
      </c>
      <c r="F440" s="230">
        <v>708.23333333333335</v>
      </c>
      <c r="G440" s="230">
        <v>700.4666666666667</v>
      </c>
      <c r="H440" s="230">
        <v>728.26666666666665</v>
      </c>
      <c r="I440" s="230">
        <v>736.0333333333333</v>
      </c>
      <c r="J440" s="230">
        <v>742.16666666666663</v>
      </c>
      <c r="K440" s="229">
        <v>729.9</v>
      </c>
      <c r="L440" s="229">
        <v>716</v>
      </c>
      <c r="M440" s="229">
        <v>5.5269899999999996</v>
      </c>
      <c r="N440" s="1"/>
      <c r="O440" s="1"/>
    </row>
    <row r="441" spans="1:15" ht="12.75" customHeight="1">
      <c r="A441" s="30">
        <v>431</v>
      </c>
      <c r="B441" s="215" t="s">
        <v>478</v>
      </c>
      <c r="C441" s="229">
        <v>1623.7</v>
      </c>
      <c r="D441" s="230">
        <v>1616.4166666666667</v>
      </c>
      <c r="E441" s="230">
        <v>1592.2833333333335</v>
      </c>
      <c r="F441" s="230">
        <v>1560.8666666666668</v>
      </c>
      <c r="G441" s="230">
        <v>1536.7333333333336</v>
      </c>
      <c r="H441" s="230">
        <v>1647.8333333333335</v>
      </c>
      <c r="I441" s="230">
        <v>1671.9666666666667</v>
      </c>
      <c r="J441" s="230">
        <v>1703.3833333333334</v>
      </c>
      <c r="K441" s="229">
        <v>1640.55</v>
      </c>
      <c r="L441" s="229">
        <v>1585</v>
      </c>
      <c r="M441" s="229">
        <v>0.15534999999999999</v>
      </c>
      <c r="N441" s="1"/>
      <c r="O441" s="1"/>
    </row>
    <row r="442" spans="1:15" ht="12.75" customHeight="1">
      <c r="A442" s="30">
        <v>432</v>
      </c>
      <c r="B442" s="215" t="s">
        <v>479</v>
      </c>
      <c r="C442" s="229">
        <v>417.15</v>
      </c>
      <c r="D442" s="230">
        <v>416.81666666666661</v>
      </c>
      <c r="E442" s="230">
        <v>413.93333333333322</v>
      </c>
      <c r="F442" s="230">
        <v>410.71666666666664</v>
      </c>
      <c r="G442" s="230">
        <v>407.83333333333326</v>
      </c>
      <c r="H442" s="230">
        <v>420.03333333333319</v>
      </c>
      <c r="I442" s="230">
        <v>422.91666666666663</v>
      </c>
      <c r="J442" s="230">
        <v>426.13333333333316</v>
      </c>
      <c r="K442" s="229">
        <v>419.7</v>
      </c>
      <c r="L442" s="229">
        <v>413.6</v>
      </c>
      <c r="M442" s="229">
        <v>0.39305000000000001</v>
      </c>
      <c r="N442" s="1"/>
      <c r="O442" s="1"/>
    </row>
    <row r="443" spans="1:15" ht="12.75" customHeight="1">
      <c r="A443" s="30">
        <v>433</v>
      </c>
      <c r="B443" s="215" t="s">
        <v>480</v>
      </c>
      <c r="C443" s="229">
        <v>673.8</v>
      </c>
      <c r="D443" s="230">
        <v>675.44999999999993</v>
      </c>
      <c r="E443" s="230">
        <v>670.34999999999991</v>
      </c>
      <c r="F443" s="230">
        <v>666.9</v>
      </c>
      <c r="G443" s="230">
        <v>661.8</v>
      </c>
      <c r="H443" s="230">
        <v>678.89999999999986</v>
      </c>
      <c r="I443" s="230">
        <v>684</v>
      </c>
      <c r="J443" s="230">
        <v>687.44999999999982</v>
      </c>
      <c r="K443" s="229">
        <v>680.55</v>
      </c>
      <c r="L443" s="229">
        <v>672</v>
      </c>
      <c r="M443" s="229">
        <v>1.7948999999999999</v>
      </c>
      <c r="N443" s="1"/>
      <c r="O443" s="1"/>
    </row>
    <row r="444" spans="1:15" ht="12.75" customHeight="1">
      <c r="A444" s="30">
        <v>434</v>
      </c>
      <c r="B444" s="215" t="s">
        <v>481</v>
      </c>
      <c r="C444" s="229">
        <v>39.65</v>
      </c>
      <c r="D444" s="230">
        <v>38.75</v>
      </c>
      <c r="E444" s="230">
        <v>37.4</v>
      </c>
      <c r="F444" s="230">
        <v>35.15</v>
      </c>
      <c r="G444" s="230">
        <v>33.799999999999997</v>
      </c>
      <c r="H444" s="230">
        <v>41</v>
      </c>
      <c r="I444" s="230">
        <v>42.349999999999994</v>
      </c>
      <c r="J444" s="230">
        <v>44.6</v>
      </c>
      <c r="K444" s="229">
        <v>40.1</v>
      </c>
      <c r="L444" s="229">
        <v>36.5</v>
      </c>
      <c r="M444" s="229">
        <v>499.66730000000001</v>
      </c>
      <c r="N444" s="1"/>
      <c r="O444" s="1"/>
    </row>
    <row r="445" spans="1:15" ht="12.75" customHeight="1">
      <c r="A445" s="30">
        <v>435</v>
      </c>
      <c r="B445" s="215" t="s">
        <v>202</v>
      </c>
      <c r="C445" s="229">
        <v>1305.55</v>
      </c>
      <c r="D445" s="230">
        <v>1299.05</v>
      </c>
      <c r="E445" s="230">
        <v>1288.0999999999999</v>
      </c>
      <c r="F445" s="230">
        <v>1270.6499999999999</v>
      </c>
      <c r="G445" s="230">
        <v>1259.6999999999998</v>
      </c>
      <c r="H445" s="230">
        <v>1316.5</v>
      </c>
      <c r="I445" s="230">
        <v>1327.4500000000003</v>
      </c>
      <c r="J445" s="230">
        <v>1344.9</v>
      </c>
      <c r="K445" s="229">
        <v>1310</v>
      </c>
      <c r="L445" s="229">
        <v>1281.5999999999999</v>
      </c>
      <c r="M445" s="229">
        <v>19.23687</v>
      </c>
      <c r="N445" s="1"/>
      <c r="O445" s="1"/>
    </row>
    <row r="446" spans="1:15" ht="12.75" customHeight="1">
      <c r="A446" s="30">
        <v>436</v>
      </c>
      <c r="B446" s="215" t="s">
        <v>482</v>
      </c>
      <c r="C446" s="229">
        <v>774.9</v>
      </c>
      <c r="D446" s="230">
        <v>777.68333333333339</v>
      </c>
      <c r="E446" s="230">
        <v>767.21666666666681</v>
      </c>
      <c r="F446" s="230">
        <v>759.53333333333342</v>
      </c>
      <c r="G446" s="230">
        <v>749.06666666666683</v>
      </c>
      <c r="H446" s="230">
        <v>785.36666666666679</v>
      </c>
      <c r="I446" s="230">
        <v>795.83333333333348</v>
      </c>
      <c r="J446" s="230">
        <v>803.51666666666677</v>
      </c>
      <c r="K446" s="229">
        <v>788.15</v>
      </c>
      <c r="L446" s="229">
        <v>770</v>
      </c>
      <c r="M446" s="229">
        <v>3.6099600000000001</v>
      </c>
      <c r="N446" s="1"/>
      <c r="O446" s="1"/>
    </row>
    <row r="447" spans="1:15" ht="12.75" customHeight="1">
      <c r="A447" s="30">
        <v>437</v>
      </c>
      <c r="B447" s="215" t="s">
        <v>191</v>
      </c>
      <c r="C447" s="229">
        <v>969.8</v>
      </c>
      <c r="D447" s="230">
        <v>972.4</v>
      </c>
      <c r="E447" s="230">
        <v>965.4</v>
      </c>
      <c r="F447" s="230">
        <v>961</v>
      </c>
      <c r="G447" s="230">
        <v>954</v>
      </c>
      <c r="H447" s="230">
        <v>976.8</v>
      </c>
      <c r="I447" s="230">
        <v>983.8</v>
      </c>
      <c r="J447" s="230">
        <v>988.19999999999993</v>
      </c>
      <c r="K447" s="229">
        <v>979.4</v>
      </c>
      <c r="L447" s="229">
        <v>968</v>
      </c>
      <c r="M447" s="229">
        <v>5.1682699999999997</v>
      </c>
      <c r="N447" s="1"/>
      <c r="O447" s="1"/>
    </row>
    <row r="448" spans="1:15" ht="12.75" customHeight="1">
      <c r="A448" s="30">
        <v>438</v>
      </c>
      <c r="B448" s="215" t="s">
        <v>483</v>
      </c>
      <c r="C448" s="229">
        <v>230.6</v>
      </c>
      <c r="D448" s="230">
        <v>230.76666666666665</v>
      </c>
      <c r="E448" s="230">
        <v>229.08333333333331</v>
      </c>
      <c r="F448" s="230">
        <v>227.56666666666666</v>
      </c>
      <c r="G448" s="230">
        <v>225.88333333333333</v>
      </c>
      <c r="H448" s="230">
        <v>232.2833333333333</v>
      </c>
      <c r="I448" s="230">
        <v>233.96666666666664</v>
      </c>
      <c r="J448" s="230">
        <v>235.48333333333329</v>
      </c>
      <c r="K448" s="229">
        <v>232.45</v>
      </c>
      <c r="L448" s="229">
        <v>229.25</v>
      </c>
      <c r="M448" s="229">
        <v>5.4945500000000003</v>
      </c>
      <c r="N448" s="1"/>
      <c r="O448" s="1"/>
    </row>
    <row r="449" spans="1:15" ht="12.75" customHeight="1">
      <c r="A449" s="30">
        <v>439</v>
      </c>
      <c r="B449" s="215" t="s">
        <v>484</v>
      </c>
      <c r="C449" s="229">
        <v>1367.35</v>
      </c>
      <c r="D449" s="230">
        <v>1355.4833333333333</v>
      </c>
      <c r="E449" s="230">
        <v>1337.9666666666667</v>
      </c>
      <c r="F449" s="230">
        <v>1308.5833333333333</v>
      </c>
      <c r="G449" s="230">
        <v>1291.0666666666666</v>
      </c>
      <c r="H449" s="230">
        <v>1384.8666666666668</v>
      </c>
      <c r="I449" s="230">
        <v>1402.3833333333337</v>
      </c>
      <c r="J449" s="230">
        <v>1431.7666666666669</v>
      </c>
      <c r="K449" s="229">
        <v>1373</v>
      </c>
      <c r="L449" s="229">
        <v>1326.1</v>
      </c>
      <c r="M449" s="229">
        <v>7.7935999999999996</v>
      </c>
      <c r="N449" s="1"/>
      <c r="O449" s="1"/>
    </row>
    <row r="450" spans="1:15" ht="12.75" customHeight="1">
      <c r="A450" s="30">
        <v>440</v>
      </c>
      <c r="B450" s="215" t="s">
        <v>196</v>
      </c>
      <c r="C450" s="229">
        <v>3305.6</v>
      </c>
      <c r="D450" s="230">
        <v>3312.9833333333336</v>
      </c>
      <c r="E450" s="230">
        <v>3290.0666666666671</v>
      </c>
      <c r="F450" s="230">
        <v>3274.5333333333333</v>
      </c>
      <c r="G450" s="230">
        <v>3251.6166666666668</v>
      </c>
      <c r="H450" s="230">
        <v>3328.5166666666673</v>
      </c>
      <c r="I450" s="230">
        <v>3351.4333333333334</v>
      </c>
      <c r="J450" s="230">
        <v>3366.9666666666676</v>
      </c>
      <c r="K450" s="229">
        <v>3335.9</v>
      </c>
      <c r="L450" s="229">
        <v>3297.45</v>
      </c>
      <c r="M450" s="229">
        <v>20.306609999999999</v>
      </c>
      <c r="N450" s="1"/>
      <c r="O450" s="1"/>
    </row>
    <row r="451" spans="1:15" ht="12.75" customHeight="1">
      <c r="A451" s="30">
        <v>441</v>
      </c>
      <c r="B451" s="215" t="s">
        <v>192</v>
      </c>
      <c r="C451" s="229">
        <v>796.05</v>
      </c>
      <c r="D451" s="230">
        <v>796.30000000000007</v>
      </c>
      <c r="E451" s="230">
        <v>792.75000000000011</v>
      </c>
      <c r="F451" s="230">
        <v>789.45</v>
      </c>
      <c r="G451" s="230">
        <v>785.90000000000009</v>
      </c>
      <c r="H451" s="230">
        <v>799.60000000000014</v>
      </c>
      <c r="I451" s="230">
        <v>803.15000000000009</v>
      </c>
      <c r="J451" s="230">
        <v>806.45000000000016</v>
      </c>
      <c r="K451" s="229">
        <v>799.85</v>
      </c>
      <c r="L451" s="229">
        <v>793</v>
      </c>
      <c r="M451" s="229">
        <v>6.9720000000000004</v>
      </c>
      <c r="N451" s="1"/>
      <c r="O451" s="1"/>
    </row>
    <row r="452" spans="1:15" ht="12.75" customHeight="1">
      <c r="A452" s="30">
        <v>442</v>
      </c>
      <c r="B452" s="215" t="s">
        <v>272</v>
      </c>
      <c r="C452" s="229">
        <v>7695.95</v>
      </c>
      <c r="D452" s="230">
        <v>7701.583333333333</v>
      </c>
      <c r="E452" s="230">
        <v>7654.3666666666659</v>
      </c>
      <c r="F452" s="230">
        <v>7612.7833333333328</v>
      </c>
      <c r="G452" s="230">
        <v>7565.5666666666657</v>
      </c>
      <c r="H452" s="230">
        <v>7743.1666666666661</v>
      </c>
      <c r="I452" s="230">
        <v>7790.3833333333332</v>
      </c>
      <c r="J452" s="230">
        <v>7831.9666666666662</v>
      </c>
      <c r="K452" s="229">
        <v>7748.8</v>
      </c>
      <c r="L452" s="229">
        <v>7660</v>
      </c>
      <c r="M452" s="229">
        <v>2.2838699999999998</v>
      </c>
      <c r="N452" s="1"/>
      <c r="O452" s="1"/>
    </row>
    <row r="453" spans="1:15" ht="12.75" customHeight="1">
      <c r="A453" s="30">
        <v>443</v>
      </c>
      <c r="B453" s="215" t="s">
        <v>827</v>
      </c>
      <c r="C453" s="229">
        <v>2242.35</v>
      </c>
      <c r="D453" s="230">
        <v>2242.5</v>
      </c>
      <c r="E453" s="230">
        <v>2235</v>
      </c>
      <c r="F453" s="230">
        <v>2227.65</v>
      </c>
      <c r="G453" s="230">
        <v>2220.15</v>
      </c>
      <c r="H453" s="230">
        <v>2249.85</v>
      </c>
      <c r="I453" s="230">
        <v>2257.35</v>
      </c>
      <c r="J453" s="230">
        <v>2264.6999999999998</v>
      </c>
      <c r="K453" s="229">
        <v>2250</v>
      </c>
      <c r="L453" s="229">
        <v>2235.15</v>
      </c>
      <c r="M453" s="229">
        <v>0.17915</v>
      </c>
      <c r="N453" s="1"/>
      <c r="O453" s="1"/>
    </row>
    <row r="454" spans="1:15" ht="12.75" customHeight="1">
      <c r="A454" s="30">
        <v>444</v>
      </c>
      <c r="B454" s="215" t="s">
        <v>485</v>
      </c>
      <c r="C454" s="229">
        <v>281.89999999999998</v>
      </c>
      <c r="D454" s="230">
        <v>281.46666666666664</v>
      </c>
      <c r="E454" s="230">
        <v>279.0333333333333</v>
      </c>
      <c r="F454" s="230">
        <v>276.16666666666669</v>
      </c>
      <c r="G454" s="230">
        <v>273.73333333333335</v>
      </c>
      <c r="H454" s="230">
        <v>284.33333333333326</v>
      </c>
      <c r="I454" s="230">
        <v>286.76666666666654</v>
      </c>
      <c r="J454" s="230">
        <v>289.63333333333321</v>
      </c>
      <c r="K454" s="229">
        <v>283.89999999999998</v>
      </c>
      <c r="L454" s="229">
        <v>278.60000000000002</v>
      </c>
      <c r="M454" s="229">
        <v>27.71424</v>
      </c>
      <c r="N454" s="1"/>
      <c r="O454" s="1"/>
    </row>
    <row r="455" spans="1:15" ht="12.75" customHeight="1">
      <c r="A455" s="30">
        <v>445</v>
      </c>
      <c r="B455" s="215" t="s">
        <v>193</v>
      </c>
      <c r="C455" s="229">
        <v>535.9</v>
      </c>
      <c r="D455" s="230">
        <v>536.63333333333333</v>
      </c>
      <c r="E455" s="230">
        <v>532.01666666666665</v>
      </c>
      <c r="F455" s="230">
        <v>528.13333333333333</v>
      </c>
      <c r="G455" s="230">
        <v>523.51666666666665</v>
      </c>
      <c r="H455" s="230">
        <v>540.51666666666665</v>
      </c>
      <c r="I455" s="230">
        <v>545.13333333333321</v>
      </c>
      <c r="J455" s="230">
        <v>549.01666666666665</v>
      </c>
      <c r="K455" s="229">
        <v>541.25</v>
      </c>
      <c r="L455" s="229">
        <v>532.75</v>
      </c>
      <c r="M455" s="229">
        <v>122.94728000000001</v>
      </c>
      <c r="N455" s="1"/>
      <c r="O455" s="1"/>
    </row>
    <row r="456" spans="1:15" ht="12.75" customHeight="1">
      <c r="A456" s="30">
        <v>446</v>
      </c>
      <c r="B456" s="215" t="s">
        <v>194</v>
      </c>
      <c r="C456" s="229">
        <v>215.65</v>
      </c>
      <c r="D456" s="230">
        <v>215.85</v>
      </c>
      <c r="E456" s="230">
        <v>214.79999999999998</v>
      </c>
      <c r="F456" s="230">
        <v>213.95</v>
      </c>
      <c r="G456" s="230">
        <v>212.89999999999998</v>
      </c>
      <c r="H456" s="230">
        <v>216.7</v>
      </c>
      <c r="I456" s="230">
        <v>217.75</v>
      </c>
      <c r="J456" s="230">
        <v>218.6</v>
      </c>
      <c r="K456" s="229">
        <v>216.9</v>
      </c>
      <c r="L456" s="229">
        <v>215</v>
      </c>
      <c r="M456" s="229">
        <v>49.08437</v>
      </c>
      <c r="N456" s="1"/>
      <c r="O456" s="1"/>
    </row>
    <row r="457" spans="1:15" ht="12.75" customHeight="1">
      <c r="A457" s="30">
        <v>447</v>
      </c>
      <c r="B457" s="215" t="s">
        <v>195</v>
      </c>
      <c r="C457" s="229">
        <v>108</v>
      </c>
      <c r="D457" s="230">
        <v>107.60000000000001</v>
      </c>
      <c r="E457" s="230">
        <v>106.90000000000002</v>
      </c>
      <c r="F457" s="230">
        <v>105.80000000000001</v>
      </c>
      <c r="G457" s="230">
        <v>105.10000000000002</v>
      </c>
      <c r="H457" s="230">
        <v>108.70000000000002</v>
      </c>
      <c r="I457" s="230">
        <v>109.4</v>
      </c>
      <c r="J457" s="230">
        <v>110.50000000000001</v>
      </c>
      <c r="K457" s="229">
        <v>108.3</v>
      </c>
      <c r="L457" s="229">
        <v>106.5</v>
      </c>
      <c r="M457" s="229">
        <v>466.86932999999999</v>
      </c>
      <c r="N457" s="1"/>
      <c r="O457" s="1"/>
    </row>
    <row r="458" spans="1:15" ht="12.75" customHeight="1">
      <c r="A458" s="30">
        <v>448</v>
      </c>
      <c r="B458" s="215" t="s">
        <v>784</v>
      </c>
      <c r="C458" s="229">
        <v>64.8</v>
      </c>
      <c r="D458" s="230">
        <v>64.983333333333334</v>
      </c>
      <c r="E458" s="230">
        <v>63.766666666666666</v>
      </c>
      <c r="F458" s="230">
        <v>62.733333333333334</v>
      </c>
      <c r="G458" s="230">
        <v>61.516666666666666</v>
      </c>
      <c r="H458" s="230">
        <v>66.016666666666666</v>
      </c>
      <c r="I458" s="230">
        <v>67.233333333333334</v>
      </c>
      <c r="J458" s="230">
        <v>68.266666666666666</v>
      </c>
      <c r="K458" s="229">
        <v>66.2</v>
      </c>
      <c r="L458" s="229">
        <v>63.95</v>
      </c>
      <c r="M458" s="229">
        <v>35.104599999999998</v>
      </c>
      <c r="N458" s="1"/>
      <c r="O458" s="1"/>
    </row>
    <row r="459" spans="1:15" ht="12.75" customHeight="1">
      <c r="A459" s="30">
        <v>449</v>
      </c>
      <c r="B459" s="215" t="s">
        <v>486</v>
      </c>
      <c r="C459" s="229">
        <v>2188.35</v>
      </c>
      <c r="D459" s="230">
        <v>2209.9333333333329</v>
      </c>
      <c r="E459" s="230">
        <v>2155.266666666666</v>
      </c>
      <c r="F459" s="230">
        <v>2122.1833333333329</v>
      </c>
      <c r="G459" s="230">
        <v>2067.516666666666</v>
      </c>
      <c r="H459" s="230">
        <v>2243.016666666666</v>
      </c>
      <c r="I459" s="230">
        <v>2297.6833333333329</v>
      </c>
      <c r="J459" s="230">
        <v>2330.766666666666</v>
      </c>
      <c r="K459" s="229">
        <v>2264.6</v>
      </c>
      <c r="L459" s="229">
        <v>2176.85</v>
      </c>
      <c r="M459" s="229">
        <v>0.24302000000000001</v>
      </c>
      <c r="N459" s="1"/>
      <c r="O459" s="1"/>
    </row>
    <row r="460" spans="1:15" ht="12.75" customHeight="1">
      <c r="A460" s="30">
        <v>450</v>
      </c>
      <c r="B460" s="215" t="s">
        <v>197</v>
      </c>
      <c r="C460" s="229">
        <v>1123.0999999999999</v>
      </c>
      <c r="D460" s="230">
        <v>1126.6333333333334</v>
      </c>
      <c r="E460" s="230">
        <v>1114.0666666666668</v>
      </c>
      <c r="F460" s="230">
        <v>1105.0333333333333</v>
      </c>
      <c r="G460" s="230">
        <v>1092.4666666666667</v>
      </c>
      <c r="H460" s="230">
        <v>1135.666666666667</v>
      </c>
      <c r="I460" s="230">
        <v>1148.2333333333336</v>
      </c>
      <c r="J460" s="230">
        <v>1157.2666666666671</v>
      </c>
      <c r="K460" s="229">
        <v>1139.2</v>
      </c>
      <c r="L460" s="229">
        <v>1117.5999999999999</v>
      </c>
      <c r="M460" s="229">
        <v>19.075890000000001</v>
      </c>
      <c r="N460" s="1"/>
      <c r="O460" s="1"/>
    </row>
    <row r="461" spans="1:15" ht="12.75" customHeight="1">
      <c r="A461" s="30">
        <v>451</v>
      </c>
      <c r="B461" s="215" t="s">
        <v>857</v>
      </c>
      <c r="C461" s="229">
        <v>698.1</v>
      </c>
      <c r="D461" s="230">
        <v>700.83333333333337</v>
      </c>
      <c r="E461" s="230">
        <v>691.66666666666674</v>
      </c>
      <c r="F461" s="230">
        <v>685.23333333333335</v>
      </c>
      <c r="G461" s="230">
        <v>676.06666666666672</v>
      </c>
      <c r="H461" s="230">
        <v>707.26666666666677</v>
      </c>
      <c r="I461" s="230">
        <v>716.43333333333351</v>
      </c>
      <c r="J461" s="230">
        <v>722.86666666666679</v>
      </c>
      <c r="K461" s="229">
        <v>710</v>
      </c>
      <c r="L461" s="229">
        <v>694.4</v>
      </c>
      <c r="M461" s="229">
        <v>3.3742200000000002</v>
      </c>
      <c r="N461" s="1"/>
      <c r="O461" s="1"/>
    </row>
    <row r="462" spans="1:15" ht="12.75" customHeight="1">
      <c r="A462" s="30">
        <v>452</v>
      </c>
      <c r="B462" s="215" t="s">
        <v>487</v>
      </c>
      <c r="C462" s="229">
        <v>119</v>
      </c>
      <c r="D462" s="230">
        <v>119.53333333333335</v>
      </c>
      <c r="E462" s="230">
        <v>118.16666666666669</v>
      </c>
      <c r="F462" s="230">
        <v>117.33333333333334</v>
      </c>
      <c r="G462" s="230">
        <v>115.96666666666668</v>
      </c>
      <c r="H462" s="230">
        <v>120.36666666666669</v>
      </c>
      <c r="I462" s="230">
        <v>121.73333333333333</v>
      </c>
      <c r="J462" s="230">
        <v>122.56666666666669</v>
      </c>
      <c r="K462" s="229">
        <v>120.9</v>
      </c>
      <c r="L462" s="229">
        <v>118.7</v>
      </c>
      <c r="M462" s="229">
        <v>5.4787699999999999</v>
      </c>
      <c r="N462" s="1"/>
      <c r="O462" s="1"/>
    </row>
    <row r="463" spans="1:15" ht="12.75" customHeight="1">
      <c r="A463" s="30">
        <v>453</v>
      </c>
      <c r="B463" s="215" t="s">
        <v>179</v>
      </c>
      <c r="C463" s="229">
        <v>914.95</v>
      </c>
      <c r="D463" s="230">
        <v>913</v>
      </c>
      <c r="E463" s="230">
        <v>907</v>
      </c>
      <c r="F463" s="230">
        <v>899.05</v>
      </c>
      <c r="G463" s="230">
        <v>893.05</v>
      </c>
      <c r="H463" s="230">
        <v>920.95</v>
      </c>
      <c r="I463" s="230">
        <v>926.95</v>
      </c>
      <c r="J463" s="230">
        <v>934.90000000000009</v>
      </c>
      <c r="K463" s="229">
        <v>919</v>
      </c>
      <c r="L463" s="229">
        <v>905.05</v>
      </c>
      <c r="M463" s="229">
        <v>4.2248200000000002</v>
      </c>
      <c r="N463" s="1"/>
      <c r="O463" s="1"/>
    </row>
    <row r="464" spans="1:15" ht="12.75" customHeight="1">
      <c r="A464" s="30">
        <v>454</v>
      </c>
      <c r="B464" s="215" t="s">
        <v>488</v>
      </c>
      <c r="C464" s="229">
        <v>2377.5500000000002</v>
      </c>
      <c r="D464" s="230">
        <v>2377.7999999999997</v>
      </c>
      <c r="E464" s="230">
        <v>2350.5999999999995</v>
      </c>
      <c r="F464" s="230">
        <v>2323.6499999999996</v>
      </c>
      <c r="G464" s="230">
        <v>2296.4499999999994</v>
      </c>
      <c r="H464" s="230">
        <v>2404.7499999999995</v>
      </c>
      <c r="I464" s="230">
        <v>2431.9499999999994</v>
      </c>
      <c r="J464" s="230">
        <v>2458.8999999999996</v>
      </c>
      <c r="K464" s="229">
        <v>2405</v>
      </c>
      <c r="L464" s="229">
        <v>2350.85</v>
      </c>
      <c r="M464" s="229">
        <v>0.3881</v>
      </c>
      <c r="N464" s="1"/>
      <c r="O464" s="1"/>
    </row>
    <row r="465" spans="1:15" ht="12.75" customHeight="1">
      <c r="A465" s="30">
        <v>455</v>
      </c>
      <c r="B465" s="215" t="s">
        <v>489</v>
      </c>
      <c r="C465" s="229">
        <v>483.75</v>
      </c>
      <c r="D465" s="230">
        <v>475.43333333333334</v>
      </c>
      <c r="E465" s="230">
        <v>462.2166666666667</v>
      </c>
      <c r="F465" s="230">
        <v>440.68333333333334</v>
      </c>
      <c r="G465" s="230">
        <v>427.4666666666667</v>
      </c>
      <c r="H465" s="230">
        <v>496.9666666666667</v>
      </c>
      <c r="I465" s="230">
        <v>510.18333333333328</v>
      </c>
      <c r="J465" s="230">
        <v>531.7166666666667</v>
      </c>
      <c r="K465" s="229">
        <v>488.65</v>
      </c>
      <c r="L465" s="229">
        <v>453.9</v>
      </c>
      <c r="M465" s="229">
        <v>4.2378900000000002</v>
      </c>
      <c r="N465" s="1"/>
      <c r="O465" s="1"/>
    </row>
    <row r="466" spans="1:15" ht="12.75" customHeight="1">
      <c r="A466" s="30">
        <v>456</v>
      </c>
      <c r="B466" s="215" t="s">
        <v>490</v>
      </c>
      <c r="C466" s="229">
        <v>3351.2</v>
      </c>
      <c r="D466" s="230">
        <v>3350.4</v>
      </c>
      <c r="E466" s="230">
        <v>3325.8</v>
      </c>
      <c r="F466" s="230">
        <v>3300.4</v>
      </c>
      <c r="G466" s="230">
        <v>3275.8</v>
      </c>
      <c r="H466" s="230">
        <v>3375.8</v>
      </c>
      <c r="I466" s="230">
        <v>3400.3999999999996</v>
      </c>
      <c r="J466" s="230">
        <v>3425.8</v>
      </c>
      <c r="K466" s="229">
        <v>3375</v>
      </c>
      <c r="L466" s="229">
        <v>3325</v>
      </c>
      <c r="M466" s="229">
        <v>0.26063999999999998</v>
      </c>
      <c r="N466" s="1"/>
      <c r="O466" s="1"/>
    </row>
    <row r="467" spans="1:15" ht="12.75" customHeight="1">
      <c r="A467" s="30">
        <v>457</v>
      </c>
      <c r="B467" s="215" t="s">
        <v>198</v>
      </c>
      <c r="C467" s="229">
        <v>2861.65</v>
      </c>
      <c r="D467" s="230">
        <v>2853.0333333333328</v>
      </c>
      <c r="E467" s="230">
        <v>2835.0666666666657</v>
      </c>
      <c r="F467" s="230">
        <v>2808.4833333333327</v>
      </c>
      <c r="G467" s="230">
        <v>2790.5166666666655</v>
      </c>
      <c r="H467" s="230">
        <v>2879.6166666666659</v>
      </c>
      <c r="I467" s="230">
        <v>2897.583333333333</v>
      </c>
      <c r="J467" s="230">
        <v>2924.1666666666661</v>
      </c>
      <c r="K467" s="229">
        <v>2871</v>
      </c>
      <c r="L467" s="229">
        <v>2826.45</v>
      </c>
      <c r="M467" s="229">
        <v>11.165010000000001</v>
      </c>
      <c r="N467" s="1"/>
      <c r="O467" s="1"/>
    </row>
    <row r="468" spans="1:15" ht="12.75" customHeight="1">
      <c r="A468" s="30">
        <v>458</v>
      </c>
      <c r="B468" s="215" t="s">
        <v>199</v>
      </c>
      <c r="C468" s="229">
        <v>1777.45</v>
      </c>
      <c r="D468" s="230">
        <v>1783.7833333333335</v>
      </c>
      <c r="E468" s="230">
        <v>1767.616666666667</v>
      </c>
      <c r="F468" s="230">
        <v>1757.7833333333335</v>
      </c>
      <c r="G468" s="230">
        <v>1741.616666666667</v>
      </c>
      <c r="H468" s="230">
        <v>1793.616666666667</v>
      </c>
      <c r="I468" s="230">
        <v>1809.7833333333335</v>
      </c>
      <c r="J468" s="230">
        <v>1819.616666666667</v>
      </c>
      <c r="K468" s="229">
        <v>1799.95</v>
      </c>
      <c r="L468" s="229">
        <v>1773.95</v>
      </c>
      <c r="M468" s="229">
        <v>6.8620299999999999</v>
      </c>
      <c r="N468" s="1"/>
      <c r="O468" s="1"/>
    </row>
    <row r="469" spans="1:15" ht="12.75" customHeight="1">
      <c r="A469" s="30">
        <v>459</v>
      </c>
      <c r="B469" s="215" t="s">
        <v>200</v>
      </c>
      <c r="C469" s="229">
        <v>563.79999999999995</v>
      </c>
      <c r="D469" s="230">
        <v>561.61666666666667</v>
      </c>
      <c r="E469" s="230">
        <v>557.73333333333335</v>
      </c>
      <c r="F469" s="230">
        <v>551.66666666666663</v>
      </c>
      <c r="G469" s="230">
        <v>547.7833333333333</v>
      </c>
      <c r="H469" s="230">
        <v>567.68333333333339</v>
      </c>
      <c r="I469" s="230">
        <v>571.56666666666683</v>
      </c>
      <c r="J469" s="230">
        <v>577.63333333333344</v>
      </c>
      <c r="K469" s="229">
        <v>565.5</v>
      </c>
      <c r="L469" s="229">
        <v>555.54999999999995</v>
      </c>
      <c r="M469" s="229">
        <v>1.3785700000000001</v>
      </c>
      <c r="N469" s="1"/>
      <c r="O469" s="1"/>
    </row>
    <row r="470" spans="1:15" ht="12.75" customHeight="1">
      <c r="A470" s="30">
        <v>460</v>
      </c>
      <c r="B470" s="215" t="s">
        <v>614</v>
      </c>
      <c r="C470" s="229">
        <v>704.35</v>
      </c>
      <c r="D470" s="230">
        <v>703.44999999999993</v>
      </c>
      <c r="E470" s="230">
        <v>693.89999999999986</v>
      </c>
      <c r="F470" s="230">
        <v>683.44999999999993</v>
      </c>
      <c r="G470" s="230">
        <v>673.89999999999986</v>
      </c>
      <c r="H470" s="230">
        <v>713.89999999999986</v>
      </c>
      <c r="I470" s="230">
        <v>723.44999999999982</v>
      </c>
      <c r="J470" s="230">
        <v>733.89999999999986</v>
      </c>
      <c r="K470" s="229">
        <v>713</v>
      </c>
      <c r="L470" s="229">
        <v>693</v>
      </c>
      <c r="M470" s="229">
        <v>0.55006999999999995</v>
      </c>
      <c r="N470" s="1"/>
      <c r="O470" s="1"/>
    </row>
    <row r="471" spans="1:15" ht="12.75" customHeight="1">
      <c r="A471" s="30">
        <v>461</v>
      </c>
      <c r="B471" s="215" t="s">
        <v>201</v>
      </c>
      <c r="C471" s="229">
        <v>1597.3</v>
      </c>
      <c r="D471" s="230">
        <v>1586.8166666666666</v>
      </c>
      <c r="E471" s="230">
        <v>1570.4333333333332</v>
      </c>
      <c r="F471" s="230">
        <v>1543.5666666666666</v>
      </c>
      <c r="G471" s="230">
        <v>1527.1833333333332</v>
      </c>
      <c r="H471" s="230">
        <v>1613.6833333333332</v>
      </c>
      <c r="I471" s="230">
        <v>1630.0666666666664</v>
      </c>
      <c r="J471" s="230">
        <v>1656.9333333333332</v>
      </c>
      <c r="K471" s="229">
        <v>1603.2</v>
      </c>
      <c r="L471" s="229">
        <v>1559.95</v>
      </c>
      <c r="M471" s="229">
        <v>5.14635</v>
      </c>
      <c r="N471" s="1"/>
      <c r="O471" s="1"/>
    </row>
    <row r="472" spans="1:15" ht="12.75" customHeight="1">
      <c r="A472" s="30">
        <v>462</v>
      </c>
      <c r="B472" s="215" t="s">
        <v>491</v>
      </c>
      <c r="C472" s="229">
        <v>32.299999999999997</v>
      </c>
      <c r="D472" s="230">
        <v>32.4</v>
      </c>
      <c r="E472" s="230">
        <v>32.15</v>
      </c>
      <c r="F472" s="230">
        <v>32</v>
      </c>
      <c r="G472" s="230">
        <v>31.75</v>
      </c>
      <c r="H472" s="230">
        <v>32.549999999999997</v>
      </c>
      <c r="I472" s="230">
        <v>32.799999999999997</v>
      </c>
      <c r="J472" s="230">
        <v>32.949999999999996</v>
      </c>
      <c r="K472" s="229">
        <v>32.65</v>
      </c>
      <c r="L472" s="229">
        <v>32.25</v>
      </c>
      <c r="M472" s="229">
        <v>42.707389999999997</v>
      </c>
      <c r="N472" s="1"/>
      <c r="O472" s="1"/>
    </row>
    <row r="473" spans="1:15" ht="12.75" customHeight="1">
      <c r="A473" s="30">
        <v>463</v>
      </c>
      <c r="B473" s="215" t="s">
        <v>828</v>
      </c>
      <c r="C473" s="229">
        <v>274.89999999999998</v>
      </c>
      <c r="D473" s="230">
        <v>275.68333333333334</v>
      </c>
      <c r="E473" s="230">
        <v>271.7166666666667</v>
      </c>
      <c r="F473" s="230">
        <v>268.53333333333336</v>
      </c>
      <c r="G473" s="230">
        <v>264.56666666666672</v>
      </c>
      <c r="H473" s="230">
        <v>278.86666666666667</v>
      </c>
      <c r="I473" s="230">
        <v>282.83333333333326</v>
      </c>
      <c r="J473" s="230">
        <v>286.01666666666665</v>
      </c>
      <c r="K473" s="229">
        <v>279.64999999999998</v>
      </c>
      <c r="L473" s="229">
        <v>272.5</v>
      </c>
      <c r="M473" s="229">
        <v>10.5091</v>
      </c>
      <c r="N473" s="1"/>
      <c r="O473" s="1"/>
    </row>
    <row r="474" spans="1:15" ht="12.75" customHeight="1">
      <c r="A474" s="30">
        <v>464</v>
      </c>
      <c r="B474" s="215" t="s">
        <v>492</v>
      </c>
      <c r="C474" s="229">
        <v>388.4</v>
      </c>
      <c r="D474" s="230">
        <v>390.9666666666667</v>
      </c>
      <c r="E474" s="230">
        <v>384.43333333333339</v>
      </c>
      <c r="F474" s="230">
        <v>380.4666666666667</v>
      </c>
      <c r="G474" s="230">
        <v>373.93333333333339</v>
      </c>
      <c r="H474" s="230">
        <v>394.93333333333339</v>
      </c>
      <c r="I474" s="230">
        <v>401.4666666666667</v>
      </c>
      <c r="J474" s="230">
        <v>405.43333333333339</v>
      </c>
      <c r="K474" s="229">
        <v>397.5</v>
      </c>
      <c r="L474" s="229">
        <v>387</v>
      </c>
      <c r="M474" s="229">
        <v>5.2191299999999998</v>
      </c>
      <c r="N474" s="1"/>
      <c r="O474" s="1"/>
    </row>
    <row r="475" spans="1:15" ht="12.75" customHeight="1">
      <c r="A475" s="30">
        <v>465</v>
      </c>
      <c r="B475" s="215" t="s">
        <v>493</v>
      </c>
      <c r="C475" s="229">
        <v>2884.2</v>
      </c>
      <c r="D475" s="230">
        <v>2874.4</v>
      </c>
      <c r="E475" s="230">
        <v>2849.8</v>
      </c>
      <c r="F475" s="230">
        <v>2815.4</v>
      </c>
      <c r="G475" s="230">
        <v>2790.8</v>
      </c>
      <c r="H475" s="230">
        <v>2908.8</v>
      </c>
      <c r="I475" s="230">
        <v>2933.3999999999996</v>
      </c>
      <c r="J475" s="230">
        <v>2967.8</v>
      </c>
      <c r="K475" s="229">
        <v>2899</v>
      </c>
      <c r="L475" s="229">
        <v>2840</v>
      </c>
      <c r="M475" s="229">
        <v>1.3649</v>
      </c>
      <c r="N475" s="1"/>
      <c r="O475" s="1"/>
    </row>
    <row r="476" spans="1:15" ht="12.75" customHeight="1">
      <c r="A476" s="30">
        <v>466</v>
      </c>
      <c r="B476" s="215" t="s">
        <v>871</v>
      </c>
      <c r="C476" s="229">
        <v>27.55</v>
      </c>
      <c r="D476" s="230">
        <v>27.783333333333331</v>
      </c>
      <c r="E476" s="230">
        <v>27.166666666666664</v>
      </c>
      <c r="F476" s="230">
        <v>26.783333333333331</v>
      </c>
      <c r="G476" s="230">
        <v>26.166666666666664</v>
      </c>
      <c r="H476" s="230">
        <v>28.166666666666664</v>
      </c>
      <c r="I476" s="230">
        <v>28.783333333333331</v>
      </c>
      <c r="J476" s="230">
        <v>29.166666666666664</v>
      </c>
      <c r="K476" s="229">
        <v>28.4</v>
      </c>
      <c r="L476" s="229">
        <v>27.4</v>
      </c>
      <c r="M476" s="229">
        <v>156.33700999999999</v>
      </c>
      <c r="N476" s="1"/>
      <c r="O476" s="1"/>
    </row>
    <row r="477" spans="1:15" ht="12.75" customHeight="1">
      <c r="A477" s="30">
        <v>467</v>
      </c>
      <c r="B477" s="215" t="s">
        <v>494</v>
      </c>
      <c r="C477" s="229">
        <v>411.05</v>
      </c>
      <c r="D477" s="230">
        <v>412.7166666666667</v>
      </c>
      <c r="E477" s="230">
        <v>408.33333333333337</v>
      </c>
      <c r="F477" s="230">
        <v>405.61666666666667</v>
      </c>
      <c r="G477" s="230">
        <v>401.23333333333335</v>
      </c>
      <c r="H477" s="230">
        <v>415.43333333333339</v>
      </c>
      <c r="I477" s="230">
        <v>419.81666666666672</v>
      </c>
      <c r="J477" s="230">
        <v>422.53333333333342</v>
      </c>
      <c r="K477" s="229">
        <v>417.1</v>
      </c>
      <c r="L477" s="229">
        <v>410</v>
      </c>
      <c r="M477" s="229">
        <v>0.78037000000000001</v>
      </c>
      <c r="N477" s="1"/>
      <c r="O477" s="1"/>
    </row>
    <row r="478" spans="1:15" ht="12.75" customHeight="1">
      <c r="A478" s="30">
        <v>468</v>
      </c>
      <c r="B478" s="215" t="s">
        <v>858</v>
      </c>
      <c r="C478" s="229">
        <v>572.5</v>
      </c>
      <c r="D478" s="230">
        <v>572.23333333333335</v>
      </c>
      <c r="E478" s="230">
        <v>558.4666666666667</v>
      </c>
      <c r="F478" s="230">
        <v>544.43333333333339</v>
      </c>
      <c r="G478" s="230">
        <v>530.66666666666674</v>
      </c>
      <c r="H478" s="230">
        <v>586.26666666666665</v>
      </c>
      <c r="I478" s="230">
        <v>600.0333333333333</v>
      </c>
      <c r="J478" s="230">
        <v>614.06666666666661</v>
      </c>
      <c r="K478" s="229">
        <v>586</v>
      </c>
      <c r="L478" s="229">
        <v>558.20000000000005</v>
      </c>
      <c r="M478" s="229">
        <v>8.9165500000000009</v>
      </c>
      <c r="N478" s="1"/>
      <c r="O478" s="1"/>
    </row>
    <row r="479" spans="1:15" ht="12.75" customHeight="1">
      <c r="A479" s="30">
        <v>469</v>
      </c>
      <c r="B479" s="215" t="s">
        <v>205</v>
      </c>
      <c r="C479" s="229">
        <v>683.35</v>
      </c>
      <c r="D479" s="230">
        <v>682.25</v>
      </c>
      <c r="E479" s="230">
        <v>680</v>
      </c>
      <c r="F479" s="230">
        <v>676.65</v>
      </c>
      <c r="G479" s="230">
        <v>674.4</v>
      </c>
      <c r="H479" s="230">
        <v>685.6</v>
      </c>
      <c r="I479" s="230">
        <v>687.85</v>
      </c>
      <c r="J479" s="230">
        <v>691.2</v>
      </c>
      <c r="K479" s="229">
        <v>684.5</v>
      </c>
      <c r="L479" s="229">
        <v>678.9</v>
      </c>
      <c r="M479" s="229">
        <v>11.68519</v>
      </c>
      <c r="N479" s="1"/>
      <c r="O479" s="1"/>
    </row>
    <row r="480" spans="1:15" ht="12.75" customHeight="1">
      <c r="A480" s="30">
        <v>470</v>
      </c>
      <c r="B480" s="215" t="s">
        <v>495</v>
      </c>
      <c r="C480" s="229">
        <v>710.65</v>
      </c>
      <c r="D480" s="230">
        <v>709.21666666666658</v>
      </c>
      <c r="E480" s="230">
        <v>704.48333333333312</v>
      </c>
      <c r="F480" s="230">
        <v>698.31666666666649</v>
      </c>
      <c r="G480" s="230">
        <v>693.58333333333303</v>
      </c>
      <c r="H480" s="230">
        <v>715.38333333333321</v>
      </c>
      <c r="I480" s="230">
        <v>720.11666666666656</v>
      </c>
      <c r="J480" s="230">
        <v>726.2833333333333</v>
      </c>
      <c r="K480" s="229">
        <v>713.95</v>
      </c>
      <c r="L480" s="229">
        <v>703.05</v>
      </c>
      <c r="M480" s="229">
        <v>3.0388600000000001</v>
      </c>
      <c r="N480" s="1"/>
      <c r="O480" s="1"/>
    </row>
    <row r="481" spans="1:15" ht="12.75" customHeight="1">
      <c r="A481" s="30">
        <v>471</v>
      </c>
      <c r="B481" s="215" t="s">
        <v>204</v>
      </c>
      <c r="C481" s="229">
        <v>7850.65</v>
      </c>
      <c r="D481" s="230">
        <v>7874.8499999999995</v>
      </c>
      <c r="E481" s="230">
        <v>7802.2499999999991</v>
      </c>
      <c r="F481" s="230">
        <v>7753.8499999999995</v>
      </c>
      <c r="G481" s="230">
        <v>7681.2499999999991</v>
      </c>
      <c r="H481" s="230">
        <v>7923.2499999999991</v>
      </c>
      <c r="I481" s="230">
        <v>7995.8499999999995</v>
      </c>
      <c r="J481" s="230">
        <v>8044.2499999999991</v>
      </c>
      <c r="K481" s="229">
        <v>7947.45</v>
      </c>
      <c r="L481" s="229">
        <v>7826.45</v>
      </c>
      <c r="M481" s="229">
        <v>2.48325</v>
      </c>
      <c r="N481" s="1"/>
      <c r="O481" s="1"/>
    </row>
    <row r="482" spans="1:15" ht="12.75" customHeight="1">
      <c r="A482" s="30">
        <v>472</v>
      </c>
      <c r="B482" s="215" t="s">
        <v>273</v>
      </c>
      <c r="C482" s="229">
        <v>72.75</v>
      </c>
      <c r="D482" s="230">
        <v>72.8</v>
      </c>
      <c r="E482" s="230">
        <v>72.449999999999989</v>
      </c>
      <c r="F482" s="230">
        <v>72.149999999999991</v>
      </c>
      <c r="G482" s="230">
        <v>71.799999999999983</v>
      </c>
      <c r="H482" s="230">
        <v>73.099999999999994</v>
      </c>
      <c r="I482" s="230">
        <v>73.449999999999989</v>
      </c>
      <c r="J482" s="230">
        <v>73.75</v>
      </c>
      <c r="K482" s="229">
        <v>73.150000000000006</v>
      </c>
      <c r="L482" s="229">
        <v>72.5</v>
      </c>
      <c r="M482" s="229">
        <v>46.556289999999997</v>
      </c>
      <c r="N482" s="1"/>
      <c r="O482" s="1"/>
    </row>
    <row r="483" spans="1:15" ht="12.75" customHeight="1">
      <c r="A483" s="30">
        <v>473</v>
      </c>
      <c r="B483" s="215" t="s">
        <v>203</v>
      </c>
      <c r="C483" s="229">
        <v>1448.8</v>
      </c>
      <c r="D483" s="230">
        <v>1455.3166666666666</v>
      </c>
      <c r="E483" s="230">
        <v>1438.5333333333333</v>
      </c>
      <c r="F483" s="230">
        <v>1428.2666666666667</v>
      </c>
      <c r="G483" s="230">
        <v>1411.4833333333333</v>
      </c>
      <c r="H483" s="230">
        <v>1465.5833333333333</v>
      </c>
      <c r="I483" s="230">
        <v>1482.3666666666666</v>
      </c>
      <c r="J483" s="230">
        <v>1492.6333333333332</v>
      </c>
      <c r="K483" s="229">
        <v>1472.1</v>
      </c>
      <c r="L483" s="229">
        <v>1445.05</v>
      </c>
      <c r="M483" s="229">
        <v>1.95312</v>
      </c>
      <c r="N483" s="1"/>
      <c r="O483" s="1"/>
    </row>
    <row r="484" spans="1:15" ht="12.75" customHeight="1">
      <c r="A484" s="30">
        <v>474</v>
      </c>
      <c r="B484" s="238" t="s">
        <v>153</v>
      </c>
      <c r="C484" s="239">
        <v>874.65</v>
      </c>
      <c r="D484" s="239">
        <v>876.23333333333323</v>
      </c>
      <c r="E484" s="239">
        <v>869.91666666666652</v>
      </c>
      <c r="F484" s="239">
        <v>865.18333333333328</v>
      </c>
      <c r="G484" s="239">
        <v>858.86666666666656</v>
      </c>
      <c r="H484" s="239">
        <v>880.96666666666647</v>
      </c>
      <c r="I484" s="239">
        <v>887.2833333333333</v>
      </c>
      <c r="J484" s="238">
        <v>892.01666666666642</v>
      </c>
      <c r="K484" s="238">
        <v>882.55</v>
      </c>
      <c r="L484" s="238">
        <v>871.5</v>
      </c>
      <c r="M484" s="215">
        <v>5.0377200000000002</v>
      </c>
      <c r="N484" s="1"/>
      <c r="O484" s="1"/>
    </row>
    <row r="485" spans="1:15" ht="12.75" customHeight="1">
      <c r="A485" s="30">
        <v>475</v>
      </c>
      <c r="B485" s="238" t="s">
        <v>274</v>
      </c>
      <c r="C485" s="239">
        <v>252.35</v>
      </c>
      <c r="D485" s="239">
        <v>252.78333333333333</v>
      </c>
      <c r="E485" s="239">
        <v>251.06666666666666</v>
      </c>
      <c r="F485" s="239">
        <v>249.78333333333333</v>
      </c>
      <c r="G485" s="239">
        <v>248.06666666666666</v>
      </c>
      <c r="H485" s="239">
        <v>254.06666666666666</v>
      </c>
      <c r="I485" s="239">
        <v>255.7833333333333</v>
      </c>
      <c r="J485" s="238">
        <v>257.06666666666666</v>
      </c>
      <c r="K485" s="238">
        <v>254.5</v>
      </c>
      <c r="L485" s="238">
        <v>251.5</v>
      </c>
      <c r="M485" s="215">
        <v>1.1599299999999999</v>
      </c>
      <c r="N485" s="1"/>
      <c r="O485" s="1"/>
    </row>
    <row r="486" spans="1:15" ht="12.75" customHeight="1">
      <c r="A486" s="30">
        <v>476</v>
      </c>
      <c r="B486" s="238" t="s">
        <v>496</v>
      </c>
      <c r="C486" s="229">
        <v>2022.55</v>
      </c>
      <c r="D486" s="230">
        <v>2028.3</v>
      </c>
      <c r="E486" s="230">
        <v>2009.25</v>
      </c>
      <c r="F486" s="230">
        <v>1995.95</v>
      </c>
      <c r="G486" s="230">
        <v>1976.9</v>
      </c>
      <c r="H486" s="230">
        <v>2041.6</v>
      </c>
      <c r="I486" s="230">
        <v>2060.6499999999996</v>
      </c>
      <c r="J486" s="230">
        <v>2073.9499999999998</v>
      </c>
      <c r="K486" s="229">
        <v>2047.35</v>
      </c>
      <c r="L486" s="229">
        <v>2015</v>
      </c>
      <c r="M486" s="229">
        <v>0.63844000000000001</v>
      </c>
      <c r="N486" s="1"/>
      <c r="O486" s="1"/>
    </row>
    <row r="487" spans="1:15" ht="12.75" customHeight="1">
      <c r="A487" s="30">
        <v>477</v>
      </c>
      <c r="B487" s="238" t="s">
        <v>497</v>
      </c>
      <c r="C487" s="239">
        <v>606.25</v>
      </c>
      <c r="D487" s="239">
        <v>607.83333333333337</v>
      </c>
      <c r="E487" s="239">
        <v>600.7166666666667</v>
      </c>
      <c r="F487" s="239">
        <v>595.18333333333328</v>
      </c>
      <c r="G487" s="239">
        <v>588.06666666666661</v>
      </c>
      <c r="H487" s="239">
        <v>613.36666666666679</v>
      </c>
      <c r="I487" s="239">
        <v>620.48333333333335</v>
      </c>
      <c r="J487" s="238">
        <v>626.01666666666688</v>
      </c>
      <c r="K487" s="238">
        <v>614.95000000000005</v>
      </c>
      <c r="L487" s="238">
        <v>602.29999999999995</v>
      </c>
      <c r="M487" s="215">
        <v>4.0591799999999996</v>
      </c>
      <c r="N487" s="1"/>
      <c r="O487" s="1"/>
    </row>
    <row r="488" spans="1:15" ht="12.75" customHeight="1">
      <c r="A488" s="30">
        <v>478</v>
      </c>
      <c r="B488" s="238" t="s">
        <v>498</v>
      </c>
      <c r="C488" s="229">
        <v>301.55</v>
      </c>
      <c r="D488" s="230">
        <v>301.36666666666662</v>
      </c>
      <c r="E488" s="230">
        <v>298.73333333333323</v>
      </c>
      <c r="F488" s="230">
        <v>295.91666666666663</v>
      </c>
      <c r="G488" s="230">
        <v>293.28333333333325</v>
      </c>
      <c r="H488" s="230">
        <v>304.18333333333322</v>
      </c>
      <c r="I488" s="230">
        <v>306.81666666666655</v>
      </c>
      <c r="J488" s="230">
        <v>309.63333333333321</v>
      </c>
      <c r="K488" s="229">
        <v>304</v>
      </c>
      <c r="L488" s="229">
        <v>298.55</v>
      </c>
      <c r="M488" s="229">
        <v>0.79578000000000004</v>
      </c>
      <c r="N488" s="1"/>
      <c r="O488" s="1"/>
    </row>
    <row r="489" spans="1:15" ht="12.75" customHeight="1">
      <c r="A489" s="30">
        <v>479</v>
      </c>
      <c r="B489" s="238" t="s">
        <v>499</v>
      </c>
      <c r="C489" s="239">
        <v>338.8</v>
      </c>
      <c r="D489" s="239">
        <v>335.68333333333334</v>
      </c>
      <c r="E489" s="230">
        <v>331.41666666666669</v>
      </c>
      <c r="F489" s="230">
        <v>324.03333333333336</v>
      </c>
      <c r="G489" s="230">
        <v>319.76666666666671</v>
      </c>
      <c r="H489" s="230">
        <v>343.06666666666666</v>
      </c>
      <c r="I489" s="230">
        <v>347.33333333333331</v>
      </c>
      <c r="J489" s="230">
        <v>354.71666666666664</v>
      </c>
      <c r="K489" s="229">
        <v>339.95</v>
      </c>
      <c r="L489" s="229">
        <v>328.3</v>
      </c>
      <c r="M489" s="229">
        <v>4.8630699999999996</v>
      </c>
      <c r="N489" s="1"/>
      <c r="O489" s="1"/>
    </row>
    <row r="490" spans="1:15" ht="12.75" customHeight="1">
      <c r="A490" s="30">
        <v>480</v>
      </c>
      <c r="B490" s="238" t="s">
        <v>500</v>
      </c>
      <c r="C490" s="229">
        <v>307.25</v>
      </c>
      <c r="D490" s="230">
        <v>308.08333333333331</v>
      </c>
      <c r="E490" s="230">
        <v>304.36666666666662</v>
      </c>
      <c r="F490" s="230">
        <v>301.48333333333329</v>
      </c>
      <c r="G490" s="230">
        <v>297.76666666666659</v>
      </c>
      <c r="H490" s="230">
        <v>310.96666666666664</v>
      </c>
      <c r="I490" s="230">
        <v>314.68333333333334</v>
      </c>
      <c r="J490" s="230">
        <v>317.56666666666666</v>
      </c>
      <c r="K490" s="229">
        <v>311.8</v>
      </c>
      <c r="L490" s="229">
        <v>305.2</v>
      </c>
      <c r="M490" s="229">
        <v>1.2842</v>
      </c>
      <c r="N490" s="1"/>
      <c r="O490" s="1"/>
    </row>
    <row r="491" spans="1:15" ht="12.75" customHeight="1">
      <c r="A491" s="30">
        <v>481</v>
      </c>
      <c r="B491" s="238" t="s">
        <v>275</v>
      </c>
      <c r="C491" s="239">
        <v>1695.15</v>
      </c>
      <c r="D491" s="239">
        <v>1697.7166666666665</v>
      </c>
      <c r="E491" s="230">
        <v>1681.133333333333</v>
      </c>
      <c r="F491" s="230">
        <v>1667.1166666666666</v>
      </c>
      <c r="G491" s="230">
        <v>1650.5333333333331</v>
      </c>
      <c r="H491" s="230">
        <v>1711.7333333333329</v>
      </c>
      <c r="I491" s="230">
        <v>1728.3166666666664</v>
      </c>
      <c r="J491" s="230">
        <v>1742.3333333333328</v>
      </c>
      <c r="K491" s="229">
        <v>1714.3</v>
      </c>
      <c r="L491" s="229">
        <v>1683.7</v>
      </c>
      <c r="M491" s="229">
        <v>6.7733800000000004</v>
      </c>
      <c r="N491" s="1"/>
      <c r="O491" s="1"/>
    </row>
    <row r="492" spans="1:15" ht="12.75" customHeight="1">
      <c r="A492" s="30">
        <v>482</v>
      </c>
      <c r="B492" s="215" t="s">
        <v>859</v>
      </c>
      <c r="C492" s="229">
        <v>1286.8</v>
      </c>
      <c r="D492" s="230">
        <v>1279.9666666666665</v>
      </c>
      <c r="E492" s="230">
        <v>1269.883333333333</v>
      </c>
      <c r="F492" s="230">
        <v>1252.9666666666665</v>
      </c>
      <c r="G492" s="230">
        <v>1242.883333333333</v>
      </c>
      <c r="H492" s="230">
        <v>1296.883333333333</v>
      </c>
      <c r="I492" s="230">
        <v>1306.9666666666665</v>
      </c>
      <c r="J492" s="230">
        <v>1323.883333333333</v>
      </c>
      <c r="K492" s="229">
        <v>1290.05</v>
      </c>
      <c r="L492" s="229">
        <v>1263.05</v>
      </c>
      <c r="M492" s="229">
        <v>1.9432100000000001</v>
      </c>
      <c r="N492" s="1"/>
      <c r="O492" s="1"/>
    </row>
    <row r="493" spans="1:15" ht="12.75" customHeight="1">
      <c r="A493" s="30">
        <v>483</v>
      </c>
      <c r="B493" s="215" t="s">
        <v>206</v>
      </c>
      <c r="C493" s="239">
        <v>280.10000000000002</v>
      </c>
      <c r="D493" s="239">
        <v>280</v>
      </c>
      <c r="E493" s="230">
        <v>278.75</v>
      </c>
      <c r="F493" s="230">
        <v>277.39999999999998</v>
      </c>
      <c r="G493" s="230">
        <v>276.14999999999998</v>
      </c>
      <c r="H493" s="230">
        <v>281.35000000000002</v>
      </c>
      <c r="I493" s="230">
        <v>282.60000000000002</v>
      </c>
      <c r="J493" s="230">
        <v>283.95000000000005</v>
      </c>
      <c r="K493" s="229">
        <v>281.25</v>
      </c>
      <c r="L493" s="229">
        <v>278.64999999999998</v>
      </c>
      <c r="M493" s="229">
        <v>48.514139999999998</v>
      </c>
      <c r="N493" s="1"/>
      <c r="O493" s="1"/>
    </row>
    <row r="494" spans="1:15" ht="12.75" customHeight="1">
      <c r="A494" s="30">
        <v>484</v>
      </c>
      <c r="B494" s="215" t="s">
        <v>829</v>
      </c>
      <c r="C494" s="229">
        <v>381.3</v>
      </c>
      <c r="D494" s="230">
        <v>382.2833333333333</v>
      </c>
      <c r="E494" s="230">
        <v>378.86666666666662</v>
      </c>
      <c r="F494" s="230">
        <v>376.43333333333334</v>
      </c>
      <c r="G494" s="230">
        <v>373.01666666666665</v>
      </c>
      <c r="H494" s="230">
        <v>384.71666666666658</v>
      </c>
      <c r="I494" s="230">
        <v>388.13333333333333</v>
      </c>
      <c r="J494" s="230">
        <v>390.56666666666655</v>
      </c>
      <c r="K494" s="229">
        <v>385.7</v>
      </c>
      <c r="L494" s="229">
        <v>379.85</v>
      </c>
      <c r="M494" s="229">
        <v>5.4203400000000004</v>
      </c>
      <c r="N494" s="1"/>
      <c r="O494" s="1"/>
    </row>
    <row r="495" spans="1:15" ht="12.75" customHeight="1">
      <c r="A495" s="30">
        <v>485</v>
      </c>
      <c r="B495" s="215" t="s">
        <v>501</v>
      </c>
      <c r="C495" s="239">
        <v>1821.1</v>
      </c>
      <c r="D495" s="239">
        <v>1824.6833333333334</v>
      </c>
      <c r="E495" s="230">
        <v>1809.3666666666668</v>
      </c>
      <c r="F495" s="230">
        <v>1797.6333333333334</v>
      </c>
      <c r="G495" s="230">
        <v>1782.3166666666668</v>
      </c>
      <c r="H495" s="230">
        <v>1836.4166666666667</v>
      </c>
      <c r="I495" s="230">
        <v>1851.7333333333333</v>
      </c>
      <c r="J495" s="230">
        <v>1863.4666666666667</v>
      </c>
      <c r="K495" s="229">
        <v>1840</v>
      </c>
      <c r="L495" s="229">
        <v>1812.95</v>
      </c>
      <c r="M495" s="229">
        <v>0.30519000000000002</v>
      </c>
      <c r="N495" s="1"/>
      <c r="O495" s="1"/>
    </row>
    <row r="496" spans="1:15" ht="12.75" customHeight="1">
      <c r="A496" s="30">
        <v>486</v>
      </c>
      <c r="B496" s="215" t="s">
        <v>127</v>
      </c>
      <c r="C496" s="239">
        <v>7.15</v>
      </c>
      <c r="D496" s="239">
        <v>7.166666666666667</v>
      </c>
      <c r="E496" s="230">
        <v>7.0833333333333339</v>
      </c>
      <c r="F496" s="230">
        <v>7.0166666666666666</v>
      </c>
      <c r="G496" s="230">
        <v>6.9333333333333336</v>
      </c>
      <c r="H496" s="230">
        <v>7.2333333333333343</v>
      </c>
      <c r="I496" s="230">
        <v>7.3166666666666682</v>
      </c>
      <c r="J496" s="230">
        <v>7.3833333333333346</v>
      </c>
      <c r="K496" s="229">
        <v>7.25</v>
      </c>
      <c r="L496" s="229">
        <v>7.1</v>
      </c>
      <c r="M496" s="229">
        <v>309.62187999999998</v>
      </c>
      <c r="N496" s="1"/>
      <c r="O496" s="1"/>
    </row>
    <row r="497" spans="1:15" ht="12.75" customHeight="1">
      <c r="A497" s="30">
        <v>487</v>
      </c>
      <c r="B497" s="215" t="s">
        <v>207</v>
      </c>
      <c r="C497" s="239">
        <v>818.9</v>
      </c>
      <c r="D497" s="239">
        <v>822.25</v>
      </c>
      <c r="E497" s="230">
        <v>813.7</v>
      </c>
      <c r="F497" s="230">
        <v>808.5</v>
      </c>
      <c r="G497" s="230">
        <v>799.95</v>
      </c>
      <c r="H497" s="230">
        <v>827.45</v>
      </c>
      <c r="I497" s="230">
        <v>836</v>
      </c>
      <c r="J497" s="230">
        <v>841.2</v>
      </c>
      <c r="K497" s="229">
        <v>830.8</v>
      </c>
      <c r="L497" s="229">
        <v>817.05</v>
      </c>
      <c r="M497" s="229">
        <v>7.1354600000000001</v>
      </c>
      <c r="N497" s="1"/>
      <c r="O497" s="1"/>
    </row>
    <row r="498" spans="1:15" ht="12.75" customHeight="1">
      <c r="A498" s="30">
        <v>488</v>
      </c>
      <c r="B498" s="215" t="s">
        <v>502</v>
      </c>
      <c r="C498" s="239">
        <v>268.05</v>
      </c>
      <c r="D498" s="239">
        <v>267.88333333333333</v>
      </c>
      <c r="E498" s="230">
        <v>260.26666666666665</v>
      </c>
      <c r="F498" s="230">
        <v>252.48333333333335</v>
      </c>
      <c r="G498" s="230">
        <v>244.86666666666667</v>
      </c>
      <c r="H498" s="230">
        <v>275.66666666666663</v>
      </c>
      <c r="I498" s="230">
        <v>283.2833333333333</v>
      </c>
      <c r="J498" s="230">
        <v>291.06666666666661</v>
      </c>
      <c r="K498" s="229">
        <v>275.5</v>
      </c>
      <c r="L498" s="229">
        <v>260.10000000000002</v>
      </c>
      <c r="M498" s="229">
        <v>30.68037</v>
      </c>
      <c r="N498" s="1"/>
      <c r="O498" s="1"/>
    </row>
    <row r="499" spans="1:15" ht="12.75" customHeight="1">
      <c r="A499" s="30">
        <v>489</v>
      </c>
      <c r="B499" s="215" t="s">
        <v>503</v>
      </c>
      <c r="C499" s="239">
        <v>96.45</v>
      </c>
      <c r="D499" s="239">
        <v>97.216666666666654</v>
      </c>
      <c r="E499" s="230">
        <v>94.983333333333306</v>
      </c>
      <c r="F499" s="230">
        <v>93.516666666666652</v>
      </c>
      <c r="G499" s="230">
        <v>91.283333333333303</v>
      </c>
      <c r="H499" s="230">
        <v>98.683333333333309</v>
      </c>
      <c r="I499" s="230">
        <v>100.91666666666666</v>
      </c>
      <c r="J499" s="230">
        <v>102.38333333333331</v>
      </c>
      <c r="K499" s="229">
        <v>99.45</v>
      </c>
      <c r="L499" s="229">
        <v>95.75</v>
      </c>
      <c r="M499" s="229">
        <v>34.178199999999997</v>
      </c>
      <c r="N499" s="1"/>
      <c r="O499" s="1"/>
    </row>
    <row r="500" spans="1:15" ht="12.75" customHeight="1">
      <c r="A500" s="30">
        <v>490</v>
      </c>
      <c r="B500" s="215" t="s">
        <v>504</v>
      </c>
      <c r="C500" s="239">
        <v>826.65</v>
      </c>
      <c r="D500" s="239">
        <v>833.88333333333333</v>
      </c>
      <c r="E500" s="230">
        <v>815.86666666666667</v>
      </c>
      <c r="F500" s="230">
        <v>805.08333333333337</v>
      </c>
      <c r="G500" s="230">
        <v>787.06666666666672</v>
      </c>
      <c r="H500" s="230">
        <v>844.66666666666663</v>
      </c>
      <c r="I500" s="230">
        <v>862.68333333333328</v>
      </c>
      <c r="J500" s="230">
        <v>873.46666666666658</v>
      </c>
      <c r="K500" s="229">
        <v>851.9</v>
      </c>
      <c r="L500" s="229">
        <v>823.1</v>
      </c>
      <c r="M500" s="229">
        <v>2.7019299999999999</v>
      </c>
      <c r="N500" s="1"/>
      <c r="O500" s="1"/>
    </row>
    <row r="501" spans="1:15" ht="12.75" customHeight="1">
      <c r="A501" s="30">
        <v>491</v>
      </c>
      <c r="B501" s="215" t="s">
        <v>276</v>
      </c>
      <c r="C501" s="239">
        <v>1419.25</v>
      </c>
      <c r="D501" s="239">
        <v>1425.75</v>
      </c>
      <c r="E501" s="230">
        <v>1408.5</v>
      </c>
      <c r="F501" s="230">
        <v>1397.75</v>
      </c>
      <c r="G501" s="230">
        <v>1380.5</v>
      </c>
      <c r="H501" s="230">
        <v>1436.5</v>
      </c>
      <c r="I501" s="230">
        <v>1453.75</v>
      </c>
      <c r="J501" s="230">
        <v>1464.5</v>
      </c>
      <c r="K501" s="229">
        <v>1443</v>
      </c>
      <c r="L501" s="229">
        <v>1415</v>
      </c>
      <c r="M501" s="229">
        <v>0.48420999999999997</v>
      </c>
      <c r="N501" s="1"/>
      <c r="O501" s="1"/>
    </row>
    <row r="502" spans="1:15" ht="12.75" customHeight="1">
      <c r="A502" s="30">
        <v>492</v>
      </c>
      <c r="B502" s="215" t="s">
        <v>208</v>
      </c>
      <c r="C502" s="215">
        <v>404.95</v>
      </c>
      <c r="D502" s="239">
        <v>406.25</v>
      </c>
      <c r="E502" s="230">
        <v>402.7</v>
      </c>
      <c r="F502" s="230">
        <v>400.45</v>
      </c>
      <c r="G502" s="230">
        <v>396.9</v>
      </c>
      <c r="H502" s="230">
        <v>408.5</v>
      </c>
      <c r="I502" s="230">
        <v>412.04999999999995</v>
      </c>
      <c r="J502" s="230">
        <v>414.3</v>
      </c>
      <c r="K502" s="229">
        <v>409.8</v>
      </c>
      <c r="L502" s="229">
        <v>404</v>
      </c>
      <c r="M502" s="229">
        <v>31.603770000000001</v>
      </c>
      <c r="N502" s="1"/>
      <c r="O502" s="1"/>
    </row>
    <row r="503" spans="1:15" ht="12.75" customHeight="1">
      <c r="A503" s="30">
        <v>493</v>
      </c>
      <c r="B503" s="215" t="s">
        <v>505</v>
      </c>
      <c r="C503" s="215">
        <v>168.4</v>
      </c>
      <c r="D503" s="239">
        <v>168.86666666666667</v>
      </c>
      <c r="E503" s="230">
        <v>167.53333333333336</v>
      </c>
      <c r="F503" s="230">
        <v>166.66666666666669</v>
      </c>
      <c r="G503" s="230">
        <v>165.33333333333337</v>
      </c>
      <c r="H503" s="230">
        <v>169.73333333333335</v>
      </c>
      <c r="I503" s="230">
        <v>171.06666666666666</v>
      </c>
      <c r="J503" s="230">
        <v>171.93333333333334</v>
      </c>
      <c r="K503" s="229">
        <v>170.2</v>
      </c>
      <c r="L503" s="229">
        <v>168</v>
      </c>
      <c r="M503" s="229">
        <v>3.0418599999999998</v>
      </c>
      <c r="N503" s="1"/>
      <c r="O503" s="1"/>
    </row>
    <row r="504" spans="1:15" ht="12.75" customHeight="1">
      <c r="A504" s="30">
        <v>494</v>
      </c>
      <c r="B504" s="215" t="s">
        <v>277</v>
      </c>
      <c r="C504" s="215">
        <v>16.399999999999999</v>
      </c>
      <c r="D504" s="239">
        <v>16.400000000000002</v>
      </c>
      <c r="E504" s="230">
        <v>16.300000000000004</v>
      </c>
      <c r="F504" s="230">
        <v>16.200000000000003</v>
      </c>
      <c r="G504" s="230">
        <v>16.100000000000005</v>
      </c>
      <c r="H504" s="230">
        <v>16.500000000000004</v>
      </c>
      <c r="I504" s="230">
        <v>16.600000000000005</v>
      </c>
      <c r="J504" s="230">
        <v>16.700000000000003</v>
      </c>
      <c r="K504" s="229">
        <v>16.5</v>
      </c>
      <c r="L504" s="229">
        <v>16.3</v>
      </c>
      <c r="M504" s="229">
        <v>1137.6778400000001</v>
      </c>
      <c r="N504" s="1"/>
      <c r="O504" s="1"/>
    </row>
    <row r="505" spans="1:15" ht="12.75" customHeight="1">
      <c r="A505" s="30">
        <v>495</v>
      </c>
      <c r="B505" s="215" t="s">
        <v>830</v>
      </c>
      <c r="C505" s="215">
        <v>10715.05</v>
      </c>
      <c r="D505" s="239">
        <v>10692.033333333333</v>
      </c>
      <c r="E505" s="230">
        <v>10535.066666666666</v>
      </c>
      <c r="F505" s="230">
        <v>10355.083333333332</v>
      </c>
      <c r="G505" s="230">
        <v>10198.116666666665</v>
      </c>
      <c r="H505" s="230">
        <v>10872.016666666666</v>
      </c>
      <c r="I505" s="230">
        <v>11028.983333333334</v>
      </c>
      <c r="J505" s="230">
        <v>11208.966666666667</v>
      </c>
      <c r="K505" s="229">
        <v>10849</v>
      </c>
      <c r="L505" s="229">
        <v>10512.05</v>
      </c>
      <c r="M505" s="229">
        <v>4.224E-2</v>
      </c>
      <c r="N505" s="1"/>
      <c r="O505" s="1"/>
    </row>
    <row r="506" spans="1:15" ht="12.75" customHeight="1">
      <c r="A506" s="30">
        <v>496</v>
      </c>
      <c r="B506" s="215" t="s">
        <v>209</v>
      </c>
      <c r="C506" s="239">
        <v>193.5</v>
      </c>
      <c r="D506" s="230">
        <v>193.65</v>
      </c>
      <c r="E506" s="230">
        <v>192.3</v>
      </c>
      <c r="F506" s="230">
        <v>191.1</v>
      </c>
      <c r="G506" s="230">
        <v>189.75</v>
      </c>
      <c r="H506" s="230">
        <v>194.85000000000002</v>
      </c>
      <c r="I506" s="230">
        <v>196.2</v>
      </c>
      <c r="J506" s="229">
        <v>197.40000000000003</v>
      </c>
      <c r="K506" s="229">
        <v>195</v>
      </c>
      <c r="L506" s="229">
        <v>192.45</v>
      </c>
      <c r="M506" s="215">
        <v>25.440460000000002</v>
      </c>
      <c r="N506" s="1"/>
      <c r="O506" s="1"/>
    </row>
    <row r="507" spans="1:15" ht="12.75" customHeight="1">
      <c r="A507" s="30">
        <v>497</v>
      </c>
      <c r="B507" s="215" t="s">
        <v>506</v>
      </c>
      <c r="C507" s="239">
        <v>403.55</v>
      </c>
      <c r="D507" s="230">
        <v>401.38333333333338</v>
      </c>
      <c r="E507" s="230">
        <v>391.01666666666677</v>
      </c>
      <c r="F507" s="230">
        <v>378.48333333333341</v>
      </c>
      <c r="G507" s="230">
        <v>368.11666666666679</v>
      </c>
      <c r="H507" s="230">
        <v>413.91666666666674</v>
      </c>
      <c r="I507" s="230">
        <v>424.28333333333342</v>
      </c>
      <c r="J507" s="229">
        <v>436.81666666666672</v>
      </c>
      <c r="K507" s="229">
        <v>411.75</v>
      </c>
      <c r="L507" s="229">
        <v>388.85</v>
      </c>
      <c r="M507" s="215">
        <v>51.155859999999997</v>
      </c>
      <c r="N507" s="1"/>
      <c r="O507" s="1"/>
    </row>
    <row r="508" spans="1:15" ht="12.75" customHeight="1">
      <c r="A508" s="30">
        <v>498</v>
      </c>
      <c r="B508" s="215" t="s">
        <v>804</v>
      </c>
      <c r="C508" s="215">
        <v>71.150000000000006</v>
      </c>
      <c r="D508" s="239">
        <v>71.283333333333346</v>
      </c>
      <c r="E508" s="230">
        <v>69.366666666666688</v>
      </c>
      <c r="F508" s="230">
        <v>67.583333333333343</v>
      </c>
      <c r="G508" s="230">
        <v>65.666666666666686</v>
      </c>
      <c r="H508" s="230">
        <v>73.066666666666691</v>
      </c>
      <c r="I508" s="230">
        <v>74.983333333333348</v>
      </c>
      <c r="J508" s="230">
        <v>76.766666666666694</v>
      </c>
      <c r="K508" s="229">
        <v>73.2</v>
      </c>
      <c r="L508" s="229">
        <v>69.5</v>
      </c>
      <c r="M508" s="229">
        <v>1707.6911700000001</v>
      </c>
      <c r="N508" s="1"/>
      <c r="O508" s="1"/>
    </row>
    <row r="509" spans="1:15" ht="12.75" customHeight="1">
      <c r="A509" s="30">
        <v>499</v>
      </c>
      <c r="B509" s="215" t="s">
        <v>796</v>
      </c>
      <c r="C509" s="215">
        <v>518</v>
      </c>
      <c r="D509" s="239">
        <v>517.41666666666663</v>
      </c>
      <c r="E509" s="230">
        <v>513.98333333333323</v>
      </c>
      <c r="F509" s="230">
        <v>509.96666666666658</v>
      </c>
      <c r="G509" s="230">
        <v>506.53333333333319</v>
      </c>
      <c r="H509" s="230">
        <v>521.43333333333328</v>
      </c>
      <c r="I509" s="230">
        <v>524.86666666666667</v>
      </c>
      <c r="J509" s="230">
        <v>528.88333333333333</v>
      </c>
      <c r="K509" s="229">
        <v>520.85</v>
      </c>
      <c r="L509" s="229">
        <v>513.4</v>
      </c>
      <c r="M509" s="229">
        <v>14.182230000000001</v>
      </c>
      <c r="N509" s="1"/>
      <c r="O509" s="1"/>
    </row>
    <row r="510" spans="1:15" ht="12.75" customHeight="1">
      <c r="A510" s="256">
        <v>500</v>
      </c>
      <c r="B510" s="215" t="s">
        <v>507</v>
      </c>
      <c r="C510" s="239">
        <v>1477.4</v>
      </c>
      <c r="D510" s="230">
        <v>1478.4333333333334</v>
      </c>
      <c r="E510" s="230">
        <v>1458.9666666666667</v>
      </c>
      <c r="F510" s="230">
        <v>1440.5333333333333</v>
      </c>
      <c r="G510" s="230">
        <v>1421.0666666666666</v>
      </c>
      <c r="H510" s="230">
        <v>1496.8666666666668</v>
      </c>
      <c r="I510" s="230">
        <v>1516.3333333333335</v>
      </c>
      <c r="J510" s="229">
        <v>1534.7666666666669</v>
      </c>
      <c r="K510" s="229">
        <v>1497.9</v>
      </c>
      <c r="L510" s="229">
        <v>1460</v>
      </c>
      <c r="M510" s="215">
        <v>0.30101</v>
      </c>
      <c r="N510" s="1"/>
      <c r="O510" s="1"/>
    </row>
    <row r="511" spans="1:15" ht="12.75" customHeight="1">
      <c r="A511" s="215">
        <v>501</v>
      </c>
      <c r="B511" s="215" t="s">
        <v>508</v>
      </c>
      <c r="C511" s="215">
        <v>1612.8</v>
      </c>
      <c r="D511" s="239">
        <v>1612.9000000000003</v>
      </c>
      <c r="E511" s="230">
        <v>1585.8000000000006</v>
      </c>
      <c r="F511" s="230">
        <v>1558.8000000000004</v>
      </c>
      <c r="G511" s="230">
        <v>1531.7000000000007</v>
      </c>
      <c r="H511" s="230">
        <v>1639.9000000000005</v>
      </c>
      <c r="I511" s="230">
        <v>1667.0000000000005</v>
      </c>
      <c r="J511" s="230">
        <v>1694.0000000000005</v>
      </c>
      <c r="K511" s="229">
        <v>1640</v>
      </c>
      <c r="L511" s="229">
        <v>1585.9</v>
      </c>
      <c r="M511" s="229">
        <v>0.62656000000000001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8"/>
      <c r="B5" s="359"/>
      <c r="C5" s="358"/>
      <c r="D5" s="35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7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60" t="s">
        <v>510</v>
      </c>
      <c r="C7" s="359"/>
      <c r="D7" s="7">
        <f>Main!B10</f>
        <v>45082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45079</v>
      </c>
      <c r="B10" s="29">
        <v>539115</v>
      </c>
      <c r="C10" s="28" t="s">
        <v>951</v>
      </c>
      <c r="D10" s="28" t="s">
        <v>952</v>
      </c>
      <c r="E10" s="28" t="s">
        <v>519</v>
      </c>
      <c r="F10" s="85">
        <v>15067</v>
      </c>
      <c r="G10" s="29">
        <v>45.06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45079</v>
      </c>
      <c r="B11" s="29">
        <v>539115</v>
      </c>
      <c r="C11" s="28" t="s">
        <v>951</v>
      </c>
      <c r="D11" s="28" t="s">
        <v>953</v>
      </c>
      <c r="E11" s="28" t="s">
        <v>520</v>
      </c>
      <c r="F11" s="85">
        <v>14223</v>
      </c>
      <c r="G11" s="29">
        <v>45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45079</v>
      </c>
      <c r="B12" s="29">
        <v>517546</v>
      </c>
      <c r="C12" s="28" t="s">
        <v>954</v>
      </c>
      <c r="D12" s="28" t="s">
        <v>955</v>
      </c>
      <c r="E12" s="28" t="s">
        <v>519</v>
      </c>
      <c r="F12" s="85">
        <v>56639</v>
      </c>
      <c r="G12" s="29">
        <v>30.5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45079</v>
      </c>
      <c r="B13" s="29">
        <v>517546</v>
      </c>
      <c r="C13" s="28" t="s">
        <v>954</v>
      </c>
      <c r="D13" s="28" t="s">
        <v>956</v>
      </c>
      <c r="E13" s="28" t="s">
        <v>520</v>
      </c>
      <c r="F13" s="85">
        <v>61900</v>
      </c>
      <c r="G13" s="29">
        <v>30.5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45079</v>
      </c>
      <c r="B14" s="29">
        <v>539277</v>
      </c>
      <c r="C14" s="28" t="s">
        <v>957</v>
      </c>
      <c r="D14" s="28" t="s">
        <v>958</v>
      </c>
      <c r="E14" s="28" t="s">
        <v>520</v>
      </c>
      <c r="F14" s="85">
        <v>12843739</v>
      </c>
      <c r="G14" s="29">
        <v>0.64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45079</v>
      </c>
      <c r="B15" s="29">
        <v>537069</v>
      </c>
      <c r="C15" s="28" t="s">
        <v>959</v>
      </c>
      <c r="D15" s="28" t="s">
        <v>960</v>
      </c>
      <c r="E15" s="28" t="s">
        <v>520</v>
      </c>
      <c r="F15" s="85">
        <v>200000</v>
      </c>
      <c r="G15" s="29">
        <v>22.5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45079</v>
      </c>
      <c r="B16" s="29">
        <v>537069</v>
      </c>
      <c r="C16" s="28" t="s">
        <v>959</v>
      </c>
      <c r="D16" s="28" t="s">
        <v>922</v>
      </c>
      <c r="E16" s="28" t="s">
        <v>519</v>
      </c>
      <c r="F16" s="85">
        <v>193381</v>
      </c>
      <c r="G16" s="29">
        <v>22.5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45079</v>
      </c>
      <c r="B17" s="29">
        <v>541865</v>
      </c>
      <c r="C17" s="28" t="s">
        <v>961</v>
      </c>
      <c r="D17" s="28" t="s">
        <v>962</v>
      </c>
      <c r="E17" s="28" t="s">
        <v>520</v>
      </c>
      <c r="F17" s="85">
        <v>169998</v>
      </c>
      <c r="G17" s="29">
        <v>36.26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45079</v>
      </c>
      <c r="B18" s="29">
        <v>538734</v>
      </c>
      <c r="C18" s="28" t="s">
        <v>920</v>
      </c>
      <c r="D18" s="28" t="s">
        <v>921</v>
      </c>
      <c r="E18" s="28" t="s">
        <v>520</v>
      </c>
      <c r="F18" s="85">
        <v>180000</v>
      </c>
      <c r="G18" s="29">
        <v>168.25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45079</v>
      </c>
      <c r="B19" s="29">
        <v>543435</v>
      </c>
      <c r="C19" s="28" t="s">
        <v>963</v>
      </c>
      <c r="D19" s="28" t="s">
        <v>964</v>
      </c>
      <c r="E19" s="28" t="s">
        <v>520</v>
      </c>
      <c r="F19" s="85">
        <v>17430</v>
      </c>
      <c r="G19" s="29">
        <v>210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45079</v>
      </c>
      <c r="B20" s="29">
        <v>533149</v>
      </c>
      <c r="C20" s="28" t="s">
        <v>965</v>
      </c>
      <c r="D20" s="28" t="s">
        <v>966</v>
      </c>
      <c r="E20" s="28" t="s">
        <v>519</v>
      </c>
      <c r="F20" s="85">
        <v>73287</v>
      </c>
      <c r="G20" s="29">
        <v>5.86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45079</v>
      </c>
      <c r="B21" s="29">
        <v>543895</v>
      </c>
      <c r="C21" s="28" t="s">
        <v>898</v>
      </c>
      <c r="D21" s="28" t="s">
        <v>928</v>
      </c>
      <c r="E21" s="28" t="s">
        <v>519</v>
      </c>
      <c r="F21" s="85">
        <v>64000</v>
      </c>
      <c r="G21" s="29">
        <v>138.91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45079</v>
      </c>
      <c r="B22" s="29">
        <v>532467</v>
      </c>
      <c r="C22" s="28" t="s">
        <v>899</v>
      </c>
      <c r="D22" s="28" t="s">
        <v>967</v>
      </c>
      <c r="E22" s="28" t="s">
        <v>519</v>
      </c>
      <c r="F22" s="85">
        <v>50127</v>
      </c>
      <c r="G22" s="29">
        <v>161.26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45079</v>
      </c>
      <c r="B23" s="29">
        <v>532467</v>
      </c>
      <c r="C23" s="28" t="s">
        <v>899</v>
      </c>
      <c r="D23" s="28" t="s">
        <v>967</v>
      </c>
      <c r="E23" s="28" t="s">
        <v>520</v>
      </c>
      <c r="F23" s="85">
        <v>54233</v>
      </c>
      <c r="G23" s="29">
        <v>160.6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45079</v>
      </c>
      <c r="B24" s="29">
        <v>532467</v>
      </c>
      <c r="C24" s="28" t="s">
        <v>899</v>
      </c>
      <c r="D24" s="28" t="s">
        <v>968</v>
      </c>
      <c r="E24" s="28" t="s">
        <v>520</v>
      </c>
      <c r="F24" s="85">
        <v>65300</v>
      </c>
      <c r="G24" s="29">
        <v>161.33000000000001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45079</v>
      </c>
      <c r="B25" s="29">
        <v>532467</v>
      </c>
      <c r="C25" s="28" t="s">
        <v>899</v>
      </c>
      <c r="D25" s="28" t="s">
        <v>969</v>
      </c>
      <c r="E25" s="28" t="s">
        <v>520</v>
      </c>
      <c r="F25" s="85">
        <v>75000</v>
      </c>
      <c r="G25" s="29">
        <v>161.35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45079</v>
      </c>
      <c r="B26" s="29">
        <v>526967</v>
      </c>
      <c r="C26" s="28" t="s">
        <v>970</v>
      </c>
      <c r="D26" s="28" t="s">
        <v>971</v>
      </c>
      <c r="E26" s="28" t="s">
        <v>520</v>
      </c>
      <c r="F26" s="85">
        <v>68400</v>
      </c>
      <c r="G26" s="29">
        <v>10.88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45079</v>
      </c>
      <c r="B27" s="29">
        <v>542935</v>
      </c>
      <c r="C27" s="28" t="s">
        <v>923</v>
      </c>
      <c r="D27" s="28" t="s">
        <v>972</v>
      </c>
      <c r="E27" s="28" t="s">
        <v>519</v>
      </c>
      <c r="F27" s="85">
        <v>34000</v>
      </c>
      <c r="G27" s="29">
        <v>66.510000000000005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45079</v>
      </c>
      <c r="B28" s="29">
        <v>542935</v>
      </c>
      <c r="C28" s="28" t="s">
        <v>923</v>
      </c>
      <c r="D28" s="28" t="s">
        <v>972</v>
      </c>
      <c r="E28" s="28" t="s">
        <v>520</v>
      </c>
      <c r="F28" s="85">
        <v>10000</v>
      </c>
      <c r="G28" s="29">
        <v>71.5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45079</v>
      </c>
      <c r="B29" s="29">
        <v>542935</v>
      </c>
      <c r="C29" s="28" t="s">
        <v>923</v>
      </c>
      <c r="D29" s="28" t="s">
        <v>973</v>
      </c>
      <c r="E29" s="28" t="s">
        <v>520</v>
      </c>
      <c r="F29" s="85">
        <v>50000</v>
      </c>
      <c r="G29" s="29">
        <v>65.8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45079</v>
      </c>
      <c r="B30" s="29">
        <v>542935</v>
      </c>
      <c r="C30" s="28" t="s">
        <v>923</v>
      </c>
      <c r="D30" s="28" t="s">
        <v>924</v>
      </c>
      <c r="E30" s="28" t="s">
        <v>519</v>
      </c>
      <c r="F30" s="85">
        <v>60000</v>
      </c>
      <c r="G30" s="29">
        <v>67.510000000000005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45079</v>
      </c>
      <c r="B31" s="29">
        <v>542924</v>
      </c>
      <c r="C31" s="28" t="s">
        <v>892</v>
      </c>
      <c r="D31" s="28" t="s">
        <v>891</v>
      </c>
      <c r="E31" s="28" t="s">
        <v>519</v>
      </c>
      <c r="F31" s="85">
        <v>28000</v>
      </c>
      <c r="G31" s="29">
        <v>4.0199999999999996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45079</v>
      </c>
      <c r="B32" s="29">
        <v>542924</v>
      </c>
      <c r="C32" s="28" t="s">
        <v>892</v>
      </c>
      <c r="D32" s="28" t="s">
        <v>891</v>
      </c>
      <c r="E32" s="28" t="s">
        <v>520</v>
      </c>
      <c r="F32" s="85">
        <v>84000</v>
      </c>
      <c r="G32" s="29">
        <v>3.83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45079</v>
      </c>
      <c r="B33" s="29">
        <v>520057</v>
      </c>
      <c r="C33" s="28" t="s">
        <v>974</v>
      </c>
      <c r="D33" s="28" t="s">
        <v>975</v>
      </c>
      <c r="E33" s="28" t="s">
        <v>520</v>
      </c>
      <c r="F33" s="85">
        <v>2205806</v>
      </c>
      <c r="G33" s="29">
        <v>125.03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45079</v>
      </c>
      <c r="B34" s="29">
        <v>535910</v>
      </c>
      <c r="C34" s="28" t="s">
        <v>976</v>
      </c>
      <c r="D34" s="28" t="s">
        <v>901</v>
      </c>
      <c r="E34" s="28" t="s">
        <v>519</v>
      </c>
      <c r="F34" s="85">
        <v>150000</v>
      </c>
      <c r="G34" s="29">
        <v>28.36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45079</v>
      </c>
      <c r="B35" s="29">
        <v>535910</v>
      </c>
      <c r="C35" s="28" t="s">
        <v>976</v>
      </c>
      <c r="D35" s="28" t="s">
        <v>897</v>
      </c>
      <c r="E35" s="28" t="s">
        <v>520</v>
      </c>
      <c r="F35" s="85">
        <v>125000</v>
      </c>
      <c r="G35" s="29">
        <v>27.91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45079</v>
      </c>
      <c r="B36" s="29">
        <v>543264</v>
      </c>
      <c r="C36" s="28" t="s">
        <v>932</v>
      </c>
      <c r="D36" s="28" t="s">
        <v>977</v>
      </c>
      <c r="E36" s="28" t="s">
        <v>520</v>
      </c>
      <c r="F36" s="85">
        <v>53619</v>
      </c>
      <c r="G36" s="29">
        <v>425.76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45079</v>
      </c>
      <c r="B37" s="29">
        <v>543264</v>
      </c>
      <c r="C37" s="28" t="s">
        <v>932</v>
      </c>
      <c r="D37" s="28" t="s">
        <v>977</v>
      </c>
      <c r="E37" s="28" t="s">
        <v>519</v>
      </c>
      <c r="F37" s="85">
        <v>53001</v>
      </c>
      <c r="G37" s="29">
        <v>425.84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45079</v>
      </c>
      <c r="B38" s="29">
        <v>531304</v>
      </c>
      <c r="C38" s="28" t="s">
        <v>978</v>
      </c>
      <c r="D38" s="28" t="s">
        <v>979</v>
      </c>
      <c r="E38" s="28" t="s">
        <v>520</v>
      </c>
      <c r="F38" s="85">
        <v>20000</v>
      </c>
      <c r="G38" s="29">
        <v>37.53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45079</v>
      </c>
      <c r="B39" s="29">
        <v>531304</v>
      </c>
      <c r="C39" s="28" t="s">
        <v>978</v>
      </c>
      <c r="D39" s="28" t="s">
        <v>980</v>
      </c>
      <c r="E39" s="28" t="s">
        <v>519</v>
      </c>
      <c r="F39" s="85">
        <v>20935</v>
      </c>
      <c r="G39" s="29">
        <v>37.53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45079</v>
      </c>
      <c r="B40" s="29">
        <v>524136</v>
      </c>
      <c r="C40" s="28" t="s">
        <v>981</v>
      </c>
      <c r="D40" s="28" t="s">
        <v>982</v>
      </c>
      <c r="E40" s="28" t="s">
        <v>519</v>
      </c>
      <c r="F40" s="85">
        <v>27000</v>
      </c>
      <c r="G40" s="29">
        <v>157.56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45079</v>
      </c>
      <c r="B41" s="29">
        <v>524136</v>
      </c>
      <c r="C41" s="28" t="s">
        <v>981</v>
      </c>
      <c r="D41" s="28" t="s">
        <v>983</v>
      </c>
      <c r="E41" s="28" t="s">
        <v>520</v>
      </c>
      <c r="F41" s="85">
        <v>16393</v>
      </c>
      <c r="G41" s="29">
        <v>159.94999999999999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45079</v>
      </c>
      <c r="B42" s="29">
        <v>543912</v>
      </c>
      <c r="C42" s="28" t="s">
        <v>900</v>
      </c>
      <c r="D42" s="28" t="s">
        <v>984</v>
      </c>
      <c r="E42" s="28" t="s">
        <v>519</v>
      </c>
      <c r="F42" s="85">
        <v>65000</v>
      </c>
      <c r="G42" s="29">
        <v>67.14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45079</v>
      </c>
      <c r="B43" s="29">
        <v>543912</v>
      </c>
      <c r="C43" s="28" t="s">
        <v>900</v>
      </c>
      <c r="D43" s="28" t="s">
        <v>984</v>
      </c>
      <c r="E43" s="28" t="s">
        <v>520</v>
      </c>
      <c r="F43" s="85">
        <v>65000</v>
      </c>
      <c r="G43" s="29">
        <v>67.14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45079</v>
      </c>
      <c r="B44" s="29">
        <v>543912</v>
      </c>
      <c r="C44" s="28" t="s">
        <v>900</v>
      </c>
      <c r="D44" s="28" t="s">
        <v>985</v>
      </c>
      <c r="E44" s="28" t="s">
        <v>519</v>
      </c>
      <c r="F44" s="85">
        <v>100000</v>
      </c>
      <c r="G44" s="29">
        <v>67.14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45079</v>
      </c>
      <c r="B45" s="29">
        <v>543912</v>
      </c>
      <c r="C45" s="28" t="s">
        <v>900</v>
      </c>
      <c r="D45" s="28" t="s">
        <v>985</v>
      </c>
      <c r="E45" s="28" t="s">
        <v>520</v>
      </c>
      <c r="F45" s="85">
        <v>129818</v>
      </c>
      <c r="G45" s="29">
        <v>67.14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45079</v>
      </c>
      <c r="B46" s="29">
        <v>543912</v>
      </c>
      <c r="C46" s="28" t="s">
        <v>900</v>
      </c>
      <c r="D46" s="28" t="s">
        <v>901</v>
      </c>
      <c r="E46" s="28" t="s">
        <v>520</v>
      </c>
      <c r="F46" s="85">
        <v>107560</v>
      </c>
      <c r="G46" s="29">
        <v>67.14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45079</v>
      </c>
      <c r="B47" s="29">
        <v>543912</v>
      </c>
      <c r="C47" s="28" t="s">
        <v>900</v>
      </c>
      <c r="D47" s="28" t="s">
        <v>986</v>
      </c>
      <c r="E47" s="28" t="s">
        <v>520</v>
      </c>
      <c r="F47" s="85">
        <v>200000</v>
      </c>
      <c r="G47" s="29">
        <v>67.14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45079</v>
      </c>
      <c r="B48" s="29">
        <v>543912</v>
      </c>
      <c r="C48" s="28" t="s">
        <v>900</v>
      </c>
      <c r="D48" s="28" t="s">
        <v>926</v>
      </c>
      <c r="E48" s="28" t="s">
        <v>520</v>
      </c>
      <c r="F48" s="85">
        <v>35362</v>
      </c>
      <c r="G48" s="29">
        <v>67.14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45079</v>
      </c>
      <c r="B49" s="29">
        <v>543912</v>
      </c>
      <c r="C49" s="28" t="s">
        <v>900</v>
      </c>
      <c r="D49" s="28" t="s">
        <v>926</v>
      </c>
      <c r="E49" s="28" t="s">
        <v>519</v>
      </c>
      <c r="F49" s="85">
        <v>79497</v>
      </c>
      <c r="G49" s="29">
        <v>67.150000000000006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45079</v>
      </c>
      <c r="B50" s="29">
        <v>519230</v>
      </c>
      <c r="C50" s="28" t="s">
        <v>987</v>
      </c>
      <c r="D50" s="28" t="s">
        <v>988</v>
      </c>
      <c r="E50" s="28" t="s">
        <v>519</v>
      </c>
      <c r="F50" s="85">
        <v>27247</v>
      </c>
      <c r="G50" s="29">
        <v>4.75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45079</v>
      </c>
      <c r="B51" s="29">
        <v>512097</v>
      </c>
      <c r="C51" s="28" t="s">
        <v>989</v>
      </c>
      <c r="D51" s="28" t="s">
        <v>990</v>
      </c>
      <c r="E51" s="28" t="s">
        <v>519</v>
      </c>
      <c r="F51" s="85">
        <v>1156026</v>
      </c>
      <c r="G51" s="29">
        <v>0.46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45079</v>
      </c>
      <c r="B52" s="29">
        <v>512097</v>
      </c>
      <c r="C52" s="28" t="s">
        <v>989</v>
      </c>
      <c r="D52" s="28" t="s">
        <v>990</v>
      </c>
      <c r="E52" s="28" t="s">
        <v>520</v>
      </c>
      <c r="F52" s="85">
        <v>600</v>
      </c>
      <c r="G52" s="29">
        <v>0.43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45079</v>
      </c>
      <c r="B53" s="29">
        <v>539199</v>
      </c>
      <c r="C53" s="28" t="s">
        <v>991</v>
      </c>
      <c r="D53" s="28" t="s">
        <v>992</v>
      </c>
      <c r="E53" s="28" t="s">
        <v>520</v>
      </c>
      <c r="F53" s="85">
        <v>315124</v>
      </c>
      <c r="G53" s="29">
        <v>653.15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45079</v>
      </c>
      <c r="B54" s="29">
        <v>539199</v>
      </c>
      <c r="C54" s="28" t="s">
        <v>991</v>
      </c>
      <c r="D54" s="28" t="s">
        <v>993</v>
      </c>
      <c r="E54" s="28" t="s">
        <v>519</v>
      </c>
      <c r="F54" s="85">
        <v>265000</v>
      </c>
      <c r="G54" s="29">
        <v>650.5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45079</v>
      </c>
      <c r="B55" s="29">
        <v>530439</v>
      </c>
      <c r="C55" s="28" t="s">
        <v>994</v>
      </c>
      <c r="D55" s="28" t="s">
        <v>995</v>
      </c>
      <c r="E55" s="28" t="s">
        <v>519</v>
      </c>
      <c r="F55" s="85">
        <v>50000</v>
      </c>
      <c r="G55" s="29">
        <v>6.91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45079</v>
      </c>
      <c r="B56" s="29">
        <v>530439</v>
      </c>
      <c r="C56" s="28" t="s">
        <v>994</v>
      </c>
      <c r="D56" s="28" t="s">
        <v>996</v>
      </c>
      <c r="E56" s="28" t="s">
        <v>519</v>
      </c>
      <c r="F56" s="85">
        <v>27558</v>
      </c>
      <c r="G56" s="29">
        <v>6.91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45079</v>
      </c>
      <c r="B57" s="29">
        <v>530439</v>
      </c>
      <c r="C57" s="28" t="s">
        <v>994</v>
      </c>
      <c r="D57" s="28" t="s">
        <v>996</v>
      </c>
      <c r="E57" s="28" t="s">
        <v>520</v>
      </c>
      <c r="F57" s="85">
        <v>50000</v>
      </c>
      <c r="G57" s="29">
        <v>6.91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45079</v>
      </c>
      <c r="B58" s="29">
        <v>542765</v>
      </c>
      <c r="C58" s="28" t="s">
        <v>997</v>
      </c>
      <c r="D58" s="28" t="s">
        <v>998</v>
      </c>
      <c r="E58" s="28" t="s">
        <v>520</v>
      </c>
      <c r="F58" s="85">
        <v>2000</v>
      </c>
      <c r="G58" s="29">
        <v>148.30000000000001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45079</v>
      </c>
      <c r="B59" s="29">
        <v>543545</v>
      </c>
      <c r="C59" s="28" t="s">
        <v>999</v>
      </c>
      <c r="D59" s="28" t="s">
        <v>1000</v>
      </c>
      <c r="E59" s="28" t="s">
        <v>519</v>
      </c>
      <c r="F59" s="85">
        <v>1670000</v>
      </c>
      <c r="G59" s="29">
        <v>3.2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45079</v>
      </c>
      <c r="B60" s="29">
        <v>543545</v>
      </c>
      <c r="C60" s="28" t="s">
        <v>999</v>
      </c>
      <c r="D60" s="28" t="s">
        <v>1001</v>
      </c>
      <c r="E60" s="28" t="s">
        <v>520</v>
      </c>
      <c r="F60" s="85">
        <v>1202400</v>
      </c>
      <c r="G60" s="29">
        <v>3.2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45079</v>
      </c>
      <c r="B61" s="29">
        <v>543545</v>
      </c>
      <c r="C61" s="28" t="s">
        <v>999</v>
      </c>
      <c r="D61" s="28" t="s">
        <v>925</v>
      </c>
      <c r="E61" s="28" t="s">
        <v>520</v>
      </c>
      <c r="F61" s="85">
        <v>1419500</v>
      </c>
      <c r="G61" s="29">
        <v>3.2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45079</v>
      </c>
      <c r="B62" s="29">
        <v>543545</v>
      </c>
      <c r="C62" s="28" t="s">
        <v>999</v>
      </c>
      <c r="D62" s="28" t="s">
        <v>925</v>
      </c>
      <c r="E62" s="28" t="s">
        <v>519</v>
      </c>
      <c r="F62" s="85">
        <v>33400</v>
      </c>
      <c r="G62" s="29">
        <v>3.28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45079</v>
      </c>
      <c r="B63" s="29">
        <v>542667</v>
      </c>
      <c r="C63" s="28" t="s">
        <v>1002</v>
      </c>
      <c r="D63" s="28" t="s">
        <v>926</v>
      </c>
      <c r="E63" s="28" t="s">
        <v>520</v>
      </c>
      <c r="F63" s="85">
        <v>193779</v>
      </c>
      <c r="G63" s="29">
        <v>10.07</v>
      </c>
      <c r="H63" s="29" t="s">
        <v>301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45079</v>
      </c>
      <c r="B64" s="29">
        <v>542667</v>
      </c>
      <c r="C64" s="28" t="s">
        <v>1002</v>
      </c>
      <c r="D64" s="28" t="s">
        <v>926</v>
      </c>
      <c r="E64" s="28" t="s">
        <v>519</v>
      </c>
      <c r="F64" s="85">
        <v>193779</v>
      </c>
      <c r="G64" s="29">
        <v>9.1199999999999992</v>
      </c>
      <c r="H64" s="29" t="s">
        <v>301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45079</v>
      </c>
      <c r="B65" s="29">
        <v>511018</v>
      </c>
      <c r="C65" s="28" t="s">
        <v>1003</v>
      </c>
      <c r="D65" s="28" t="s">
        <v>1004</v>
      </c>
      <c r="E65" s="28" t="s">
        <v>519</v>
      </c>
      <c r="F65" s="85">
        <v>25000</v>
      </c>
      <c r="G65" s="29">
        <v>19.100000000000001</v>
      </c>
      <c r="H65" s="29" t="s">
        <v>301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45079</v>
      </c>
      <c r="B66" s="29">
        <v>511018</v>
      </c>
      <c r="C66" s="28" t="s">
        <v>1003</v>
      </c>
      <c r="D66" s="28" t="s">
        <v>1005</v>
      </c>
      <c r="E66" s="28" t="s">
        <v>520</v>
      </c>
      <c r="F66" s="85">
        <v>26001</v>
      </c>
      <c r="G66" s="29">
        <v>19.100000000000001</v>
      </c>
      <c r="H66" s="29" t="s">
        <v>301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45079</v>
      </c>
      <c r="B67" s="29" t="s">
        <v>893</v>
      </c>
      <c r="C67" s="28" t="s">
        <v>894</v>
      </c>
      <c r="D67" s="28" t="s">
        <v>889</v>
      </c>
      <c r="E67" s="28" t="s">
        <v>519</v>
      </c>
      <c r="F67" s="85">
        <v>562462</v>
      </c>
      <c r="G67" s="29">
        <v>280.45999999999998</v>
      </c>
      <c r="H67" s="29" t="s">
        <v>864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45079</v>
      </c>
      <c r="B68" s="29" t="s">
        <v>929</v>
      </c>
      <c r="C68" s="28" t="s">
        <v>930</v>
      </c>
      <c r="D68" s="28" t="s">
        <v>1006</v>
      </c>
      <c r="E68" s="28" t="s">
        <v>519</v>
      </c>
      <c r="F68" s="85">
        <v>750000</v>
      </c>
      <c r="G68" s="29">
        <v>4.67</v>
      </c>
      <c r="H68" s="29" t="s">
        <v>864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45079</v>
      </c>
      <c r="B69" s="29" t="s">
        <v>1007</v>
      </c>
      <c r="C69" s="28" t="s">
        <v>1008</v>
      </c>
      <c r="D69" s="28" t="s">
        <v>1009</v>
      </c>
      <c r="E69" s="28" t="s">
        <v>519</v>
      </c>
      <c r="F69" s="85">
        <v>104798</v>
      </c>
      <c r="G69" s="29">
        <v>246.66</v>
      </c>
      <c r="H69" s="29" t="s">
        <v>864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45079</v>
      </c>
      <c r="B70" s="29" t="s">
        <v>1010</v>
      </c>
      <c r="C70" s="28" t="s">
        <v>1011</v>
      </c>
      <c r="D70" s="28" t="s">
        <v>1012</v>
      </c>
      <c r="E70" s="28" t="s">
        <v>519</v>
      </c>
      <c r="F70" s="85">
        <v>100000</v>
      </c>
      <c r="G70" s="29">
        <v>211</v>
      </c>
      <c r="H70" s="29" t="s">
        <v>864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45079</v>
      </c>
      <c r="B71" s="29" t="s">
        <v>1013</v>
      </c>
      <c r="C71" s="28" t="s">
        <v>1014</v>
      </c>
      <c r="D71" s="28" t="s">
        <v>1015</v>
      </c>
      <c r="E71" s="28" t="s">
        <v>519</v>
      </c>
      <c r="F71" s="85">
        <v>92000</v>
      </c>
      <c r="G71" s="29">
        <v>179.34</v>
      </c>
      <c r="H71" s="29" t="s">
        <v>864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45079</v>
      </c>
      <c r="B72" s="29" t="s">
        <v>1016</v>
      </c>
      <c r="C72" s="28" t="s">
        <v>931</v>
      </c>
      <c r="D72" s="28" t="s">
        <v>1017</v>
      </c>
      <c r="E72" s="28" t="s">
        <v>519</v>
      </c>
      <c r="F72" s="85">
        <v>4200000</v>
      </c>
      <c r="G72" s="29">
        <v>0.1</v>
      </c>
      <c r="H72" s="29" t="s">
        <v>864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45079</v>
      </c>
      <c r="B73" s="29" t="s">
        <v>1018</v>
      </c>
      <c r="C73" s="28" t="s">
        <v>1019</v>
      </c>
      <c r="D73" s="28" t="s">
        <v>1020</v>
      </c>
      <c r="E73" s="28" t="s">
        <v>519</v>
      </c>
      <c r="F73" s="85">
        <v>500000</v>
      </c>
      <c r="G73" s="29">
        <v>12.75</v>
      </c>
      <c r="H73" s="29" t="s">
        <v>864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45079</v>
      </c>
      <c r="B74" s="29" t="s">
        <v>1018</v>
      </c>
      <c r="C74" s="28" t="s">
        <v>1019</v>
      </c>
      <c r="D74" s="28" t="s">
        <v>1021</v>
      </c>
      <c r="E74" s="28" t="s">
        <v>519</v>
      </c>
      <c r="F74" s="85">
        <v>2199059</v>
      </c>
      <c r="G74" s="29">
        <v>12.75</v>
      </c>
      <c r="H74" s="29" t="s">
        <v>864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45079</v>
      </c>
      <c r="B75" s="29" t="s">
        <v>355</v>
      </c>
      <c r="C75" s="28" t="s">
        <v>1022</v>
      </c>
      <c r="D75" s="28" t="s">
        <v>881</v>
      </c>
      <c r="E75" s="28" t="s">
        <v>519</v>
      </c>
      <c r="F75" s="85">
        <v>987456</v>
      </c>
      <c r="G75" s="29">
        <v>365.59</v>
      </c>
      <c r="H75" s="29" t="s">
        <v>864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45079</v>
      </c>
      <c r="B76" s="29" t="s">
        <v>366</v>
      </c>
      <c r="C76" s="28" t="s">
        <v>1023</v>
      </c>
      <c r="D76" s="28" t="s">
        <v>881</v>
      </c>
      <c r="E76" s="28" t="s">
        <v>519</v>
      </c>
      <c r="F76" s="85">
        <v>219387</v>
      </c>
      <c r="G76" s="29">
        <v>1285.72</v>
      </c>
      <c r="H76" s="29" t="s">
        <v>864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45079</v>
      </c>
      <c r="B77" s="29" t="s">
        <v>1024</v>
      </c>
      <c r="C77" s="28" t="s">
        <v>1025</v>
      </c>
      <c r="D77" s="28" t="s">
        <v>877</v>
      </c>
      <c r="E77" s="28" t="s">
        <v>519</v>
      </c>
      <c r="F77" s="85">
        <v>80004</v>
      </c>
      <c r="G77" s="29">
        <v>202.4</v>
      </c>
      <c r="H77" s="29" t="s">
        <v>864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45079</v>
      </c>
      <c r="B78" s="29" t="s">
        <v>1024</v>
      </c>
      <c r="C78" s="28" t="s">
        <v>1025</v>
      </c>
      <c r="D78" s="28" t="s">
        <v>1021</v>
      </c>
      <c r="E78" s="28" t="s">
        <v>519</v>
      </c>
      <c r="F78" s="85">
        <v>71127</v>
      </c>
      <c r="G78" s="29">
        <v>202.12</v>
      </c>
      <c r="H78" s="29" t="s">
        <v>864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45079</v>
      </c>
      <c r="B79" s="29" t="s">
        <v>1024</v>
      </c>
      <c r="C79" s="28" t="s">
        <v>1025</v>
      </c>
      <c r="D79" s="28" t="s">
        <v>903</v>
      </c>
      <c r="E79" s="28" t="s">
        <v>519</v>
      </c>
      <c r="F79" s="85">
        <v>113829</v>
      </c>
      <c r="G79" s="29">
        <v>201.87</v>
      </c>
      <c r="H79" s="29" t="s">
        <v>864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45079</v>
      </c>
      <c r="B80" s="29" t="s">
        <v>1026</v>
      </c>
      <c r="C80" s="28" t="s">
        <v>1027</v>
      </c>
      <c r="D80" s="28" t="s">
        <v>1021</v>
      </c>
      <c r="E80" s="28" t="s">
        <v>519</v>
      </c>
      <c r="F80" s="85">
        <v>522309</v>
      </c>
      <c r="G80" s="29">
        <v>10.9</v>
      </c>
      <c r="H80" s="29" t="s">
        <v>864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45079</v>
      </c>
      <c r="B81" s="29" t="s">
        <v>932</v>
      </c>
      <c r="C81" s="28" t="s">
        <v>933</v>
      </c>
      <c r="D81" s="28" t="s">
        <v>1028</v>
      </c>
      <c r="E81" s="28" t="s">
        <v>519</v>
      </c>
      <c r="F81" s="85">
        <v>54989</v>
      </c>
      <c r="G81" s="29">
        <v>421.22</v>
      </c>
      <c r="H81" s="29" t="s">
        <v>864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45079</v>
      </c>
      <c r="B82" s="29" t="s">
        <v>932</v>
      </c>
      <c r="C82" s="28" t="s">
        <v>933</v>
      </c>
      <c r="D82" s="28" t="s">
        <v>1029</v>
      </c>
      <c r="E82" s="28" t="s">
        <v>519</v>
      </c>
      <c r="F82" s="85">
        <v>55687</v>
      </c>
      <c r="G82" s="29">
        <v>423.34</v>
      </c>
      <c r="H82" s="29" t="s">
        <v>864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45079</v>
      </c>
      <c r="B83" s="29" t="s">
        <v>932</v>
      </c>
      <c r="C83" s="28" t="s">
        <v>933</v>
      </c>
      <c r="D83" s="28" t="s">
        <v>1030</v>
      </c>
      <c r="E83" s="28" t="s">
        <v>519</v>
      </c>
      <c r="F83" s="85">
        <v>146232</v>
      </c>
      <c r="G83" s="29">
        <v>426.34</v>
      </c>
      <c r="H83" s="29" t="s">
        <v>864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45079</v>
      </c>
      <c r="B84" s="29" t="s">
        <v>932</v>
      </c>
      <c r="C84" s="28" t="s">
        <v>933</v>
      </c>
      <c r="D84" s="28" t="s">
        <v>1031</v>
      </c>
      <c r="E84" s="28" t="s">
        <v>519</v>
      </c>
      <c r="F84" s="85">
        <v>167768</v>
      </c>
      <c r="G84" s="29">
        <v>424.46</v>
      </c>
      <c r="H84" s="29" t="s">
        <v>864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45079</v>
      </c>
      <c r="B85" s="29" t="s">
        <v>932</v>
      </c>
      <c r="C85" s="28" t="s">
        <v>933</v>
      </c>
      <c r="D85" s="28" t="s">
        <v>881</v>
      </c>
      <c r="E85" s="28" t="s">
        <v>519</v>
      </c>
      <c r="F85" s="85">
        <v>363735</v>
      </c>
      <c r="G85" s="29">
        <v>424.3</v>
      </c>
      <c r="H85" s="29" t="s">
        <v>864</v>
      </c>
      <c r="I85" s="73"/>
      <c r="J85" s="287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45079</v>
      </c>
      <c r="B86" s="29" t="s">
        <v>932</v>
      </c>
      <c r="C86" s="28" t="s">
        <v>933</v>
      </c>
      <c r="D86" s="28" t="s">
        <v>1032</v>
      </c>
      <c r="E86" s="28" t="s">
        <v>519</v>
      </c>
      <c r="F86" s="85">
        <v>69573</v>
      </c>
      <c r="G86" s="29">
        <v>427.05</v>
      </c>
      <c r="H86" s="29" t="s">
        <v>864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45079</v>
      </c>
      <c r="B87" s="29" t="s">
        <v>932</v>
      </c>
      <c r="C87" s="28" t="s">
        <v>933</v>
      </c>
      <c r="D87" s="28" t="s">
        <v>902</v>
      </c>
      <c r="E87" s="28" t="s">
        <v>519</v>
      </c>
      <c r="F87" s="85">
        <v>294773</v>
      </c>
      <c r="G87" s="29">
        <v>424.98</v>
      </c>
      <c r="H87" s="29" t="s">
        <v>864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45079</v>
      </c>
      <c r="B88" s="29" t="s">
        <v>932</v>
      </c>
      <c r="C88" s="28" t="s">
        <v>933</v>
      </c>
      <c r="D88" s="28" t="s">
        <v>1020</v>
      </c>
      <c r="E88" s="28" t="s">
        <v>519</v>
      </c>
      <c r="F88" s="85">
        <v>14000</v>
      </c>
      <c r="G88" s="29">
        <v>428.11</v>
      </c>
      <c r="H88" s="29" t="s">
        <v>864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45079</v>
      </c>
      <c r="B89" s="29" t="s">
        <v>932</v>
      </c>
      <c r="C89" s="28" t="s">
        <v>933</v>
      </c>
      <c r="D89" s="28" t="s">
        <v>1033</v>
      </c>
      <c r="E89" s="28" t="s">
        <v>519</v>
      </c>
      <c r="F89" s="85">
        <v>245738</v>
      </c>
      <c r="G89" s="29">
        <v>425.79</v>
      </c>
      <c r="H89" s="29" t="s">
        <v>864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45079</v>
      </c>
      <c r="B90" s="29" t="s">
        <v>1034</v>
      </c>
      <c r="C90" s="28" t="s">
        <v>1035</v>
      </c>
      <c r="D90" s="28" t="s">
        <v>881</v>
      </c>
      <c r="E90" s="28" t="s">
        <v>519</v>
      </c>
      <c r="F90" s="85">
        <v>86024</v>
      </c>
      <c r="G90" s="29">
        <v>360.5</v>
      </c>
      <c r="H90" s="29" t="s">
        <v>864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45079</v>
      </c>
      <c r="B91" s="29" t="s">
        <v>1036</v>
      </c>
      <c r="C91" s="28" t="s">
        <v>1037</v>
      </c>
      <c r="D91" s="28" t="s">
        <v>1038</v>
      </c>
      <c r="E91" s="28" t="s">
        <v>519</v>
      </c>
      <c r="F91" s="85">
        <v>12357000</v>
      </c>
      <c r="G91" s="29">
        <v>19.14</v>
      </c>
      <c r="H91" s="29" t="s">
        <v>864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45079</v>
      </c>
      <c r="B92" s="29" t="s">
        <v>1039</v>
      </c>
      <c r="C92" s="28" t="s">
        <v>1040</v>
      </c>
      <c r="D92" s="28" t="s">
        <v>927</v>
      </c>
      <c r="E92" s="28" t="s">
        <v>519</v>
      </c>
      <c r="F92" s="85">
        <v>346935</v>
      </c>
      <c r="G92" s="29">
        <v>226.63</v>
      </c>
      <c r="H92" s="29" t="s">
        <v>864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45079</v>
      </c>
      <c r="B93" s="29" t="s">
        <v>904</v>
      </c>
      <c r="C93" s="28" t="s">
        <v>905</v>
      </c>
      <c r="D93" s="28" t="s">
        <v>906</v>
      </c>
      <c r="E93" s="28" t="s">
        <v>519</v>
      </c>
      <c r="F93" s="85">
        <v>2236538</v>
      </c>
      <c r="G93" s="29">
        <v>105.83</v>
      </c>
      <c r="H93" s="29" t="s">
        <v>864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45079</v>
      </c>
      <c r="B94" s="29" t="s">
        <v>904</v>
      </c>
      <c r="C94" s="28" t="s">
        <v>905</v>
      </c>
      <c r="D94" s="28" t="s">
        <v>881</v>
      </c>
      <c r="E94" s="28" t="s">
        <v>519</v>
      </c>
      <c r="F94" s="85">
        <v>1229915</v>
      </c>
      <c r="G94" s="29">
        <v>104.81</v>
      </c>
      <c r="H94" s="29" t="s">
        <v>864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45079</v>
      </c>
      <c r="B95" s="29" t="s">
        <v>1041</v>
      </c>
      <c r="C95" s="28" t="s">
        <v>1042</v>
      </c>
      <c r="D95" s="28" t="s">
        <v>877</v>
      </c>
      <c r="E95" s="28" t="s">
        <v>519</v>
      </c>
      <c r="F95" s="85">
        <v>215109</v>
      </c>
      <c r="G95" s="29">
        <v>61.96</v>
      </c>
      <c r="H95" s="29" t="s">
        <v>864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45079</v>
      </c>
      <c r="B96" s="29" t="s">
        <v>1041</v>
      </c>
      <c r="C96" s="28" t="s">
        <v>1042</v>
      </c>
      <c r="D96" s="28" t="s">
        <v>1043</v>
      </c>
      <c r="E96" s="28" t="s">
        <v>519</v>
      </c>
      <c r="F96" s="85">
        <v>65904</v>
      </c>
      <c r="G96" s="29">
        <v>67.31</v>
      </c>
      <c r="H96" s="29" t="s">
        <v>864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45079</v>
      </c>
      <c r="B97" s="29" t="s">
        <v>1044</v>
      </c>
      <c r="C97" s="28" t="s">
        <v>1045</v>
      </c>
      <c r="D97" s="28" t="s">
        <v>1046</v>
      </c>
      <c r="E97" s="28" t="s">
        <v>519</v>
      </c>
      <c r="F97" s="85">
        <v>114393</v>
      </c>
      <c r="G97" s="29">
        <v>94.35</v>
      </c>
      <c r="H97" s="29" t="s">
        <v>864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45079</v>
      </c>
      <c r="B98" s="29" t="s">
        <v>1047</v>
      </c>
      <c r="C98" s="28" t="s">
        <v>1048</v>
      </c>
      <c r="D98" s="28" t="s">
        <v>1021</v>
      </c>
      <c r="E98" s="28" t="s">
        <v>519</v>
      </c>
      <c r="F98" s="85">
        <v>269036</v>
      </c>
      <c r="G98" s="29">
        <v>86.86</v>
      </c>
      <c r="H98" s="29" t="s">
        <v>864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45079</v>
      </c>
      <c r="B99" s="29" t="s">
        <v>893</v>
      </c>
      <c r="C99" s="28" t="s">
        <v>894</v>
      </c>
      <c r="D99" s="28" t="s">
        <v>889</v>
      </c>
      <c r="E99" s="28" t="s">
        <v>520</v>
      </c>
      <c r="F99" s="85">
        <v>562462</v>
      </c>
      <c r="G99" s="29">
        <v>280.60000000000002</v>
      </c>
      <c r="H99" s="29" t="s">
        <v>864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45079</v>
      </c>
      <c r="B100" s="29" t="s">
        <v>1007</v>
      </c>
      <c r="C100" s="28" t="s">
        <v>1008</v>
      </c>
      <c r="D100" s="28" t="s">
        <v>1009</v>
      </c>
      <c r="E100" s="28" t="s">
        <v>520</v>
      </c>
      <c r="F100" s="85">
        <v>105824</v>
      </c>
      <c r="G100" s="29">
        <v>247.24</v>
      </c>
      <c r="H100" s="29" t="s">
        <v>864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45079</v>
      </c>
      <c r="B101" s="29" t="s">
        <v>1049</v>
      </c>
      <c r="C101" s="28" t="s">
        <v>1050</v>
      </c>
      <c r="D101" s="28" t="s">
        <v>1051</v>
      </c>
      <c r="E101" s="28" t="s">
        <v>520</v>
      </c>
      <c r="F101" s="85">
        <v>95776</v>
      </c>
      <c r="G101" s="29">
        <v>112.65</v>
      </c>
      <c r="H101" s="29" t="s">
        <v>864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45079</v>
      </c>
      <c r="B102" s="29" t="s">
        <v>1052</v>
      </c>
      <c r="C102" s="28" t="s">
        <v>1053</v>
      </c>
      <c r="D102" s="28" t="s">
        <v>1054</v>
      </c>
      <c r="E102" s="28" t="s">
        <v>520</v>
      </c>
      <c r="F102" s="85">
        <v>116800</v>
      </c>
      <c r="G102" s="29">
        <v>78.8</v>
      </c>
      <c r="H102" s="29" t="s">
        <v>864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45079</v>
      </c>
      <c r="B103" s="29" t="s">
        <v>1055</v>
      </c>
      <c r="C103" s="28" t="s">
        <v>1056</v>
      </c>
      <c r="D103" s="28" t="s">
        <v>1057</v>
      </c>
      <c r="E103" s="28" t="s">
        <v>520</v>
      </c>
      <c r="F103" s="85">
        <v>212000</v>
      </c>
      <c r="G103" s="29">
        <v>90</v>
      </c>
      <c r="H103" s="29" t="s">
        <v>864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45079</v>
      </c>
      <c r="B104" s="29" t="s">
        <v>1013</v>
      </c>
      <c r="C104" s="28" t="s">
        <v>1014</v>
      </c>
      <c r="D104" s="28" t="s">
        <v>1058</v>
      </c>
      <c r="E104" s="28" t="s">
        <v>520</v>
      </c>
      <c r="F104" s="85">
        <v>204000</v>
      </c>
      <c r="G104" s="29">
        <v>180.38</v>
      </c>
      <c r="H104" s="29" t="s">
        <v>864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45079</v>
      </c>
      <c r="B105" s="29" t="s">
        <v>1018</v>
      </c>
      <c r="C105" s="28" t="s">
        <v>1019</v>
      </c>
      <c r="D105" s="28" t="s">
        <v>1020</v>
      </c>
      <c r="E105" s="28" t="s">
        <v>520</v>
      </c>
      <c r="F105" s="85">
        <v>750000</v>
      </c>
      <c r="G105" s="29">
        <v>12.75</v>
      </c>
      <c r="H105" s="29" t="s">
        <v>864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45079</v>
      </c>
      <c r="B106" s="29" t="s">
        <v>1018</v>
      </c>
      <c r="C106" s="28" t="s">
        <v>1019</v>
      </c>
      <c r="D106" s="28" t="s">
        <v>1021</v>
      </c>
      <c r="E106" s="28" t="s">
        <v>520</v>
      </c>
      <c r="F106" s="85">
        <v>657297</v>
      </c>
      <c r="G106" s="29">
        <v>12.75</v>
      </c>
      <c r="H106" s="29" t="s">
        <v>864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45079</v>
      </c>
      <c r="B107" s="29" t="s">
        <v>355</v>
      </c>
      <c r="C107" s="28" t="s">
        <v>1022</v>
      </c>
      <c r="D107" s="28" t="s">
        <v>881</v>
      </c>
      <c r="E107" s="28" t="s">
        <v>520</v>
      </c>
      <c r="F107" s="85">
        <v>987456</v>
      </c>
      <c r="G107" s="29">
        <v>365.79</v>
      </c>
      <c r="H107" s="29" t="s">
        <v>864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45079</v>
      </c>
      <c r="B108" s="29" t="s">
        <v>366</v>
      </c>
      <c r="C108" s="28" t="s">
        <v>1023</v>
      </c>
      <c r="D108" s="28" t="s">
        <v>881</v>
      </c>
      <c r="E108" s="28" t="s">
        <v>520</v>
      </c>
      <c r="F108" s="85">
        <v>219387</v>
      </c>
      <c r="G108" s="29">
        <v>1286.55</v>
      </c>
      <c r="H108" s="29" t="s">
        <v>864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45079</v>
      </c>
      <c r="B109" s="29" t="s">
        <v>1024</v>
      </c>
      <c r="C109" s="28" t="s">
        <v>1025</v>
      </c>
      <c r="D109" s="28" t="s">
        <v>903</v>
      </c>
      <c r="E109" s="28" t="s">
        <v>520</v>
      </c>
      <c r="F109" s="85">
        <v>93829</v>
      </c>
      <c r="G109" s="29">
        <v>202.5</v>
      </c>
      <c r="H109" s="29" t="s">
        <v>864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45079</v>
      </c>
      <c r="B110" s="29" t="s">
        <v>1024</v>
      </c>
      <c r="C110" s="28" t="s">
        <v>1025</v>
      </c>
      <c r="D110" s="28" t="s">
        <v>1059</v>
      </c>
      <c r="E110" s="28" t="s">
        <v>520</v>
      </c>
      <c r="F110" s="85">
        <v>79500</v>
      </c>
      <c r="G110" s="29">
        <v>202.5</v>
      </c>
      <c r="H110" s="29" t="s">
        <v>864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45079</v>
      </c>
      <c r="B111" s="29" t="s">
        <v>1024</v>
      </c>
      <c r="C111" s="28" t="s">
        <v>1025</v>
      </c>
      <c r="D111" s="28" t="s">
        <v>1021</v>
      </c>
      <c r="E111" s="28" t="s">
        <v>520</v>
      </c>
      <c r="F111" s="85">
        <v>97056</v>
      </c>
      <c r="G111" s="29">
        <v>201.74</v>
      </c>
      <c r="H111" s="29" t="s">
        <v>864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45079</v>
      </c>
      <c r="B112" s="29" t="s">
        <v>1024</v>
      </c>
      <c r="C112" s="28" t="s">
        <v>1025</v>
      </c>
      <c r="D112" s="28" t="s">
        <v>877</v>
      </c>
      <c r="E112" s="28" t="s">
        <v>520</v>
      </c>
      <c r="F112" s="85">
        <v>80004</v>
      </c>
      <c r="G112" s="29">
        <v>202.49</v>
      </c>
      <c r="H112" s="29" t="s">
        <v>864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45079</v>
      </c>
      <c r="B113" s="29" t="s">
        <v>1026</v>
      </c>
      <c r="C113" s="28" t="s">
        <v>1027</v>
      </c>
      <c r="D113" s="28" t="s">
        <v>1060</v>
      </c>
      <c r="E113" s="28" t="s">
        <v>520</v>
      </c>
      <c r="F113" s="85">
        <v>725532</v>
      </c>
      <c r="G113" s="29">
        <v>11.18</v>
      </c>
      <c r="H113" s="29" t="s">
        <v>864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45079</v>
      </c>
      <c r="B114" s="29" t="s">
        <v>1026</v>
      </c>
      <c r="C114" s="28" t="s">
        <v>1027</v>
      </c>
      <c r="D114" s="28" t="s">
        <v>1021</v>
      </c>
      <c r="E114" s="28" t="s">
        <v>520</v>
      </c>
      <c r="F114" s="85">
        <v>251571</v>
      </c>
      <c r="G114" s="29">
        <v>10.9</v>
      </c>
      <c r="H114" s="29" t="s">
        <v>864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45079</v>
      </c>
      <c r="B115" s="29" t="s">
        <v>1061</v>
      </c>
      <c r="C115" s="28" t="s">
        <v>1062</v>
      </c>
      <c r="D115" s="28" t="s">
        <v>1063</v>
      </c>
      <c r="E115" s="28" t="s">
        <v>520</v>
      </c>
      <c r="F115" s="85">
        <v>150000</v>
      </c>
      <c r="G115" s="29">
        <v>101.93</v>
      </c>
      <c r="H115" s="29" t="s">
        <v>864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45079</v>
      </c>
      <c r="B116" s="29" t="s">
        <v>1064</v>
      </c>
      <c r="C116" s="28" t="s">
        <v>1065</v>
      </c>
      <c r="D116" s="28" t="s">
        <v>1066</v>
      </c>
      <c r="E116" s="28" t="s">
        <v>520</v>
      </c>
      <c r="F116" s="85">
        <v>87000</v>
      </c>
      <c r="G116" s="29">
        <v>40.58</v>
      </c>
      <c r="H116" s="29" t="s">
        <v>864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45079</v>
      </c>
      <c r="B117" s="29" t="s">
        <v>932</v>
      </c>
      <c r="C117" s="28" t="s">
        <v>933</v>
      </c>
      <c r="D117" s="28" t="s">
        <v>902</v>
      </c>
      <c r="E117" s="28" t="s">
        <v>520</v>
      </c>
      <c r="F117" s="85">
        <v>294773</v>
      </c>
      <c r="G117" s="29">
        <v>425.32</v>
      </c>
      <c r="H117" s="29" t="s">
        <v>864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45079</v>
      </c>
      <c r="B118" s="29" t="s">
        <v>932</v>
      </c>
      <c r="C118" s="28" t="s">
        <v>933</v>
      </c>
      <c r="D118" s="28" t="s">
        <v>1030</v>
      </c>
      <c r="E118" s="28" t="s">
        <v>520</v>
      </c>
      <c r="F118" s="85">
        <v>147295</v>
      </c>
      <c r="G118" s="29">
        <v>426.49</v>
      </c>
      <c r="H118" s="29" t="s">
        <v>864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45079</v>
      </c>
      <c r="B119" s="29" t="s">
        <v>932</v>
      </c>
      <c r="C119" s="28" t="s">
        <v>933</v>
      </c>
      <c r="D119" s="28" t="s">
        <v>1029</v>
      </c>
      <c r="E119" s="28" t="s">
        <v>520</v>
      </c>
      <c r="F119" s="85">
        <v>55687</v>
      </c>
      <c r="G119" s="29">
        <v>419.08</v>
      </c>
      <c r="H119" s="29" t="s">
        <v>864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45079</v>
      </c>
      <c r="B120" s="29" t="s">
        <v>932</v>
      </c>
      <c r="C120" s="28" t="s">
        <v>933</v>
      </c>
      <c r="D120" s="28" t="s">
        <v>1028</v>
      </c>
      <c r="E120" s="28" t="s">
        <v>520</v>
      </c>
      <c r="F120" s="85">
        <v>54819</v>
      </c>
      <c r="G120" s="29">
        <v>421.32</v>
      </c>
      <c r="H120" s="29" t="s">
        <v>864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45079</v>
      </c>
      <c r="B121" s="29" t="s">
        <v>932</v>
      </c>
      <c r="C121" s="28" t="s">
        <v>933</v>
      </c>
      <c r="D121" s="28" t="s">
        <v>881</v>
      </c>
      <c r="E121" s="28" t="s">
        <v>520</v>
      </c>
      <c r="F121" s="85">
        <v>363735</v>
      </c>
      <c r="G121" s="29">
        <v>424.97</v>
      </c>
      <c r="H121" s="29" t="s">
        <v>864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45079</v>
      </c>
      <c r="B122" s="29" t="s">
        <v>932</v>
      </c>
      <c r="C122" s="28" t="s">
        <v>933</v>
      </c>
      <c r="D122" s="28" t="s">
        <v>1031</v>
      </c>
      <c r="E122" s="28" t="s">
        <v>520</v>
      </c>
      <c r="F122" s="85">
        <v>170238</v>
      </c>
      <c r="G122" s="29">
        <v>425.12</v>
      </c>
      <c r="H122" s="29" t="s">
        <v>864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45079</v>
      </c>
      <c r="B123" s="29" t="s">
        <v>932</v>
      </c>
      <c r="C123" s="28" t="s">
        <v>933</v>
      </c>
      <c r="D123" s="28" t="s">
        <v>1033</v>
      </c>
      <c r="E123" s="28" t="s">
        <v>520</v>
      </c>
      <c r="F123" s="85">
        <v>243568</v>
      </c>
      <c r="G123" s="29">
        <v>426.05</v>
      </c>
      <c r="H123" s="29" t="s">
        <v>864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45079</v>
      </c>
      <c r="B124" s="29" t="s">
        <v>932</v>
      </c>
      <c r="C124" s="28" t="s">
        <v>933</v>
      </c>
      <c r="D124" s="28" t="s">
        <v>1032</v>
      </c>
      <c r="E124" s="28" t="s">
        <v>520</v>
      </c>
      <c r="F124" s="85">
        <v>69573</v>
      </c>
      <c r="G124" s="29">
        <v>425.07</v>
      </c>
      <c r="H124" s="29" t="s">
        <v>864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45079</v>
      </c>
      <c r="B125" s="29" t="s">
        <v>932</v>
      </c>
      <c r="C125" s="28" t="s">
        <v>933</v>
      </c>
      <c r="D125" s="28" t="s">
        <v>1020</v>
      </c>
      <c r="E125" s="28" t="s">
        <v>520</v>
      </c>
      <c r="F125" s="85">
        <v>50000</v>
      </c>
      <c r="G125" s="29">
        <v>414.3</v>
      </c>
      <c r="H125" s="29" t="s">
        <v>864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45079</v>
      </c>
      <c r="B126" s="29" t="s">
        <v>1034</v>
      </c>
      <c r="C126" s="28" t="s">
        <v>1035</v>
      </c>
      <c r="D126" s="28" t="s">
        <v>881</v>
      </c>
      <c r="E126" s="28" t="s">
        <v>520</v>
      </c>
      <c r="F126" s="85">
        <v>86024</v>
      </c>
      <c r="G126" s="29">
        <v>360.74</v>
      </c>
      <c r="H126" s="29" t="s">
        <v>864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45079</v>
      </c>
      <c r="B127" s="29" t="s">
        <v>1036</v>
      </c>
      <c r="C127" s="28" t="s">
        <v>1037</v>
      </c>
      <c r="D127" s="28" t="s">
        <v>1038</v>
      </c>
      <c r="E127" s="28" t="s">
        <v>520</v>
      </c>
      <c r="F127" s="85">
        <v>12074000</v>
      </c>
      <c r="G127" s="29">
        <v>19.16</v>
      </c>
      <c r="H127" s="29" t="s">
        <v>864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45079</v>
      </c>
      <c r="B128" s="29" t="s">
        <v>1039</v>
      </c>
      <c r="C128" s="28" t="s">
        <v>1040</v>
      </c>
      <c r="D128" s="28" t="s">
        <v>1067</v>
      </c>
      <c r="E128" s="28" t="s">
        <v>520</v>
      </c>
      <c r="F128" s="85">
        <v>500000</v>
      </c>
      <c r="G128" s="29">
        <v>226.99</v>
      </c>
      <c r="H128" s="29" t="s">
        <v>864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45079</v>
      </c>
      <c r="B129" s="29" t="s">
        <v>1039</v>
      </c>
      <c r="C129" s="28" t="s">
        <v>1040</v>
      </c>
      <c r="D129" s="28" t="s">
        <v>927</v>
      </c>
      <c r="E129" s="28" t="s">
        <v>520</v>
      </c>
      <c r="F129" s="85">
        <v>339435</v>
      </c>
      <c r="G129" s="29">
        <v>228.95</v>
      </c>
      <c r="H129" s="29" t="s">
        <v>864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45079</v>
      </c>
      <c r="B130" s="29" t="s">
        <v>904</v>
      </c>
      <c r="C130" s="28" t="s">
        <v>905</v>
      </c>
      <c r="D130" s="28" t="s">
        <v>881</v>
      </c>
      <c r="E130" s="28" t="s">
        <v>520</v>
      </c>
      <c r="F130" s="85">
        <v>1229915</v>
      </c>
      <c r="G130" s="29">
        <v>104.86</v>
      </c>
      <c r="H130" s="29" t="s">
        <v>864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45079</v>
      </c>
      <c r="B131" s="29" t="s">
        <v>904</v>
      </c>
      <c r="C131" s="28" t="s">
        <v>905</v>
      </c>
      <c r="D131" s="28" t="s">
        <v>906</v>
      </c>
      <c r="E131" s="28" t="s">
        <v>520</v>
      </c>
      <c r="F131" s="85">
        <v>1833010</v>
      </c>
      <c r="G131" s="29">
        <v>105.89</v>
      </c>
      <c r="H131" s="29" t="s">
        <v>864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45079</v>
      </c>
      <c r="B132" s="29" t="s">
        <v>1041</v>
      </c>
      <c r="C132" s="28" t="s">
        <v>1042</v>
      </c>
      <c r="D132" s="28" t="s">
        <v>1043</v>
      </c>
      <c r="E132" s="28" t="s">
        <v>520</v>
      </c>
      <c r="F132" s="85">
        <v>24904</v>
      </c>
      <c r="G132" s="29">
        <v>69.08</v>
      </c>
      <c r="H132" s="29" t="s">
        <v>864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45079</v>
      </c>
      <c r="B133" s="29" t="s">
        <v>1041</v>
      </c>
      <c r="C133" s="28" t="s">
        <v>1042</v>
      </c>
      <c r="D133" s="28" t="s">
        <v>877</v>
      </c>
      <c r="E133" s="28" t="s">
        <v>520</v>
      </c>
      <c r="F133" s="85">
        <v>215109</v>
      </c>
      <c r="G133" s="29">
        <v>66.95</v>
      </c>
      <c r="H133" s="29" t="s">
        <v>864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45079</v>
      </c>
      <c r="B134" s="29" t="s">
        <v>1044</v>
      </c>
      <c r="C134" s="28" t="s">
        <v>1045</v>
      </c>
      <c r="D134" s="28" t="s">
        <v>1046</v>
      </c>
      <c r="E134" s="28" t="s">
        <v>520</v>
      </c>
      <c r="F134" s="85">
        <v>114393</v>
      </c>
      <c r="G134" s="29">
        <v>93.64</v>
      </c>
      <c r="H134" s="29" t="s">
        <v>864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45079</v>
      </c>
      <c r="B135" s="29" t="s">
        <v>1047</v>
      </c>
      <c r="C135" s="28" t="s">
        <v>1048</v>
      </c>
      <c r="D135" s="28" t="s">
        <v>1021</v>
      </c>
      <c r="E135" s="28" t="s">
        <v>520</v>
      </c>
      <c r="F135" s="85">
        <v>317618</v>
      </c>
      <c r="G135" s="29">
        <v>87.02</v>
      </c>
      <c r="H135" s="29" t="s">
        <v>864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3"/>
  <sheetViews>
    <sheetView zoomScale="85" zoomScaleNormal="85" workbookViewId="0">
      <selection activeCell="R1" sqref="R1:R104857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6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934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45082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0">
        <v>1</v>
      </c>
      <c r="B10" s="198">
        <v>45058</v>
      </c>
      <c r="C10" s="261"/>
      <c r="D10" s="262" t="s">
        <v>185</v>
      </c>
      <c r="E10" s="263" t="s">
        <v>564</v>
      </c>
      <c r="F10" s="200" t="s">
        <v>878</v>
      </c>
      <c r="G10" s="200">
        <v>538</v>
      </c>
      <c r="H10" s="200"/>
      <c r="I10" s="264" t="s">
        <v>879</v>
      </c>
      <c r="J10" s="224" t="s">
        <v>537</v>
      </c>
      <c r="K10" s="224"/>
      <c r="L10" s="267"/>
      <c r="M10" s="268"/>
      <c r="N10" s="224"/>
      <c r="O10" s="269"/>
      <c r="P10" s="267">
        <f>VLOOKUP(D10,'MidCap Intra'!B39:C539,2,0)</f>
        <v>587.20000000000005</v>
      </c>
      <c r="Q10" s="196"/>
      <c r="R10" s="196" t="s">
        <v>535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</row>
    <row r="11" spans="1:56" ht="13.9" customHeight="1">
      <c r="A11" s="200">
        <v>2</v>
      </c>
      <c r="B11" s="198">
        <v>45068</v>
      </c>
      <c r="C11" s="261"/>
      <c r="D11" s="262" t="s">
        <v>139</v>
      </c>
      <c r="E11" s="263" t="s">
        <v>564</v>
      </c>
      <c r="F11" s="200" t="s">
        <v>882</v>
      </c>
      <c r="G11" s="200">
        <v>637</v>
      </c>
      <c r="H11" s="200"/>
      <c r="I11" s="264" t="s">
        <v>883</v>
      </c>
      <c r="J11" s="224" t="s">
        <v>537</v>
      </c>
      <c r="K11" s="224"/>
      <c r="L11" s="267"/>
      <c r="M11" s="268"/>
      <c r="N11" s="224"/>
      <c r="O11" s="269"/>
      <c r="P11" s="243">
        <f>VLOOKUP(D11,'MidCap Intra'!B40:C540,2,0)</f>
        <v>706.6</v>
      </c>
      <c r="Q11" s="196"/>
      <c r="R11" s="196" t="s">
        <v>535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</row>
    <row r="12" spans="1:56" ht="13.9" customHeight="1">
      <c r="A12" s="200">
        <v>3</v>
      </c>
      <c r="B12" s="198">
        <v>45077</v>
      </c>
      <c r="C12" s="261"/>
      <c r="D12" s="262" t="s">
        <v>364</v>
      </c>
      <c r="E12" s="263" t="s">
        <v>564</v>
      </c>
      <c r="F12" s="200" t="s">
        <v>907</v>
      </c>
      <c r="G12" s="200">
        <v>144</v>
      </c>
      <c r="H12" s="200"/>
      <c r="I12" s="264" t="s">
        <v>908</v>
      </c>
      <c r="J12" s="224" t="s">
        <v>537</v>
      </c>
      <c r="K12" s="224"/>
      <c r="L12" s="267"/>
      <c r="M12" s="268"/>
      <c r="N12" s="224"/>
      <c r="O12" s="269"/>
      <c r="P12" s="243">
        <f>VLOOKUP(D12,'MidCap Intra'!B41:C541,2,0)</f>
        <v>160.30000000000001</v>
      </c>
      <c r="Q12" s="196"/>
      <c r="R12" s="196" t="s">
        <v>535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</row>
    <row r="13" spans="1:56" ht="13.9" customHeight="1">
      <c r="A13" s="200"/>
      <c r="B13" s="198"/>
      <c r="C13" s="261"/>
      <c r="D13" s="262"/>
      <c r="E13" s="263"/>
      <c r="F13" s="200"/>
      <c r="G13" s="200"/>
      <c r="H13" s="200"/>
      <c r="I13" s="264"/>
      <c r="J13" s="224"/>
      <c r="K13" s="224"/>
      <c r="L13" s="267"/>
      <c r="M13" s="268"/>
      <c r="N13" s="224"/>
      <c r="O13" s="269"/>
      <c r="P13" s="243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</row>
    <row r="14" spans="1:56" ht="14.25" customHeight="1">
      <c r="A14" s="294"/>
      <c r="B14" s="295"/>
      <c r="C14" s="296"/>
      <c r="D14" s="297"/>
      <c r="E14" s="298"/>
      <c r="F14" s="298"/>
      <c r="G14" s="215"/>
      <c r="H14" s="298"/>
      <c r="I14" s="299"/>
      <c r="J14" s="300"/>
      <c r="K14" s="300"/>
      <c r="L14" s="301"/>
      <c r="M14" s="302"/>
      <c r="N14" s="303"/>
      <c r="O14" s="304"/>
      <c r="P14" s="305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</row>
    <row r="15" spans="1:56" ht="14.25" customHeight="1">
      <c r="A15" s="97"/>
      <c r="B15" s="98"/>
      <c r="C15" s="99"/>
      <c r="D15" s="100"/>
      <c r="E15" s="101"/>
      <c r="F15" s="101"/>
      <c r="G15" s="97"/>
      <c r="H15" s="101"/>
      <c r="I15" s="102"/>
      <c r="J15" s="103"/>
      <c r="K15" s="103"/>
      <c r="L15" s="104"/>
      <c r="M15" s="105"/>
      <c r="N15" s="106"/>
      <c r="O15" s="107"/>
      <c r="P15" s="10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56" ht="12" customHeight="1">
      <c r="A16" s="109" t="s">
        <v>538</v>
      </c>
      <c r="B16" s="110"/>
      <c r="C16" s="111"/>
      <c r="E16" s="112"/>
      <c r="F16" s="112"/>
      <c r="G16" s="112"/>
      <c r="H16" s="112"/>
      <c r="I16" s="112"/>
      <c r="J16" s="113"/>
      <c r="K16" s="112"/>
      <c r="L16" s="114"/>
      <c r="M16" s="54"/>
      <c r="N16" s="113"/>
      <c r="O16" s="11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15" t="s">
        <v>539</v>
      </c>
      <c r="B17" s="109"/>
      <c r="C17" s="109"/>
      <c r="D17" s="109"/>
      <c r="E17" s="41"/>
      <c r="F17" s="116" t="s">
        <v>540</v>
      </c>
      <c r="G17" s="6"/>
      <c r="H17" s="6"/>
      <c r="I17" s="6"/>
      <c r="J17" s="117"/>
      <c r="K17" s="118"/>
      <c r="L17" s="118"/>
      <c r="M17" s="119"/>
      <c r="N17" s="1"/>
      <c r="O17" s="120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09" t="s">
        <v>541</v>
      </c>
      <c r="B18" s="109"/>
      <c r="C18" s="109"/>
      <c r="D18" s="109" t="s">
        <v>788</v>
      </c>
      <c r="E18" s="6"/>
      <c r="F18" s="116" t="s">
        <v>542</v>
      </c>
      <c r="G18" s="6"/>
      <c r="H18" s="6"/>
      <c r="I18" s="6"/>
      <c r="J18" s="117"/>
      <c r="K18" s="118"/>
      <c r="L18" s="118"/>
      <c r="M18" s="119"/>
      <c r="N18" s="1"/>
      <c r="O18" s="12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09"/>
      <c r="B19" s="109"/>
      <c r="C19" s="109"/>
      <c r="D19" s="109"/>
      <c r="E19" s="6"/>
      <c r="F19" s="6"/>
      <c r="G19" s="6"/>
      <c r="H19" s="6"/>
      <c r="I19" s="6"/>
      <c r="J19" s="121"/>
      <c r="K19" s="118"/>
      <c r="L19" s="118"/>
      <c r="M19" s="6"/>
      <c r="N19" s="122"/>
      <c r="O19" s="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.75" customHeight="1">
      <c r="A20" s="1"/>
      <c r="B20" s="123" t="s">
        <v>543</v>
      </c>
      <c r="C20" s="123"/>
      <c r="D20" s="123"/>
      <c r="E20" s="123"/>
      <c r="F20" s="124"/>
      <c r="G20" s="6"/>
      <c r="H20" s="6"/>
      <c r="I20" s="125"/>
      <c r="J20" s="126"/>
      <c r="K20" s="127"/>
      <c r="L20" s="126"/>
      <c r="M20" s="6"/>
      <c r="N20" s="1"/>
      <c r="O20" s="1"/>
      <c r="P20" s="1"/>
      <c r="R20" s="54"/>
      <c r="S20" s="1"/>
      <c r="T20" s="1"/>
      <c r="U20" s="1"/>
      <c r="V20" s="1"/>
      <c r="W20" s="1"/>
      <c r="X20" s="1"/>
      <c r="Y20" s="1"/>
      <c r="Z20" s="1"/>
    </row>
    <row r="21" spans="1:38" ht="38.25" customHeight="1">
      <c r="A21" s="257" t="s">
        <v>16</v>
      </c>
      <c r="B21" s="257" t="s">
        <v>511</v>
      </c>
      <c r="C21" s="257"/>
      <c r="D21" s="226" t="s">
        <v>522</v>
      </c>
      <c r="E21" s="257" t="s">
        <v>523</v>
      </c>
      <c r="F21" s="257" t="s">
        <v>524</v>
      </c>
      <c r="G21" s="257" t="s">
        <v>544</v>
      </c>
      <c r="H21" s="257" t="s">
        <v>526</v>
      </c>
      <c r="I21" s="257" t="s">
        <v>527</v>
      </c>
      <c r="J21" s="96" t="s">
        <v>528</v>
      </c>
      <c r="K21" s="94" t="s">
        <v>545</v>
      </c>
      <c r="L21" s="129" t="s">
        <v>530</v>
      </c>
      <c r="M21" s="96" t="s">
        <v>531</v>
      </c>
      <c r="N21" s="93" t="s">
        <v>532</v>
      </c>
      <c r="O21" s="226" t="s">
        <v>533</v>
      </c>
      <c r="P21" s="41"/>
      <c r="Q21" s="1"/>
      <c r="R21" s="54"/>
      <c r="S21" s="54"/>
      <c r="T21" s="54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s="260" customFormat="1" ht="13.5" customHeight="1">
      <c r="A22" s="200">
        <v>1</v>
      </c>
      <c r="B22" s="241">
        <v>45069</v>
      </c>
      <c r="C22" s="261"/>
      <c r="D22" s="262" t="s">
        <v>43</v>
      </c>
      <c r="E22" s="263" t="s">
        <v>536</v>
      </c>
      <c r="F22" s="200" t="s">
        <v>885</v>
      </c>
      <c r="G22" s="200">
        <v>1750</v>
      </c>
      <c r="H22" s="200"/>
      <c r="I22" s="264" t="s">
        <v>884</v>
      </c>
      <c r="J22" s="224" t="s">
        <v>537</v>
      </c>
      <c r="K22" s="224"/>
      <c r="L22" s="267"/>
      <c r="M22" s="268"/>
      <c r="N22" s="224"/>
      <c r="O22" s="269"/>
      <c r="P22" s="258"/>
      <c r="Q22" s="197"/>
      <c r="R22" s="225" t="s">
        <v>535</v>
      </c>
      <c r="S22" s="196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</row>
    <row r="23" spans="1:38" s="260" customFormat="1" ht="13.5" customHeight="1">
      <c r="A23" s="200">
        <v>2</v>
      </c>
      <c r="B23" s="241">
        <v>45078</v>
      </c>
      <c r="C23" s="261"/>
      <c r="D23" s="262" t="s">
        <v>151</v>
      </c>
      <c r="E23" s="263" t="s">
        <v>536</v>
      </c>
      <c r="F23" s="200" t="s">
        <v>909</v>
      </c>
      <c r="G23" s="200">
        <v>539</v>
      </c>
      <c r="H23" s="200"/>
      <c r="I23" s="264" t="s">
        <v>910</v>
      </c>
      <c r="J23" s="224" t="s">
        <v>537</v>
      </c>
      <c r="K23" s="224"/>
      <c r="L23" s="267"/>
      <c r="M23" s="268"/>
      <c r="N23" s="224"/>
      <c r="O23" s="269"/>
      <c r="P23" s="258"/>
      <c r="Q23" s="197"/>
      <c r="R23" s="225" t="s">
        <v>535</v>
      </c>
      <c r="S23" s="196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</row>
    <row r="24" spans="1:38" s="260" customFormat="1" ht="13.5" customHeight="1">
      <c r="A24" s="200">
        <v>3</v>
      </c>
      <c r="B24" s="241">
        <v>45078</v>
      </c>
      <c r="C24" s="261"/>
      <c r="D24" s="262" t="s">
        <v>85</v>
      </c>
      <c r="E24" s="263" t="s">
        <v>536</v>
      </c>
      <c r="F24" s="200" t="s">
        <v>918</v>
      </c>
      <c r="G24" s="200">
        <v>222</v>
      </c>
      <c r="H24" s="200"/>
      <c r="I24" s="264" t="s">
        <v>919</v>
      </c>
      <c r="J24" s="224" t="s">
        <v>537</v>
      </c>
      <c r="K24" s="224"/>
      <c r="L24" s="267"/>
      <c r="M24" s="268"/>
      <c r="N24" s="224"/>
      <c r="O24" s="269"/>
      <c r="P24" s="258"/>
      <c r="Q24" s="197"/>
      <c r="R24" s="225" t="s">
        <v>535</v>
      </c>
      <c r="S24" s="196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</row>
    <row r="25" spans="1:38" s="260" customFormat="1" ht="13.5" customHeight="1">
      <c r="A25" s="200">
        <v>4</v>
      </c>
      <c r="B25" s="241">
        <v>45079</v>
      </c>
      <c r="C25" s="261"/>
      <c r="D25" s="262" t="s">
        <v>935</v>
      </c>
      <c r="E25" s="263" t="s">
        <v>536</v>
      </c>
      <c r="F25" s="200" t="s">
        <v>936</v>
      </c>
      <c r="G25" s="200">
        <v>284</v>
      </c>
      <c r="H25" s="200"/>
      <c r="I25" s="264" t="s">
        <v>937</v>
      </c>
      <c r="J25" s="224" t="s">
        <v>537</v>
      </c>
      <c r="K25" s="224"/>
      <c r="L25" s="267"/>
      <c r="M25" s="268"/>
      <c r="N25" s="224"/>
      <c r="O25" s="269"/>
      <c r="P25" s="258"/>
      <c r="Q25" s="197"/>
      <c r="R25" s="225" t="s">
        <v>535</v>
      </c>
      <c r="S25" s="196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</row>
    <row r="26" spans="1:38" s="197" customFormat="1" ht="13.5" customHeight="1">
      <c r="A26" s="281"/>
      <c r="B26" s="281"/>
      <c r="C26" s="261"/>
      <c r="D26" s="262"/>
      <c r="E26" s="263"/>
      <c r="F26" s="200"/>
      <c r="G26" s="200"/>
      <c r="H26" s="200"/>
      <c r="I26" s="264"/>
      <c r="J26" s="224"/>
      <c r="K26" s="224"/>
      <c r="L26" s="267"/>
      <c r="M26" s="268"/>
      <c r="N26" s="224"/>
      <c r="O26" s="269"/>
      <c r="P26" s="258"/>
      <c r="R26" s="225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</row>
    <row r="27" spans="1:38" ht="44.25" customHeight="1">
      <c r="A27" s="109" t="s">
        <v>538</v>
      </c>
      <c r="B27" s="130"/>
      <c r="C27" s="130"/>
      <c r="D27" s="1"/>
      <c r="E27" s="6"/>
      <c r="F27" s="6"/>
      <c r="G27" s="6"/>
      <c r="H27" s="6" t="s">
        <v>550</v>
      </c>
      <c r="I27" s="6"/>
      <c r="J27" s="6"/>
      <c r="K27" s="105"/>
      <c r="L27" s="131"/>
      <c r="M27" s="105"/>
      <c r="N27" s="106"/>
      <c r="O27" s="105"/>
      <c r="P27" s="1"/>
      <c r="Q27" s="1"/>
      <c r="R27" s="6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8" ht="12.75" customHeight="1">
      <c r="A28" s="115" t="s">
        <v>539</v>
      </c>
      <c r="B28" s="109"/>
      <c r="C28" s="109"/>
      <c r="D28" s="109"/>
      <c r="E28" s="41"/>
      <c r="F28" s="116" t="s">
        <v>540</v>
      </c>
      <c r="G28" s="54"/>
      <c r="H28" s="41"/>
      <c r="I28" s="54"/>
      <c r="J28" s="6"/>
      <c r="K28" s="132"/>
      <c r="L28" s="133"/>
      <c r="M28" s="6"/>
      <c r="N28" s="99"/>
      <c r="O28" s="134"/>
      <c r="P28" s="41"/>
      <c r="Q28" s="41"/>
      <c r="R28" s="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115"/>
      <c r="B29" s="109"/>
      <c r="C29" s="109"/>
      <c r="D29" s="109"/>
      <c r="E29" s="6"/>
      <c r="F29" s="116" t="s">
        <v>542</v>
      </c>
      <c r="G29" s="54"/>
      <c r="H29" s="41"/>
      <c r="I29" s="54"/>
      <c r="J29" s="6"/>
      <c r="K29" s="132"/>
      <c r="L29" s="133"/>
      <c r="M29" s="6"/>
      <c r="N29" s="99"/>
      <c r="O29" s="134"/>
      <c r="P29" s="41"/>
      <c r="Q29" s="41"/>
      <c r="R29" s="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9"/>
      <c r="M30" s="6"/>
      <c r="N30" s="122"/>
      <c r="O30" s="1"/>
      <c r="P30" s="41"/>
      <c r="Q30" s="41"/>
      <c r="R30" s="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35" t="s">
        <v>551</v>
      </c>
      <c r="B31" s="135"/>
      <c r="C31" s="135"/>
      <c r="D31" s="135"/>
      <c r="E31" s="6"/>
      <c r="F31" s="6"/>
      <c r="G31" s="6"/>
      <c r="H31" s="6"/>
      <c r="I31" s="6"/>
      <c r="J31" s="6"/>
      <c r="K31" s="6"/>
      <c r="L31" s="6"/>
      <c r="M31" s="6"/>
      <c r="N31" s="6"/>
      <c r="O31" s="21"/>
      <c r="Q31" s="41"/>
      <c r="R31" s="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38.25" customHeight="1">
      <c r="A32" s="94" t="s">
        <v>16</v>
      </c>
      <c r="B32" s="94" t="s">
        <v>511</v>
      </c>
      <c r="C32" s="94"/>
      <c r="D32" s="95" t="s">
        <v>522</v>
      </c>
      <c r="E32" s="94" t="s">
        <v>523</v>
      </c>
      <c r="F32" s="94" t="s">
        <v>524</v>
      </c>
      <c r="G32" s="94" t="s">
        <v>544</v>
      </c>
      <c r="H32" s="94" t="s">
        <v>526</v>
      </c>
      <c r="I32" s="94" t="s">
        <v>527</v>
      </c>
      <c r="J32" s="93" t="s">
        <v>528</v>
      </c>
      <c r="K32" s="136" t="s">
        <v>552</v>
      </c>
      <c r="L32" s="96" t="s">
        <v>530</v>
      </c>
      <c r="M32" s="136" t="s">
        <v>553</v>
      </c>
      <c r="N32" s="94" t="s">
        <v>554</v>
      </c>
      <c r="O32" s="93" t="s">
        <v>532</v>
      </c>
      <c r="P32" s="95" t="s">
        <v>533</v>
      </c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248">
        <v>1</v>
      </c>
      <c r="B33" s="271">
        <v>45079</v>
      </c>
      <c r="C33" s="272"/>
      <c r="D33" s="272" t="s">
        <v>944</v>
      </c>
      <c r="E33" s="248" t="s">
        <v>536</v>
      </c>
      <c r="F33" s="248" t="s">
        <v>945</v>
      </c>
      <c r="G33" s="248">
        <v>2197</v>
      </c>
      <c r="H33" s="273"/>
      <c r="I33" s="273" t="s">
        <v>946</v>
      </c>
      <c r="J33" s="273" t="s">
        <v>537</v>
      </c>
      <c r="K33" s="275"/>
      <c r="L33" s="276"/>
      <c r="M33" s="277"/>
      <c r="N33" s="275"/>
      <c r="O33" s="273"/>
      <c r="P33" s="249"/>
      <c r="Q33" s="278"/>
      <c r="R33" s="54" t="s">
        <v>535</v>
      </c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279"/>
      <c r="AG33" s="280"/>
      <c r="AH33" s="278"/>
      <c r="AI33" s="278"/>
      <c r="AJ33" s="279"/>
      <c r="AK33" s="279"/>
      <c r="AL33" s="279"/>
    </row>
    <row r="34" spans="1:38" ht="12.75" customHeight="1">
      <c r="A34" s="248"/>
      <c r="B34" s="271"/>
      <c r="C34" s="272"/>
      <c r="D34" s="272"/>
      <c r="E34" s="248"/>
      <c r="F34" s="248"/>
      <c r="G34" s="248"/>
      <c r="H34" s="273"/>
      <c r="I34" s="273"/>
      <c r="J34" s="274"/>
      <c r="K34" s="275"/>
      <c r="L34" s="276"/>
      <c r="M34" s="277"/>
      <c r="N34" s="275"/>
      <c r="O34" s="273"/>
      <c r="P34" s="249"/>
      <c r="Q34" s="278"/>
      <c r="R34" s="54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279"/>
      <c r="AG34" s="280"/>
      <c r="AH34" s="278"/>
      <c r="AI34" s="278"/>
      <c r="AJ34" s="279"/>
      <c r="AK34" s="279"/>
      <c r="AL34" s="279"/>
    </row>
    <row r="35" spans="1:38" ht="12.75" customHeight="1">
      <c r="A35" s="248"/>
      <c r="B35" s="271"/>
      <c r="C35" s="272"/>
      <c r="D35" s="272"/>
      <c r="E35" s="248"/>
      <c r="F35" s="248"/>
      <c r="G35" s="248"/>
      <c r="H35" s="273"/>
      <c r="I35" s="273"/>
      <c r="J35" s="274"/>
      <c r="K35" s="275"/>
      <c r="L35" s="276"/>
      <c r="M35" s="277"/>
      <c r="N35" s="275"/>
      <c r="O35" s="273"/>
      <c r="P35" s="249"/>
      <c r="Q35" s="278"/>
      <c r="R35" s="54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279"/>
      <c r="AG35" s="280"/>
      <c r="AH35" s="278"/>
      <c r="AI35" s="278"/>
      <c r="AJ35" s="279"/>
      <c r="AK35" s="279"/>
      <c r="AL35" s="279"/>
    </row>
    <row r="36" spans="1:38" s="197" customFormat="1" ht="12.75" customHeight="1">
      <c r="A36" s="279"/>
      <c r="B36" s="284"/>
      <c r="C36" s="199"/>
      <c r="D36" s="199"/>
      <c r="E36" s="228"/>
      <c r="F36" s="228"/>
      <c r="G36" s="228"/>
      <c r="H36" s="285"/>
      <c r="I36" s="285"/>
      <c r="J36" s="286"/>
      <c r="K36" s="199"/>
      <c r="L36" s="228"/>
      <c r="M36" s="228"/>
      <c r="N36" s="228"/>
      <c r="O36" s="285"/>
      <c r="P36" s="285"/>
      <c r="Q36" s="199"/>
      <c r="R36" s="202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228"/>
      <c r="AG36" s="227"/>
      <c r="AH36" s="199"/>
      <c r="AI36" s="199"/>
      <c r="AJ36" s="228"/>
      <c r="AK36" s="228"/>
      <c r="AL36" s="228"/>
    </row>
    <row r="37" spans="1:38" ht="38.25" customHeight="1">
      <c r="A37" s="137" t="s">
        <v>556</v>
      </c>
      <c r="B37" s="137"/>
      <c r="C37" s="137"/>
      <c r="D37" s="137"/>
      <c r="E37" s="138"/>
      <c r="F37" s="102"/>
      <c r="G37" s="102"/>
      <c r="H37" s="102"/>
      <c r="I37" s="102"/>
      <c r="J37" s="1"/>
      <c r="K37" s="6"/>
      <c r="L37" s="6"/>
      <c r="M37" s="6"/>
      <c r="N37" s="1"/>
      <c r="O37" s="1"/>
      <c r="P37" s="41"/>
      <c r="Q37" s="4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41"/>
      <c r="AH37" s="41"/>
      <c r="AI37" s="41"/>
      <c r="AJ37" s="41"/>
      <c r="AK37" s="41"/>
      <c r="AL37" s="41"/>
    </row>
    <row r="38" spans="1:38" ht="38.25">
      <c r="A38" s="94" t="s">
        <v>16</v>
      </c>
      <c r="B38" s="94" t="s">
        <v>511</v>
      </c>
      <c r="C38" s="94"/>
      <c r="D38" s="95" t="s">
        <v>522</v>
      </c>
      <c r="E38" s="94" t="s">
        <v>523</v>
      </c>
      <c r="F38" s="94" t="s">
        <v>524</v>
      </c>
      <c r="G38" s="94" t="s">
        <v>544</v>
      </c>
      <c r="H38" s="94" t="s">
        <v>526</v>
      </c>
      <c r="I38" s="94" t="s">
        <v>527</v>
      </c>
      <c r="J38" s="93" t="s">
        <v>528</v>
      </c>
      <c r="K38" s="93" t="s">
        <v>557</v>
      </c>
      <c r="L38" s="96" t="s">
        <v>530</v>
      </c>
      <c r="M38" s="136" t="s">
        <v>553</v>
      </c>
      <c r="N38" s="94" t="s">
        <v>554</v>
      </c>
      <c r="O38" s="94" t="s">
        <v>532</v>
      </c>
      <c r="P38" s="95" t="s">
        <v>533</v>
      </c>
      <c r="Q38" s="4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41"/>
      <c r="AH38" s="41"/>
      <c r="AI38" s="41"/>
      <c r="AJ38" s="41"/>
      <c r="AK38" s="41"/>
      <c r="AL38" s="41"/>
    </row>
    <row r="39" spans="1:38" s="197" customFormat="1" ht="15.6" customHeight="1">
      <c r="A39" s="328">
        <v>1</v>
      </c>
      <c r="B39" s="329">
        <v>45078</v>
      </c>
      <c r="C39" s="330"/>
      <c r="D39" s="331" t="s">
        <v>912</v>
      </c>
      <c r="E39" s="332" t="s">
        <v>536</v>
      </c>
      <c r="F39" s="332">
        <v>1.5</v>
      </c>
      <c r="G39" s="332">
        <v>0.4</v>
      </c>
      <c r="H39" s="333">
        <v>2.15</v>
      </c>
      <c r="I39" s="334" t="s">
        <v>913</v>
      </c>
      <c r="J39" s="323" t="s">
        <v>938</v>
      </c>
      <c r="K39" s="324">
        <f t="shared" ref="K39" si="0">H39-F39</f>
        <v>0.64999999999999991</v>
      </c>
      <c r="L39" s="325">
        <v>100</v>
      </c>
      <c r="M39" s="326">
        <f t="shared" ref="M39" si="1">(K39*N39)-100</f>
        <v>2629.9999999999995</v>
      </c>
      <c r="N39" s="324">
        <v>4200</v>
      </c>
      <c r="O39" s="323" t="s">
        <v>534</v>
      </c>
      <c r="P39" s="327">
        <v>45079</v>
      </c>
      <c r="Q39" s="196"/>
      <c r="R39" s="202" t="s">
        <v>535</v>
      </c>
      <c r="S39" s="196"/>
      <c r="T39" s="196"/>
      <c r="U39" s="196"/>
      <c r="V39" s="196"/>
      <c r="W39" s="196"/>
      <c r="X39" s="202"/>
      <c r="Y39" s="196"/>
      <c r="Z39" s="196"/>
      <c r="AA39" s="196"/>
      <c r="AB39" s="196"/>
      <c r="AC39" s="196"/>
      <c r="AD39" s="202"/>
      <c r="AE39" s="196"/>
      <c r="AF39" s="196"/>
      <c r="AG39" s="196"/>
      <c r="AH39" s="196"/>
      <c r="AI39" s="196"/>
      <c r="AJ39" s="202"/>
      <c r="AK39" s="196"/>
      <c r="AL39" s="196"/>
    </row>
    <row r="40" spans="1:38" s="197" customFormat="1" ht="15.6" customHeight="1">
      <c r="A40" s="288">
        <v>2</v>
      </c>
      <c r="B40" s="289">
        <v>45078</v>
      </c>
      <c r="C40" s="290"/>
      <c r="D40" s="291" t="s">
        <v>914</v>
      </c>
      <c r="E40" s="200" t="s">
        <v>536</v>
      </c>
      <c r="F40" s="200" t="s">
        <v>915</v>
      </c>
      <c r="G40" s="200">
        <v>18</v>
      </c>
      <c r="H40" s="201"/>
      <c r="I40" s="216" t="s">
        <v>896</v>
      </c>
      <c r="J40" s="224" t="s">
        <v>537</v>
      </c>
      <c r="K40" s="247"/>
      <c r="L40" s="292"/>
      <c r="M40" s="293"/>
      <c r="N40" s="247"/>
      <c r="O40" s="224"/>
      <c r="P40" s="198"/>
      <c r="Q40" s="196"/>
      <c r="R40" s="202" t="s">
        <v>535</v>
      </c>
      <c r="S40" s="196"/>
      <c r="T40" s="196"/>
      <c r="U40" s="196"/>
      <c r="V40" s="196"/>
      <c r="W40" s="196"/>
      <c r="X40" s="202"/>
      <c r="Y40" s="196"/>
      <c r="Z40" s="196"/>
      <c r="AA40" s="196"/>
      <c r="AB40" s="196"/>
      <c r="AC40" s="196"/>
      <c r="AD40" s="202"/>
      <c r="AE40" s="196"/>
      <c r="AF40" s="196"/>
      <c r="AG40" s="196"/>
      <c r="AH40" s="196"/>
      <c r="AI40" s="196"/>
      <c r="AJ40" s="202"/>
      <c r="AK40" s="196"/>
      <c r="AL40" s="196"/>
    </row>
    <row r="41" spans="1:38" s="197" customFormat="1" ht="15.6" customHeight="1">
      <c r="A41" s="335">
        <v>3</v>
      </c>
      <c r="B41" s="336">
        <v>45078</v>
      </c>
      <c r="C41" s="337"/>
      <c r="D41" s="338" t="s">
        <v>916</v>
      </c>
      <c r="E41" s="339" t="s">
        <v>536</v>
      </c>
      <c r="F41" s="339">
        <v>210</v>
      </c>
      <c r="G41" s="339">
        <v>115</v>
      </c>
      <c r="H41" s="340">
        <v>225</v>
      </c>
      <c r="I41" s="341" t="s">
        <v>917</v>
      </c>
      <c r="J41" s="342" t="s">
        <v>939</v>
      </c>
      <c r="K41" s="343">
        <f t="shared" ref="K41" si="2">H41-F41</f>
        <v>15</v>
      </c>
      <c r="L41" s="344">
        <v>100</v>
      </c>
      <c r="M41" s="345">
        <f t="shared" ref="M41:M43" si="3">(K41*N41)-100</f>
        <v>275</v>
      </c>
      <c r="N41" s="343">
        <v>25</v>
      </c>
      <c r="O41" s="342" t="s">
        <v>534</v>
      </c>
      <c r="P41" s="346">
        <v>45079</v>
      </c>
      <c r="Q41" s="196"/>
      <c r="R41" s="202" t="s">
        <v>535</v>
      </c>
      <c r="S41" s="196"/>
      <c r="T41" s="196"/>
      <c r="U41" s="196"/>
      <c r="V41" s="196"/>
      <c r="W41" s="196"/>
      <c r="X41" s="202"/>
      <c r="Y41" s="196"/>
      <c r="Z41" s="196"/>
      <c r="AA41" s="196"/>
      <c r="AB41" s="196"/>
      <c r="AC41" s="196"/>
      <c r="AD41" s="202"/>
      <c r="AE41" s="196"/>
      <c r="AF41" s="196"/>
      <c r="AG41" s="196"/>
      <c r="AH41" s="196"/>
      <c r="AI41" s="196"/>
      <c r="AJ41" s="202"/>
      <c r="AK41" s="196"/>
      <c r="AL41" s="196"/>
    </row>
    <row r="42" spans="1:38" s="197" customFormat="1" ht="15.6" customHeight="1">
      <c r="A42" s="328">
        <v>4</v>
      </c>
      <c r="B42" s="327">
        <v>45079</v>
      </c>
      <c r="C42" s="330"/>
      <c r="D42" s="331" t="s">
        <v>940</v>
      </c>
      <c r="E42" s="332" t="s">
        <v>941</v>
      </c>
      <c r="F42" s="332">
        <v>82.5</v>
      </c>
      <c r="G42" s="332">
        <v>145</v>
      </c>
      <c r="H42" s="333">
        <v>62.5</v>
      </c>
      <c r="I42" s="334" t="s">
        <v>942</v>
      </c>
      <c r="J42" s="323" t="s">
        <v>943</v>
      </c>
      <c r="K42" s="324">
        <f>F42-H42</f>
        <v>20</v>
      </c>
      <c r="L42" s="325">
        <v>100</v>
      </c>
      <c r="M42" s="326">
        <f t="shared" si="3"/>
        <v>900</v>
      </c>
      <c r="N42" s="324">
        <v>50</v>
      </c>
      <c r="O42" s="323" t="s">
        <v>534</v>
      </c>
      <c r="P42" s="327">
        <v>45079</v>
      </c>
      <c r="Q42" s="196"/>
      <c r="R42" s="202" t="s">
        <v>535</v>
      </c>
      <c r="S42" s="196"/>
      <c r="T42" s="196"/>
      <c r="U42" s="196"/>
      <c r="V42" s="196"/>
      <c r="W42" s="196"/>
      <c r="X42" s="202"/>
      <c r="Y42" s="196"/>
      <c r="Z42" s="196"/>
      <c r="AA42" s="196"/>
      <c r="AB42" s="196"/>
      <c r="AC42" s="196"/>
      <c r="AD42" s="202"/>
      <c r="AE42" s="196"/>
      <c r="AF42" s="196"/>
      <c r="AG42" s="196"/>
      <c r="AH42" s="196"/>
      <c r="AI42" s="196"/>
      <c r="AJ42" s="202"/>
      <c r="AK42" s="196"/>
      <c r="AL42" s="196"/>
    </row>
    <row r="43" spans="1:38" s="197" customFormat="1" ht="15.6" customHeight="1">
      <c r="A43" s="328">
        <v>5</v>
      </c>
      <c r="B43" s="327">
        <v>45079</v>
      </c>
      <c r="C43" s="330"/>
      <c r="D43" s="331" t="s">
        <v>940</v>
      </c>
      <c r="E43" s="332" t="s">
        <v>941</v>
      </c>
      <c r="F43" s="332">
        <v>85</v>
      </c>
      <c r="G43" s="332">
        <v>145</v>
      </c>
      <c r="H43" s="333">
        <v>64</v>
      </c>
      <c r="I43" s="334" t="s">
        <v>942</v>
      </c>
      <c r="J43" s="323" t="s">
        <v>547</v>
      </c>
      <c r="K43" s="324">
        <f>F43-H43</f>
        <v>21</v>
      </c>
      <c r="L43" s="325">
        <v>100</v>
      </c>
      <c r="M43" s="326">
        <f t="shared" si="3"/>
        <v>950</v>
      </c>
      <c r="N43" s="324">
        <v>50</v>
      </c>
      <c r="O43" s="323" t="s">
        <v>534</v>
      </c>
      <c r="P43" s="327">
        <v>45079</v>
      </c>
      <c r="Q43" s="196"/>
      <c r="R43" s="202" t="s">
        <v>535</v>
      </c>
      <c r="S43" s="196"/>
      <c r="T43" s="196"/>
      <c r="U43" s="196"/>
      <c r="V43" s="196"/>
      <c r="W43" s="196"/>
      <c r="X43" s="202"/>
      <c r="Y43" s="196"/>
      <c r="Z43" s="196"/>
      <c r="AA43" s="196"/>
      <c r="AB43" s="196"/>
      <c r="AC43" s="196"/>
      <c r="AD43" s="202"/>
      <c r="AE43" s="196"/>
      <c r="AF43" s="196"/>
      <c r="AG43" s="196"/>
      <c r="AH43" s="196"/>
      <c r="AI43" s="196"/>
      <c r="AJ43" s="202"/>
      <c r="AK43" s="196"/>
      <c r="AL43" s="196"/>
    </row>
    <row r="44" spans="1:38" s="197" customFormat="1" ht="15.6" customHeight="1">
      <c r="A44" s="288">
        <v>6</v>
      </c>
      <c r="B44" s="289">
        <v>45079</v>
      </c>
      <c r="C44" s="290"/>
      <c r="D44" s="291" t="s">
        <v>947</v>
      </c>
      <c r="E44" s="200" t="s">
        <v>536</v>
      </c>
      <c r="F44" s="347" t="s">
        <v>949</v>
      </c>
      <c r="G44" s="200">
        <v>4</v>
      </c>
      <c r="H44" s="201"/>
      <c r="I44" s="216" t="s">
        <v>948</v>
      </c>
      <c r="J44" s="224" t="s">
        <v>537</v>
      </c>
      <c r="K44" s="247"/>
      <c r="L44" s="292"/>
      <c r="M44" s="293"/>
      <c r="N44" s="247"/>
      <c r="O44" s="224"/>
      <c r="P44" s="198"/>
      <c r="Q44" s="196"/>
      <c r="R44" s="202" t="s">
        <v>535</v>
      </c>
      <c r="S44" s="196"/>
      <c r="T44" s="196"/>
      <c r="U44" s="196"/>
      <c r="V44" s="196"/>
      <c r="W44" s="196"/>
      <c r="X44" s="202"/>
      <c r="Y44" s="196"/>
      <c r="Z44" s="196"/>
      <c r="AA44" s="196"/>
      <c r="AB44" s="196"/>
      <c r="AC44" s="196"/>
      <c r="AD44" s="202"/>
      <c r="AE44" s="196"/>
      <c r="AF44" s="196"/>
      <c r="AG44" s="196"/>
      <c r="AH44" s="196"/>
      <c r="AI44" s="196"/>
      <c r="AJ44" s="202"/>
      <c r="AK44" s="196"/>
      <c r="AL44" s="196"/>
    </row>
    <row r="45" spans="1:38" s="197" customFormat="1" ht="15.6" customHeight="1">
      <c r="A45" s="288"/>
      <c r="B45" s="289"/>
      <c r="C45" s="290"/>
      <c r="D45" s="291"/>
      <c r="E45" s="200"/>
      <c r="F45" s="200"/>
      <c r="G45" s="200"/>
      <c r="H45" s="201"/>
      <c r="I45" s="216"/>
      <c r="J45" s="224"/>
      <c r="K45" s="247"/>
      <c r="L45" s="292"/>
      <c r="M45" s="293"/>
      <c r="N45" s="247"/>
      <c r="O45" s="224"/>
      <c r="P45" s="198"/>
      <c r="Q45" s="196"/>
      <c r="R45" s="202"/>
      <c r="S45" s="196"/>
      <c r="T45" s="196"/>
      <c r="U45" s="196"/>
      <c r="V45" s="196"/>
      <c r="W45" s="196"/>
      <c r="X45" s="202"/>
      <c r="Y45" s="196"/>
      <c r="Z45" s="196"/>
      <c r="AA45" s="196"/>
      <c r="AB45" s="196"/>
      <c r="AC45" s="196"/>
      <c r="AD45" s="202"/>
      <c r="AE45" s="196"/>
      <c r="AF45" s="196"/>
      <c r="AG45" s="196"/>
      <c r="AH45" s="196"/>
      <c r="AI45" s="196"/>
      <c r="AJ45" s="202"/>
      <c r="AK45" s="196"/>
      <c r="AL45" s="196"/>
    </row>
    <row r="46" spans="1:38" s="197" customFormat="1" ht="15.6" customHeight="1">
      <c r="A46" s="288"/>
      <c r="B46" s="289"/>
      <c r="C46" s="290"/>
      <c r="D46" s="291"/>
      <c r="E46" s="200"/>
      <c r="F46" s="200"/>
      <c r="G46" s="200"/>
      <c r="H46" s="201"/>
      <c r="I46" s="216"/>
      <c r="J46" s="224"/>
      <c r="K46" s="247"/>
      <c r="L46" s="292"/>
      <c r="M46" s="293"/>
      <c r="N46" s="247"/>
      <c r="O46" s="224"/>
      <c r="P46" s="198"/>
      <c r="Q46" s="196"/>
      <c r="R46" s="202"/>
      <c r="S46" s="196"/>
      <c r="T46" s="196"/>
      <c r="U46" s="196"/>
      <c r="V46" s="196"/>
      <c r="W46" s="196"/>
      <c r="X46" s="202"/>
      <c r="Y46" s="196"/>
      <c r="Z46" s="196"/>
      <c r="AA46" s="196"/>
      <c r="AB46" s="196"/>
      <c r="AC46" s="196"/>
      <c r="AD46" s="202"/>
      <c r="AE46" s="196"/>
      <c r="AF46" s="196"/>
      <c r="AG46" s="196"/>
      <c r="AH46" s="196"/>
      <c r="AI46" s="196"/>
      <c r="AJ46" s="202"/>
      <c r="AK46" s="196"/>
      <c r="AL46" s="196"/>
    </row>
    <row r="47" spans="1:38" s="197" customFormat="1" ht="15.6" customHeight="1">
      <c r="A47" s="281"/>
      <c r="B47" s="281"/>
      <c r="C47" s="281"/>
      <c r="D47" s="281"/>
      <c r="E47" s="281"/>
      <c r="F47" s="281"/>
      <c r="G47" s="281"/>
      <c r="H47" s="281"/>
      <c r="I47" s="281"/>
      <c r="J47" s="224"/>
      <c r="K47" s="201"/>
      <c r="L47" s="216"/>
      <c r="M47" s="217"/>
      <c r="N47" s="201"/>
      <c r="O47" s="224"/>
      <c r="P47" s="198"/>
      <c r="Q47" s="1"/>
      <c r="R47" s="6"/>
      <c r="S47" s="1"/>
      <c r="T47" s="1"/>
      <c r="U47" s="1"/>
      <c r="V47" s="1"/>
      <c r="W47" s="1"/>
      <c r="X47" s="6"/>
      <c r="Y47" s="1"/>
      <c r="Z47" s="1"/>
      <c r="AA47" s="1"/>
      <c r="AB47" s="1"/>
      <c r="AC47" s="1"/>
      <c r="AD47" s="6"/>
      <c r="AE47" s="1"/>
      <c r="AF47" s="1"/>
      <c r="AG47" s="1"/>
      <c r="AH47" s="196"/>
      <c r="AI47" s="196"/>
      <c r="AJ47" s="202"/>
      <c r="AK47" s="196"/>
      <c r="AL47" s="196"/>
    </row>
    <row r="48" spans="1:38" ht="38.25" customHeight="1">
      <c r="A48" s="92" t="s">
        <v>558</v>
      </c>
      <c r="B48" s="139"/>
      <c r="C48" s="139"/>
      <c r="D48" s="140"/>
      <c r="E48" s="124"/>
      <c r="F48" s="6"/>
      <c r="G48" s="6"/>
      <c r="H48" s="125"/>
      <c r="I48" s="141"/>
      <c r="J48" s="1"/>
      <c r="K48" s="6"/>
      <c r="L48" s="6"/>
      <c r="M48" s="6"/>
      <c r="N48" s="1"/>
      <c r="O48" s="1"/>
      <c r="Q48" s="1"/>
      <c r="R48" s="6"/>
      <c r="S48" s="1"/>
      <c r="T48" s="1"/>
      <c r="U48" s="1"/>
      <c r="V48" s="1"/>
      <c r="W48" s="1"/>
      <c r="X48" s="6"/>
      <c r="Y48" s="1"/>
      <c r="Z48" s="1"/>
      <c r="AA48" s="1"/>
      <c r="AB48" s="1"/>
      <c r="AC48" s="1"/>
      <c r="AD48" s="6"/>
      <c r="AE48" s="1"/>
      <c r="AF48" s="1"/>
      <c r="AG48" s="1"/>
      <c r="AH48" s="1"/>
      <c r="AI48" s="1"/>
      <c r="AJ48" s="6"/>
      <c r="AK48" s="1"/>
    </row>
    <row r="49" spans="1:38" s="197" customFormat="1" ht="38.25">
      <c r="A49" s="93" t="s">
        <v>16</v>
      </c>
      <c r="B49" s="94" t="s">
        <v>511</v>
      </c>
      <c r="C49" s="94"/>
      <c r="D49" s="95" t="s">
        <v>522</v>
      </c>
      <c r="E49" s="94" t="s">
        <v>523</v>
      </c>
      <c r="F49" s="94" t="s">
        <v>524</v>
      </c>
      <c r="G49" s="94" t="s">
        <v>525</v>
      </c>
      <c r="H49" s="94" t="s">
        <v>526</v>
      </c>
      <c r="I49" s="94" t="s">
        <v>527</v>
      </c>
      <c r="J49" s="93" t="s">
        <v>528</v>
      </c>
      <c r="K49" s="128" t="s">
        <v>545</v>
      </c>
      <c r="L49" s="129" t="s">
        <v>530</v>
      </c>
      <c r="M49" s="96" t="s">
        <v>531</v>
      </c>
      <c r="N49" s="94" t="s">
        <v>532</v>
      </c>
      <c r="O49" s="95" t="s">
        <v>533</v>
      </c>
      <c r="P49" s="94" t="s">
        <v>762</v>
      </c>
      <c r="Q49" s="196"/>
      <c r="R49" s="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</row>
    <row r="50" spans="1:38" ht="14.25" customHeight="1">
      <c r="A50" s="248">
        <v>1</v>
      </c>
      <c r="B50" s="249">
        <v>44840</v>
      </c>
      <c r="C50" s="246"/>
      <c r="D50" s="246" t="s">
        <v>833</v>
      </c>
      <c r="E50" s="247" t="s">
        <v>536</v>
      </c>
      <c r="F50" s="247" t="s">
        <v>834</v>
      </c>
      <c r="G50" s="247">
        <v>1220</v>
      </c>
      <c r="H50" s="247"/>
      <c r="I50" s="247" t="s">
        <v>835</v>
      </c>
      <c r="J50" s="224" t="s">
        <v>537</v>
      </c>
      <c r="K50" s="201"/>
      <c r="L50" s="216"/>
      <c r="M50" s="217"/>
      <c r="N50" s="201"/>
      <c r="O50" s="224"/>
      <c r="P50" s="267" t="e">
        <f>VLOOKUP(D50,'MidCap Intra'!B98:C598,2,0)</f>
        <v>#N/A</v>
      </c>
      <c r="Q50" s="196"/>
      <c r="R50" s="196" t="s">
        <v>535</v>
      </c>
      <c r="S50" s="41"/>
      <c r="T50" s="1"/>
      <c r="U50" s="1"/>
      <c r="V50" s="1"/>
      <c r="W50" s="1"/>
      <c r="X50" s="1"/>
      <c r="Y50" s="1"/>
      <c r="Z50" s="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s="197" customFormat="1" ht="14.25" customHeight="1">
      <c r="A51" s="306">
        <v>2</v>
      </c>
      <c r="B51" s="307">
        <v>45050</v>
      </c>
      <c r="C51" s="308"/>
      <c r="D51" s="308" t="s">
        <v>135</v>
      </c>
      <c r="E51" s="309" t="s">
        <v>536</v>
      </c>
      <c r="F51" s="309">
        <v>84</v>
      </c>
      <c r="G51" s="309">
        <v>74.900000000000006</v>
      </c>
      <c r="H51" s="309">
        <v>89.75</v>
      </c>
      <c r="I51" s="309" t="s">
        <v>572</v>
      </c>
      <c r="J51" s="310" t="s">
        <v>886</v>
      </c>
      <c r="K51" s="310">
        <f t="shared" ref="K51" si="4">H51-F51</f>
        <v>5.75</v>
      </c>
      <c r="L51" s="311">
        <f t="shared" ref="L51" si="5">(F51*-0.7)/100</f>
        <v>-0.58799999999999997</v>
      </c>
      <c r="M51" s="312">
        <f t="shared" ref="M51" si="6">(K51+L51)/F51</f>
        <v>6.1452380952380953E-2</v>
      </c>
      <c r="N51" s="313" t="s">
        <v>534</v>
      </c>
      <c r="O51" s="314">
        <v>45070</v>
      </c>
      <c r="P51" s="315"/>
      <c r="Q51" s="196"/>
      <c r="R51" s="196" t="s">
        <v>535</v>
      </c>
      <c r="S51" s="258"/>
      <c r="T51" s="196"/>
      <c r="U51" s="196"/>
      <c r="V51" s="196"/>
      <c r="W51" s="196"/>
      <c r="X51" s="196"/>
      <c r="Y51" s="196"/>
      <c r="Z51" s="196"/>
      <c r="AA51" s="258"/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</row>
    <row r="52" spans="1:38" s="197" customFormat="1" ht="14.25" customHeight="1">
      <c r="A52" s="288">
        <v>3</v>
      </c>
      <c r="B52" s="316">
        <v>45071</v>
      </c>
      <c r="C52" s="246"/>
      <c r="D52" s="246" t="s">
        <v>255</v>
      </c>
      <c r="E52" s="247" t="s">
        <v>536</v>
      </c>
      <c r="F52" s="247" t="s">
        <v>887</v>
      </c>
      <c r="G52" s="247">
        <v>267</v>
      </c>
      <c r="H52" s="247"/>
      <c r="I52" s="247" t="s">
        <v>888</v>
      </c>
      <c r="J52" s="224" t="s">
        <v>537</v>
      </c>
      <c r="K52" s="224"/>
      <c r="L52" s="267"/>
      <c r="M52" s="268"/>
      <c r="N52" s="242"/>
      <c r="O52" s="244"/>
      <c r="P52" s="198"/>
      <c r="Q52" s="196"/>
      <c r="R52" s="196" t="s">
        <v>535</v>
      </c>
      <c r="S52" s="258"/>
      <c r="T52" s="196"/>
      <c r="U52" s="196"/>
      <c r="V52" s="196"/>
      <c r="W52" s="196"/>
      <c r="X52" s="196"/>
      <c r="Y52" s="196"/>
      <c r="Z52" s="196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</row>
    <row r="53" spans="1:38" s="197" customFormat="1" ht="14.25" customHeight="1">
      <c r="A53" s="306">
        <v>4</v>
      </c>
      <c r="B53" s="307">
        <v>45077</v>
      </c>
      <c r="C53" s="308"/>
      <c r="D53" s="308" t="s">
        <v>455</v>
      </c>
      <c r="E53" s="309" t="s">
        <v>536</v>
      </c>
      <c r="F53" s="309">
        <v>1410</v>
      </c>
      <c r="G53" s="309">
        <v>1240</v>
      </c>
      <c r="H53" s="309">
        <v>1507.5</v>
      </c>
      <c r="I53" s="309" t="s">
        <v>895</v>
      </c>
      <c r="J53" s="310" t="s">
        <v>950</v>
      </c>
      <c r="K53" s="310">
        <f t="shared" ref="K53" si="7">H53-F53</f>
        <v>97.5</v>
      </c>
      <c r="L53" s="311">
        <f t="shared" ref="L53" si="8">(F53*-0.7)/100</f>
        <v>-9.8699999999999992</v>
      </c>
      <c r="M53" s="312">
        <f t="shared" ref="M53" si="9">(K53+L53)/F53</f>
        <v>6.2148936170212762E-2</v>
      </c>
      <c r="N53" s="313" t="s">
        <v>534</v>
      </c>
      <c r="O53" s="314">
        <v>45079</v>
      </c>
      <c r="P53" s="315"/>
      <c r="Q53" s="196"/>
      <c r="R53" s="196" t="s">
        <v>535</v>
      </c>
      <c r="S53" s="258"/>
      <c r="T53" s="196"/>
      <c r="U53" s="196"/>
      <c r="V53" s="196"/>
      <c r="W53" s="196"/>
      <c r="X53" s="196"/>
      <c r="Y53" s="196"/>
      <c r="Z53" s="196"/>
      <c r="AA53" s="258"/>
      <c r="AB53" s="258"/>
      <c r="AC53" s="258"/>
      <c r="AD53" s="258"/>
      <c r="AE53" s="258"/>
      <c r="AF53" s="258"/>
      <c r="AG53" s="258"/>
      <c r="AH53" s="258"/>
      <c r="AI53" s="258"/>
      <c r="AJ53" s="258"/>
      <c r="AK53" s="258"/>
      <c r="AL53" s="258"/>
    </row>
    <row r="54" spans="1:38" ht="12.75" customHeight="1">
      <c r="A54" s="247"/>
      <c r="B54" s="245"/>
      <c r="C54" s="246"/>
      <c r="D54" s="246"/>
      <c r="E54" s="247"/>
      <c r="F54" s="247"/>
      <c r="G54" s="247"/>
      <c r="H54" s="247"/>
      <c r="I54" s="247"/>
      <c r="J54" s="224"/>
      <c r="K54" s="201"/>
      <c r="L54" s="216"/>
      <c r="M54" s="217"/>
      <c r="N54" s="201"/>
      <c r="O54" s="224"/>
      <c r="P54" s="198"/>
      <c r="R54" s="6"/>
      <c r="S54" s="1"/>
      <c r="T54" s="1"/>
      <c r="U54" s="1"/>
      <c r="V54" s="1"/>
      <c r="W54" s="1"/>
      <c r="X54" s="1"/>
      <c r="Y54" s="1"/>
    </row>
    <row r="55" spans="1:38" ht="12.75" customHeight="1">
      <c r="A55" s="109" t="s">
        <v>538</v>
      </c>
      <c r="B55" s="109"/>
      <c r="C55" s="109"/>
      <c r="D55" s="109"/>
      <c r="E55" s="41"/>
      <c r="F55" s="116" t="s">
        <v>540</v>
      </c>
      <c r="G55" s="54"/>
      <c r="H55" s="54"/>
      <c r="I55" s="54"/>
      <c r="J55" s="6"/>
      <c r="K55" s="132"/>
      <c r="L55" s="133"/>
      <c r="M55" s="6"/>
      <c r="N55" s="99"/>
      <c r="O55" s="142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</row>
    <row r="56" spans="1:38" ht="12.75" customHeight="1">
      <c r="A56" s="115" t="s">
        <v>539</v>
      </c>
      <c r="B56" s="109"/>
      <c r="C56" s="109"/>
      <c r="D56" s="109"/>
      <c r="E56" s="6"/>
      <c r="F56" s="116" t="s">
        <v>542</v>
      </c>
      <c r="G56" s="6"/>
      <c r="H56" s="6" t="s">
        <v>758</v>
      </c>
      <c r="I56" s="6"/>
      <c r="J56" s="1"/>
      <c r="K56" s="6"/>
      <c r="L56" s="6"/>
      <c r="M56" s="6"/>
      <c r="N56" s="1"/>
      <c r="O56" s="1"/>
      <c r="Q56" s="1"/>
      <c r="R56" s="6"/>
      <c r="S56" s="1"/>
      <c r="T56" s="1"/>
      <c r="U56" s="1"/>
      <c r="V56" s="1"/>
      <c r="W56" s="1"/>
      <c r="X56" s="1"/>
      <c r="Y56" s="1"/>
      <c r="Z56" s="1"/>
    </row>
    <row r="57" spans="1:38" ht="12.75" customHeight="1">
      <c r="A57" s="115"/>
      <c r="B57" s="109"/>
      <c r="C57" s="109"/>
      <c r="D57" s="109"/>
      <c r="E57" s="6"/>
      <c r="F57" s="116"/>
      <c r="G57" s="6"/>
      <c r="H57" s="6"/>
      <c r="I57" s="6"/>
      <c r="J57" s="1"/>
      <c r="K57" s="6"/>
      <c r="L57" s="6"/>
      <c r="M57" s="6"/>
      <c r="N57" s="1"/>
      <c r="O57" s="1"/>
      <c r="Q57" s="1"/>
      <c r="R57" s="54"/>
      <c r="S57" s="1"/>
      <c r="T57" s="1"/>
      <c r="U57" s="1"/>
      <c r="V57" s="1"/>
      <c r="W57" s="1"/>
      <c r="X57" s="1"/>
      <c r="Y57" s="1"/>
      <c r="Z57" s="1"/>
    </row>
    <row r="58" spans="1:38" ht="12.75" customHeight="1">
      <c r="A58" s="115"/>
      <c r="B58" s="109"/>
      <c r="C58" s="109"/>
      <c r="D58" s="109"/>
      <c r="E58" s="6"/>
      <c r="F58" s="116"/>
      <c r="G58" s="54"/>
      <c r="H58" s="41"/>
      <c r="I58" s="54"/>
      <c r="J58" s="6"/>
      <c r="K58" s="132"/>
      <c r="L58" s="133"/>
      <c r="M58" s="6"/>
      <c r="N58" s="99"/>
      <c r="O58" s="134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</row>
    <row r="59" spans="1:38" ht="12.75" customHeight="1">
      <c r="A59" s="115"/>
      <c r="B59" s="109"/>
      <c r="C59" s="109"/>
      <c r="D59" s="109"/>
      <c r="E59" s="6"/>
      <c r="F59" s="116"/>
      <c r="G59" s="54"/>
      <c r="H59" s="41"/>
      <c r="I59" s="54"/>
      <c r="J59" s="6"/>
      <c r="K59" s="132"/>
      <c r="L59" s="133"/>
      <c r="M59" s="6"/>
      <c r="N59" s="99"/>
      <c r="O59" s="134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</row>
    <row r="60" spans="1:38" ht="12.75" customHeight="1">
      <c r="A60" s="115"/>
      <c r="B60" s="109"/>
      <c r="C60" s="109"/>
      <c r="D60" s="109"/>
      <c r="E60" s="6"/>
      <c r="F60" s="116"/>
      <c r="G60" s="54"/>
      <c r="H60" s="41"/>
      <c r="I60" s="54"/>
      <c r="J60" s="6"/>
      <c r="K60" s="132"/>
      <c r="L60" s="133"/>
      <c r="M60" s="6"/>
      <c r="N60" s="99"/>
      <c r="O60" s="134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15"/>
      <c r="B61" s="109"/>
      <c r="C61" s="109"/>
      <c r="D61" s="109"/>
      <c r="E61" s="6"/>
      <c r="F61" s="116"/>
      <c r="G61" s="54"/>
      <c r="H61" s="41"/>
      <c r="I61" s="54"/>
      <c r="J61" s="6"/>
      <c r="K61" s="132"/>
      <c r="L61" s="133"/>
      <c r="M61" s="6"/>
      <c r="N61" s="99"/>
      <c r="O61" s="134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115"/>
      <c r="B62" s="109"/>
      <c r="C62" s="109"/>
      <c r="D62" s="109"/>
      <c r="E62" s="6"/>
      <c r="F62" s="116"/>
      <c r="G62" s="54"/>
      <c r="H62" s="41"/>
      <c r="I62" s="54"/>
      <c r="J62" s="6"/>
      <c r="K62" s="132"/>
      <c r="L62" s="133"/>
      <c r="M62" s="6"/>
      <c r="N62" s="99"/>
      <c r="O62" s="134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15"/>
      <c r="B63" s="109"/>
      <c r="C63" s="109"/>
      <c r="D63" s="109"/>
      <c r="E63" s="6"/>
      <c r="F63" s="116"/>
      <c r="G63" s="54"/>
      <c r="H63" s="41"/>
      <c r="I63" s="54"/>
      <c r="J63" s="6"/>
      <c r="K63" s="132"/>
      <c r="L63" s="133"/>
      <c r="M63" s="6"/>
      <c r="N63" s="99"/>
      <c r="O63" s="134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54"/>
      <c r="B64" s="98"/>
      <c r="C64" s="98"/>
      <c r="D64" s="41"/>
      <c r="E64" s="54"/>
      <c r="F64" s="54"/>
      <c r="G64" s="54"/>
      <c r="H64" s="41"/>
      <c r="I64" s="54"/>
      <c r="J64" s="6"/>
      <c r="K64" s="132"/>
      <c r="L64" s="133"/>
      <c r="M64" s="6"/>
      <c r="N64" s="99"/>
      <c r="O64" s="134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38.25" customHeight="1">
      <c r="A65" s="41"/>
      <c r="B65" s="143" t="s">
        <v>559</v>
      </c>
      <c r="C65" s="143"/>
      <c r="D65" s="143"/>
      <c r="E65" s="143"/>
      <c r="F65" s="6"/>
      <c r="G65" s="6"/>
      <c r="H65" s="126"/>
      <c r="I65" s="6"/>
      <c r="J65" s="126"/>
      <c r="K65" s="127"/>
      <c r="L65" s="6"/>
      <c r="M65" s="6"/>
      <c r="N65" s="1"/>
      <c r="O65" s="1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93" t="s">
        <v>16</v>
      </c>
      <c r="B66" s="94" t="s">
        <v>511</v>
      </c>
      <c r="C66" s="94"/>
      <c r="D66" s="95" t="s">
        <v>522</v>
      </c>
      <c r="E66" s="94" t="s">
        <v>523</v>
      </c>
      <c r="F66" s="94" t="s">
        <v>524</v>
      </c>
      <c r="G66" s="94" t="s">
        <v>560</v>
      </c>
      <c r="H66" s="94" t="s">
        <v>561</v>
      </c>
      <c r="I66" s="94" t="s">
        <v>527</v>
      </c>
      <c r="J66" s="144" t="s">
        <v>528</v>
      </c>
      <c r="K66" s="94" t="s">
        <v>529</v>
      </c>
      <c r="L66" s="94" t="s">
        <v>562</v>
      </c>
      <c r="M66" s="94" t="s">
        <v>532</v>
      </c>
      <c r="N66" s="95" t="s">
        <v>533</v>
      </c>
      <c r="O66" s="1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45">
        <v>1</v>
      </c>
      <c r="B67" s="146">
        <v>41579</v>
      </c>
      <c r="C67" s="146"/>
      <c r="D67" s="147" t="s">
        <v>563</v>
      </c>
      <c r="E67" s="148" t="s">
        <v>564</v>
      </c>
      <c r="F67" s="149">
        <v>82</v>
      </c>
      <c r="G67" s="148" t="s">
        <v>565</v>
      </c>
      <c r="H67" s="148">
        <v>100</v>
      </c>
      <c r="I67" s="150">
        <v>100</v>
      </c>
      <c r="J67" s="151" t="s">
        <v>566</v>
      </c>
      <c r="K67" s="152">
        <f t="shared" ref="K67:K98" si="10">H67-F67</f>
        <v>18</v>
      </c>
      <c r="L67" s="153">
        <f t="shared" ref="L67:L98" si="11">K67/F67</f>
        <v>0.21951219512195122</v>
      </c>
      <c r="M67" s="148" t="s">
        <v>534</v>
      </c>
      <c r="N67" s="154">
        <v>42657</v>
      </c>
      <c r="O67" s="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45">
        <v>2</v>
      </c>
      <c r="B68" s="146">
        <v>41794</v>
      </c>
      <c r="C68" s="146"/>
      <c r="D68" s="147" t="s">
        <v>567</v>
      </c>
      <c r="E68" s="148" t="s">
        <v>536</v>
      </c>
      <c r="F68" s="149">
        <v>257</v>
      </c>
      <c r="G68" s="148" t="s">
        <v>565</v>
      </c>
      <c r="H68" s="148">
        <v>300</v>
      </c>
      <c r="I68" s="150">
        <v>300</v>
      </c>
      <c r="J68" s="151" t="s">
        <v>566</v>
      </c>
      <c r="K68" s="152">
        <f t="shared" si="10"/>
        <v>43</v>
      </c>
      <c r="L68" s="153">
        <f t="shared" si="11"/>
        <v>0.16731517509727625</v>
      </c>
      <c r="M68" s="148" t="s">
        <v>534</v>
      </c>
      <c r="N68" s="154">
        <v>41822</v>
      </c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45">
        <v>3</v>
      </c>
      <c r="B69" s="146">
        <v>41828</v>
      </c>
      <c r="C69" s="146"/>
      <c r="D69" s="147" t="s">
        <v>568</v>
      </c>
      <c r="E69" s="148" t="s">
        <v>536</v>
      </c>
      <c r="F69" s="149">
        <v>393</v>
      </c>
      <c r="G69" s="148" t="s">
        <v>565</v>
      </c>
      <c r="H69" s="148">
        <v>468</v>
      </c>
      <c r="I69" s="150">
        <v>468</v>
      </c>
      <c r="J69" s="151" t="s">
        <v>566</v>
      </c>
      <c r="K69" s="152">
        <f t="shared" si="10"/>
        <v>75</v>
      </c>
      <c r="L69" s="153">
        <f t="shared" si="11"/>
        <v>0.19083969465648856</v>
      </c>
      <c r="M69" s="148" t="s">
        <v>534</v>
      </c>
      <c r="N69" s="154">
        <v>41863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45">
        <v>4</v>
      </c>
      <c r="B70" s="146">
        <v>41857</v>
      </c>
      <c r="C70" s="146"/>
      <c r="D70" s="147" t="s">
        <v>569</v>
      </c>
      <c r="E70" s="148" t="s">
        <v>536</v>
      </c>
      <c r="F70" s="149">
        <v>205</v>
      </c>
      <c r="G70" s="148" t="s">
        <v>565</v>
      </c>
      <c r="H70" s="148">
        <v>275</v>
      </c>
      <c r="I70" s="150">
        <v>250</v>
      </c>
      <c r="J70" s="151" t="s">
        <v>566</v>
      </c>
      <c r="K70" s="152">
        <f t="shared" si="10"/>
        <v>70</v>
      </c>
      <c r="L70" s="153">
        <f t="shared" si="11"/>
        <v>0.34146341463414637</v>
      </c>
      <c r="M70" s="148" t="s">
        <v>534</v>
      </c>
      <c r="N70" s="154">
        <v>41962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45">
        <v>5</v>
      </c>
      <c r="B71" s="146">
        <v>41886</v>
      </c>
      <c r="C71" s="146"/>
      <c r="D71" s="147" t="s">
        <v>570</v>
      </c>
      <c r="E71" s="148" t="s">
        <v>536</v>
      </c>
      <c r="F71" s="149">
        <v>162</v>
      </c>
      <c r="G71" s="148" t="s">
        <v>565</v>
      </c>
      <c r="H71" s="148">
        <v>190</v>
      </c>
      <c r="I71" s="150">
        <v>190</v>
      </c>
      <c r="J71" s="151" t="s">
        <v>566</v>
      </c>
      <c r="K71" s="152">
        <f t="shared" si="10"/>
        <v>28</v>
      </c>
      <c r="L71" s="153">
        <f t="shared" si="11"/>
        <v>0.1728395061728395</v>
      </c>
      <c r="M71" s="148" t="s">
        <v>534</v>
      </c>
      <c r="N71" s="154">
        <v>42006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6</v>
      </c>
      <c r="B72" s="146">
        <v>41886</v>
      </c>
      <c r="C72" s="146"/>
      <c r="D72" s="147" t="s">
        <v>571</v>
      </c>
      <c r="E72" s="148" t="s">
        <v>536</v>
      </c>
      <c r="F72" s="149">
        <v>75</v>
      </c>
      <c r="G72" s="148" t="s">
        <v>565</v>
      </c>
      <c r="H72" s="148">
        <v>91.5</v>
      </c>
      <c r="I72" s="150" t="s">
        <v>572</v>
      </c>
      <c r="J72" s="151" t="s">
        <v>573</v>
      </c>
      <c r="K72" s="152">
        <f t="shared" si="10"/>
        <v>16.5</v>
      </c>
      <c r="L72" s="153">
        <f t="shared" si="11"/>
        <v>0.22</v>
      </c>
      <c r="M72" s="148" t="s">
        <v>534</v>
      </c>
      <c r="N72" s="154">
        <v>41954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7</v>
      </c>
      <c r="B73" s="146">
        <v>41913</v>
      </c>
      <c r="C73" s="146"/>
      <c r="D73" s="147" t="s">
        <v>574</v>
      </c>
      <c r="E73" s="148" t="s">
        <v>536</v>
      </c>
      <c r="F73" s="149">
        <v>850</v>
      </c>
      <c r="G73" s="148" t="s">
        <v>565</v>
      </c>
      <c r="H73" s="148">
        <v>982.5</v>
      </c>
      <c r="I73" s="150">
        <v>1050</v>
      </c>
      <c r="J73" s="151" t="s">
        <v>575</v>
      </c>
      <c r="K73" s="152">
        <f t="shared" si="10"/>
        <v>132.5</v>
      </c>
      <c r="L73" s="153">
        <f t="shared" si="11"/>
        <v>0.15588235294117647</v>
      </c>
      <c r="M73" s="148" t="s">
        <v>534</v>
      </c>
      <c r="N73" s="154">
        <v>42039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8</v>
      </c>
      <c r="B74" s="146">
        <v>41913</v>
      </c>
      <c r="C74" s="146"/>
      <c r="D74" s="147" t="s">
        <v>576</v>
      </c>
      <c r="E74" s="148" t="s">
        <v>536</v>
      </c>
      <c r="F74" s="149">
        <v>475</v>
      </c>
      <c r="G74" s="148" t="s">
        <v>565</v>
      </c>
      <c r="H74" s="148">
        <v>515</v>
      </c>
      <c r="I74" s="150">
        <v>600</v>
      </c>
      <c r="J74" s="151" t="s">
        <v>577</v>
      </c>
      <c r="K74" s="152">
        <f t="shared" si="10"/>
        <v>40</v>
      </c>
      <c r="L74" s="153">
        <f t="shared" si="11"/>
        <v>8.4210526315789472E-2</v>
      </c>
      <c r="M74" s="148" t="s">
        <v>534</v>
      </c>
      <c r="N74" s="154">
        <v>41939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9</v>
      </c>
      <c r="B75" s="146">
        <v>41913</v>
      </c>
      <c r="C75" s="146"/>
      <c r="D75" s="147" t="s">
        <v>578</v>
      </c>
      <c r="E75" s="148" t="s">
        <v>536</v>
      </c>
      <c r="F75" s="149">
        <v>86</v>
      </c>
      <c r="G75" s="148" t="s">
        <v>565</v>
      </c>
      <c r="H75" s="148">
        <v>99</v>
      </c>
      <c r="I75" s="150">
        <v>140</v>
      </c>
      <c r="J75" s="151" t="s">
        <v>579</v>
      </c>
      <c r="K75" s="152">
        <f t="shared" si="10"/>
        <v>13</v>
      </c>
      <c r="L75" s="153">
        <f t="shared" si="11"/>
        <v>0.15116279069767441</v>
      </c>
      <c r="M75" s="148" t="s">
        <v>534</v>
      </c>
      <c r="N75" s="154">
        <v>41939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10</v>
      </c>
      <c r="B76" s="146">
        <v>41926</v>
      </c>
      <c r="C76" s="146"/>
      <c r="D76" s="147" t="s">
        <v>580</v>
      </c>
      <c r="E76" s="148" t="s">
        <v>536</v>
      </c>
      <c r="F76" s="149">
        <v>496.6</v>
      </c>
      <c r="G76" s="148" t="s">
        <v>565</v>
      </c>
      <c r="H76" s="148">
        <v>621</v>
      </c>
      <c r="I76" s="150">
        <v>580</v>
      </c>
      <c r="J76" s="151" t="s">
        <v>566</v>
      </c>
      <c r="K76" s="152">
        <f t="shared" si="10"/>
        <v>124.39999999999998</v>
      </c>
      <c r="L76" s="153">
        <f t="shared" si="11"/>
        <v>0.25050342327829234</v>
      </c>
      <c r="M76" s="148" t="s">
        <v>534</v>
      </c>
      <c r="N76" s="154">
        <v>42605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11</v>
      </c>
      <c r="B77" s="146">
        <v>41926</v>
      </c>
      <c r="C77" s="146"/>
      <c r="D77" s="147" t="s">
        <v>581</v>
      </c>
      <c r="E77" s="148" t="s">
        <v>536</v>
      </c>
      <c r="F77" s="149">
        <v>2481.9</v>
      </c>
      <c r="G77" s="148" t="s">
        <v>565</v>
      </c>
      <c r="H77" s="148">
        <v>2840</v>
      </c>
      <c r="I77" s="150">
        <v>2870</v>
      </c>
      <c r="J77" s="151" t="s">
        <v>582</v>
      </c>
      <c r="K77" s="152">
        <f t="shared" si="10"/>
        <v>358.09999999999991</v>
      </c>
      <c r="L77" s="153">
        <f t="shared" si="11"/>
        <v>0.14428462065353154</v>
      </c>
      <c r="M77" s="148" t="s">
        <v>534</v>
      </c>
      <c r="N77" s="154">
        <v>42017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12</v>
      </c>
      <c r="B78" s="146">
        <v>41928</v>
      </c>
      <c r="C78" s="146"/>
      <c r="D78" s="147" t="s">
        <v>583</v>
      </c>
      <c r="E78" s="148" t="s">
        <v>536</v>
      </c>
      <c r="F78" s="149">
        <v>84.5</v>
      </c>
      <c r="G78" s="148" t="s">
        <v>565</v>
      </c>
      <c r="H78" s="148">
        <v>93</v>
      </c>
      <c r="I78" s="150">
        <v>110</v>
      </c>
      <c r="J78" s="151" t="s">
        <v>584</v>
      </c>
      <c r="K78" s="152">
        <f t="shared" si="10"/>
        <v>8.5</v>
      </c>
      <c r="L78" s="153">
        <f t="shared" si="11"/>
        <v>0.10059171597633136</v>
      </c>
      <c r="M78" s="148" t="s">
        <v>534</v>
      </c>
      <c r="N78" s="154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13</v>
      </c>
      <c r="B79" s="146">
        <v>41928</v>
      </c>
      <c r="C79" s="146"/>
      <c r="D79" s="147" t="s">
        <v>585</v>
      </c>
      <c r="E79" s="148" t="s">
        <v>536</v>
      </c>
      <c r="F79" s="149">
        <v>401</v>
      </c>
      <c r="G79" s="148" t="s">
        <v>565</v>
      </c>
      <c r="H79" s="148">
        <v>428</v>
      </c>
      <c r="I79" s="150">
        <v>450</v>
      </c>
      <c r="J79" s="151" t="s">
        <v>586</v>
      </c>
      <c r="K79" s="152">
        <f t="shared" si="10"/>
        <v>27</v>
      </c>
      <c r="L79" s="153">
        <f t="shared" si="11"/>
        <v>6.7331670822942641E-2</v>
      </c>
      <c r="M79" s="148" t="s">
        <v>534</v>
      </c>
      <c r="N79" s="154">
        <v>42020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14</v>
      </c>
      <c r="B80" s="146">
        <v>41928</v>
      </c>
      <c r="C80" s="146"/>
      <c r="D80" s="147" t="s">
        <v>587</v>
      </c>
      <c r="E80" s="148" t="s">
        <v>536</v>
      </c>
      <c r="F80" s="149">
        <v>101</v>
      </c>
      <c r="G80" s="148" t="s">
        <v>565</v>
      </c>
      <c r="H80" s="148">
        <v>112</v>
      </c>
      <c r="I80" s="150">
        <v>120</v>
      </c>
      <c r="J80" s="151" t="s">
        <v>588</v>
      </c>
      <c r="K80" s="152">
        <f t="shared" si="10"/>
        <v>11</v>
      </c>
      <c r="L80" s="153">
        <f t="shared" si="11"/>
        <v>0.10891089108910891</v>
      </c>
      <c r="M80" s="148" t="s">
        <v>534</v>
      </c>
      <c r="N80" s="154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15</v>
      </c>
      <c r="B81" s="146">
        <v>41954</v>
      </c>
      <c r="C81" s="146"/>
      <c r="D81" s="147" t="s">
        <v>589</v>
      </c>
      <c r="E81" s="148" t="s">
        <v>536</v>
      </c>
      <c r="F81" s="149">
        <v>59</v>
      </c>
      <c r="G81" s="148" t="s">
        <v>565</v>
      </c>
      <c r="H81" s="148">
        <v>76</v>
      </c>
      <c r="I81" s="150">
        <v>76</v>
      </c>
      <c r="J81" s="151" t="s">
        <v>566</v>
      </c>
      <c r="K81" s="152">
        <f t="shared" si="10"/>
        <v>17</v>
      </c>
      <c r="L81" s="153">
        <f t="shared" si="11"/>
        <v>0.28813559322033899</v>
      </c>
      <c r="M81" s="148" t="s">
        <v>534</v>
      </c>
      <c r="N81" s="154">
        <v>43032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16</v>
      </c>
      <c r="B82" s="146">
        <v>41954</v>
      </c>
      <c r="C82" s="146"/>
      <c r="D82" s="147" t="s">
        <v>578</v>
      </c>
      <c r="E82" s="148" t="s">
        <v>536</v>
      </c>
      <c r="F82" s="149">
        <v>99</v>
      </c>
      <c r="G82" s="148" t="s">
        <v>565</v>
      </c>
      <c r="H82" s="148">
        <v>120</v>
      </c>
      <c r="I82" s="150">
        <v>120</v>
      </c>
      <c r="J82" s="151" t="s">
        <v>547</v>
      </c>
      <c r="K82" s="152">
        <f t="shared" si="10"/>
        <v>21</v>
      </c>
      <c r="L82" s="153">
        <f t="shared" si="11"/>
        <v>0.21212121212121213</v>
      </c>
      <c r="M82" s="148" t="s">
        <v>534</v>
      </c>
      <c r="N82" s="154">
        <v>41960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17</v>
      </c>
      <c r="B83" s="146">
        <v>41956</v>
      </c>
      <c r="C83" s="146"/>
      <c r="D83" s="147" t="s">
        <v>590</v>
      </c>
      <c r="E83" s="148" t="s">
        <v>536</v>
      </c>
      <c r="F83" s="149">
        <v>22</v>
      </c>
      <c r="G83" s="148" t="s">
        <v>565</v>
      </c>
      <c r="H83" s="148">
        <v>33.549999999999997</v>
      </c>
      <c r="I83" s="150">
        <v>32</v>
      </c>
      <c r="J83" s="151" t="s">
        <v>591</v>
      </c>
      <c r="K83" s="152">
        <f t="shared" si="10"/>
        <v>11.549999999999997</v>
      </c>
      <c r="L83" s="153">
        <f t="shared" si="11"/>
        <v>0.52499999999999991</v>
      </c>
      <c r="M83" s="148" t="s">
        <v>534</v>
      </c>
      <c r="N83" s="154">
        <v>42188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18</v>
      </c>
      <c r="B84" s="146">
        <v>41976</v>
      </c>
      <c r="C84" s="146"/>
      <c r="D84" s="147" t="s">
        <v>592</v>
      </c>
      <c r="E84" s="148" t="s">
        <v>536</v>
      </c>
      <c r="F84" s="149">
        <v>440</v>
      </c>
      <c r="G84" s="148" t="s">
        <v>565</v>
      </c>
      <c r="H84" s="148">
        <v>520</v>
      </c>
      <c r="I84" s="150">
        <v>520</v>
      </c>
      <c r="J84" s="151" t="s">
        <v>593</v>
      </c>
      <c r="K84" s="152">
        <f t="shared" si="10"/>
        <v>80</v>
      </c>
      <c r="L84" s="153">
        <f t="shared" si="11"/>
        <v>0.18181818181818182</v>
      </c>
      <c r="M84" s="148" t="s">
        <v>534</v>
      </c>
      <c r="N84" s="154">
        <v>42208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19</v>
      </c>
      <c r="B85" s="146">
        <v>41976</v>
      </c>
      <c r="C85" s="146"/>
      <c r="D85" s="147" t="s">
        <v>594</v>
      </c>
      <c r="E85" s="148" t="s">
        <v>536</v>
      </c>
      <c r="F85" s="149">
        <v>360</v>
      </c>
      <c r="G85" s="148" t="s">
        <v>565</v>
      </c>
      <c r="H85" s="148">
        <v>427</v>
      </c>
      <c r="I85" s="150">
        <v>425</v>
      </c>
      <c r="J85" s="151" t="s">
        <v>595</v>
      </c>
      <c r="K85" s="152">
        <f t="shared" si="10"/>
        <v>67</v>
      </c>
      <c r="L85" s="153">
        <f t="shared" si="11"/>
        <v>0.18611111111111112</v>
      </c>
      <c r="M85" s="148" t="s">
        <v>534</v>
      </c>
      <c r="N85" s="154">
        <v>42058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20</v>
      </c>
      <c r="B86" s="146">
        <v>42012</v>
      </c>
      <c r="C86" s="146"/>
      <c r="D86" s="147" t="s">
        <v>596</v>
      </c>
      <c r="E86" s="148" t="s">
        <v>536</v>
      </c>
      <c r="F86" s="149">
        <v>360</v>
      </c>
      <c r="G86" s="148" t="s">
        <v>565</v>
      </c>
      <c r="H86" s="148">
        <v>455</v>
      </c>
      <c r="I86" s="150">
        <v>420</v>
      </c>
      <c r="J86" s="151" t="s">
        <v>597</v>
      </c>
      <c r="K86" s="152">
        <f t="shared" si="10"/>
        <v>95</v>
      </c>
      <c r="L86" s="153">
        <f t="shared" si="11"/>
        <v>0.2638888888888889</v>
      </c>
      <c r="M86" s="148" t="s">
        <v>534</v>
      </c>
      <c r="N86" s="154">
        <v>42024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21</v>
      </c>
      <c r="B87" s="146">
        <v>42012</v>
      </c>
      <c r="C87" s="146"/>
      <c r="D87" s="147" t="s">
        <v>598</v>
      </c>
      <c r="E87" s="148" t="s">
        <v>536</v>
      </c>
      <c r="F87" s="149">
        <v>130</v>
      </c>
      <c r="G87" s="148"/>
      <c r="H87" s="148">
        <v>175.5</v>
      </c>
      <c r="I87" s="150">
        <v>165</v>
      </c>
      <c r="J87" s="151" t="s">
        <v>599</v>
      </c>
      <c r="K87" s="152">
        <f t="shared" si="10"/>
        <v>45.5</v>
      </c>
      <c r="L87" s="153">
        <f t="shared" si="11"/>
        <v>0.35</v>
      </c>
      <c r="M87" s="148" t="s">
        <v>534</v>
      </c>
      <c r="N87" s="154">
        <v>43088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22</v>
      </c>
      <c r="B88" s="146">
        <v>42040</v>
      </c>
      <c r="C88" s="146"/>
      <c r="D88" s="147" t="s">
        <v>364</v>
      </c>
      <c r="E88" s="148" t="s">
        <v>564</v>
      </c>
      <c r="F88" s="149">
        <v>98</v>
      </c>
      <c r="G88" s="148"/>
      <c r="H88" s="148">
        <v>120</v>
      </c>
      <c r="I88" s="150">
        <v>120</v>
      </c>
      <c r="J88" s="151" t="s">
        <v>566</v>
      </c>
      <c r="K88" s="152">
        <f t="shared" si="10"/>
        <v>22</v>
      </c>
      <c r="L88" s="153">
        <f t="shared" si="11"/>
        <v>0.22448979591836735</v>
      </c>
      <c r="M88" s="148" t="s">
        <v>534</v>
      </c>
      <c r="N88" s="154">
        <v>42753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23</v>
      </c>
      <c r="B89" s="146">
        <v>42040</v>
      </c>
      <c r="C89" s="146"/>
      <c r="D89" s="147" t="s">
        <v>600</v>
      </c>
      <c r="E89" s="148" t="s">
        <v>564</v>
      </c>
      <c r="F89" s="149">
        <v>196</v>
      </c>
      <c r="G89" s="148"/>
      <c r="H89" s="148">
        <v>262</v>
      </c>
      <c r="I89" s="150">
        <v>255</v>
      </c>
      <c r="J89" s="151" t="s">
        <v>566</v>
      </c>
      <c r="K89" s="152">
        <f t="shared" si="10"/>
        <v>66</v>
      </c>
      <c r="L89" s="153">
        <f t="shared" si="11"/>
        <v>0.33673469387755101</v>
      </c>
      <c r="M89" s="148" t="s">
        <v>534</v>
      </c>
      <c r="N89" s="154">
        <v>42599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5">
        <v>24</v>
      </c>
      <c r="B90" s="156">
        <v>42067</v>
      </c>
      <c r="C90" s="156"/>
      <c r="D90" s="157" t="s">
        <v>363</v>
      </c>
      <c r="E90" s="158" t="s">
        <v>564</v>
      </c>
      <c r="F90" s="159">
        <v>235</v>
      </c>
      <c r="G90" s="159"/>
      <c r="H90" s="160">
        <v>77</v>
      </c>
      <c r="I90" s="160" t="s">
        <v>601</v>
      </c>
      <c r="J90" s="161" t="s">
        <v>602</v>
      </c>
      <c r="K90" s="162">
        <f t="shared" si="10"/>
        <v>-158</v>
      </c>
      <c r="L90" s="163">
        <f t="shared" si="11"/>
        <v>-0.67234042553191486</v>
      </c>
      <c r="M90" s="159" t="s">
        <v>546</v>
      </c>
      <c r="N90" s="156">
        <v>43522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25</v>
      </c>
      <c r="B91" s="146">
        <v>42067</v>
      </c>
      <c r="C91" s="146"/>
      <c r="D91" s="147" t="s">
        <v>603</v>
      </c>
      <c r="E91" s="148" t="s">
        <v>564</v>
      </c>
      <c r="F91" s="149">
        <v>185</v>
      </c>
      <c r="G91" s="148"/>
      <c r="H91" s="148">
        <v>224</v>
      </c>
      <c r="I91" s="150" t="s">
        <v>604</v>
      </c>
      <c r="J91" s="151" t="s">
        <v>566</v>
      </c>
      <c r="K91" s="152">
        <f t="shared" si="10"/>
        <v>39</v>
      </c>
      <c r="L91" s="153">
        <f t="shared" si="11"/>
        <v>0.21081081081081082</v>
      </c>
      <c r="M91" s="148" t="s">
        <v>534</v>
      </c>
      <c r="N91" s="154">
        <v>42647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5">
        <v>26</v>
      </c>
      <c r="B92" s="156">
        <v>42090</v>
      </c>
      <c r="C92" s="156"/>
      <c r="D92" s="164" t="s">
        <v>605</v>
      </c>
      <c r="E92" s="159" t="s">
        <v>564</v>
      </c>
      <c r="F92" s="159">
        <v>49.5</v>
      </c>
      <c r="G92" s="160"/>
      <c r="H92" s="160">
        <v>15.85</v>
      </c>
      <c r="I92" s="160">
        <v>67</v>
      </c>
      <c r="J92" s="161" t="s">
        <v>606</v>
      </c>
      <c r="K92" s="160">
        <f t="shared" si="10"/>
        <v>-33.65</v>
      </c>
      <c r="L92" s="165">
        <f t="shared" si="11"/>
        <v>-0.67979797979797973</v>
      </c>
      <c r="M92" s="159" t="s">
        <v>546</v>
      </c>
      <c r="N92" s="166">
        <v>43627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27</v>
      </c>
      <c r="B93" s="146">
        <v>42093</v>
      </c>
      <c r="C93" s="146"/>
      <c r="D93" s="147" t="s">
        <v>607</v>
      </c>
      <c r="E93" s="148" t="s">
        <v>564</v>
      </c>
      <c r="F93" s="149">
        <v>183.5</v>
      </c>
      <c r="G93" s="148"/>
      <c r="H93" s="148">
        <v>219</v>
      </c>
      <c r="I93" s="150">
        <v>218</v>
      </c>
      <c r="J93" s="151" t="s">
        <v>608</v>
      </c>
      <c r="K93" s="152">
        <f t="shared" si="10"/>
        <v>35.5</v>
      </c>
      <c r="L93" s="153">
        <f t="shared" si="11"/>
        <v>0.19346049046321526</v>
      </c>
      <c r="M93" s="148" t="s">
        <v>534</v>
      </c>
      <c r="N93" s="154">
        <v>42103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28</v>
      </c>
      <c r="B94" s="146">
        <v>42114</v>
      </c>
      <c r="C94" s="146"/>
      <c r="D94" s="147" t="s">
        <v>609</v>
      </c>
      <c r="E94" s="148" t="s">
        <v>564</v>
      </c>
      <c r="F94" s="149">
        <f>(227+237)/2</f>
        <v>232</v>
      </c>
      <c r="G94" s="148"/>
      <c r="H94" s="148">
        <v>298</v>
      </c>
      <c r="I94" s="150">
        <v>298</v>
      </c>
      <c r="J94" s="151" t="s">
        <v>566</v>
      </c>
      <c r="K94" s="152">
        <f t="shared" si="10"/>
        <v>66</v>
      </c>
      <c r="L94" s="153">
        <f t="shared" si="11"/>
        <v>0.28448275862068967</v>
      </c>
      <c r="M94" s="148" t="s">
        <v>534</v>
      </c>
      <c r="N94" s="154">
        <v>42823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29</v>
      </c>
      <c r="B95" s="146">
        <v>42128</v>
      </c>
      <c r="C95" s="146"/>
      <c r="D95" s="147" t="s">
        <v>610</v>
      </c>
      <c r="E95" s="148" t="s">
        <v>536</v>
      </c>
      <c r="F95" s="149">
        <v>385</v>
      </c>
      <c r="G95" s="148"/>
      <c r="H95" s="148">
        <f>212.5+331</f>
        <v>543.5</v>
      </c>
      <c r="I95" s="150">
        <v>510</v>
      </c>
      <c r="J95" s="151" t="s">
        <v>611</v>
      </c>
      <c r="K95" s="152">
        <f t="shared" si="10"/>
        <v>158.5</v>
      </c>
      <c r="L95" s="153">
        <f t="shared" si="11"/>
        <v>0.41168831168831171</v>
      </c>
      <c r="M95" s="148" t="s">
        <v>534</v>
      </c>
      <c r="N95" s="154">
        <v>42235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30</v>
      </c>
      <c r="B96" s="146">
        <v>42128</v>
      </c>
      <c r="C96" s="146"/>
      <c r="D96" s="147" t="s">
        <v>612</v>
      </c>
      <c r="E96" s="148" t="s">
        <v>536</v>
      </c>
      <c r="F96" s="149">
        <v>115.5</v>
      </c>
      <c r="G96" s="148"/>
      <c r="H96" s="148">
        <v>146</v>
      </c>
      <c r="I96" s="150">
        <v>142</v>
      </c>
      <c r="J96" s="151" t="s">
        <v>613</v>
      </c>
      <c r="K96" s="152">
        <f t="shared" si="10"/>
        <v>30.5</v>
      </c>
      <c r="L96" s="153">
        <f t="shared" si="11"/>
        <v>0.26406926406926406</v>
      </c>
      <c r="M96" s="148" t="s">
        <v>534</v>
      </c>
      <c r="N96" s="154">
        <v>42202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31</v>
      </c>
      <c r="B97" s="146">
        <v>42151</v>
      </c>
      <c r="C97" s="146"/>
      <c r="D97" s="147" t="s">
        <v>614</v>
      </c>
      <c r="E97" s="148" t="s">
        <v>536</v>
      </c>
      <c r="F97" s="149">
        <v>237.5</v>
      </c>
      <c r="G97" s="148"/>
      <c r="H97" s="148">
        <v>279.5</v>
      </c>
      <c r="I97" s="150">
        <v>278</v>
      </c>
      <c r="J97" s="151" t="s">
        <v>566</v>
      </c>
      <c r="K97" s="152">
        <f t="shared" si="10"/>
        <v>42</v>
      </c>
      <c r="L97" s="153">
        <f t="shared" si="11"/>
        <v>0.17684210526315788</v>
      </c>
      <c r="M97" s="148" t="s">
        <v>534</v>
      </c>
      <c r="N97" s="154">
        <v>42222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32</v>
      </c>
      <c r="B98" s="146">
        <v>42174</v>
      </c>
      <c r="C98" s="146"/>
      <c r="D98" s="147" t="s">
        <v>585</v>
      </c>
      <c r="E98" s="148" t="s">
        <v>564</v>
      </c>
      <c r="F98" s="149">
        <v>340</v>
      </c>
      <c r="G98" s="148"/>
      <c r="H98" s="148">
        <v>448</v>
      </c>
      <c r="I98" s="150">
        <v>448</v>
      </c>
      <c r="J98" s="151" t="s">
        <v>566</v>
      </c>
      <c r="K98" s="152">
        <f t="shared" si="10"/>
        <v>108</v>
      </c>
      <c r="L98" s="153">
        <f t="shared" si="11"/>
        <v>0.31764705882352939</v>
      </c>
      <c r="M98" s="148" t="s">
        <v>534</v>
      </c>
      <c r="N98" s="154">
        <v>43018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33</v>
      </c>
      <c r="B99" s="146">
        <v>42191</v>
      </c>
      <c r="C99" s="146"/>
      <c r="D99" s="147" t="s">
        <v>615</v>
      </c>
      <c r="E99" s="148" t="s">
        <v>564</v>
      </c>
      <c r="F99" s="149">
        <v>390</v>
      </c>
      <c r="G99" s="148"/>
      <c r="H99" s="148">
        <v>460</v>
      </c>
      <c r="I99" s="150">
        <v>460</v>
      </c>
      <c r="J99" s="151" t="s">
        <v>566</v>
      </c>
      <c r="K99" s="152">
        <f t="shared" ref="K99:K119" si="12">H99-F99</f>
        <v>70</v>
      </c>
      <c r="L99" s="153">
        <f t="shared" ref="L99:L119" si="13">K99/F99</f>
        <v>0.17948717948717949</v>
      </c>
      <c r="M99" s="148" t="s">
        <v>534</v>
      </c>
      <c r="N99" s="154">
        <v>42478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5">
        <v>34</v>
      </c>
      <c r="B100" s="156">
        <v>42195</v>
      </c>
      <c r="C100" s="156"/>
      <c r="D100" s="157" t="s">
        <v>616</v>
      </c>
      <c r="E100" s="158" t="s">
        <v>564</v>
      </c>
      <c r="F100" s="159">
        <v>122.5</v>
      </c>
      <c r="G100" s="159"/>
      <c r="H100" s="160">
        <v>61</v>
      </c>
      <c r="I100" s="160">
        <v>172</v>
      </c>
      <c r="J100" s="161" t="s">
        <v>617</v>
      </c>
      <c r="K100" s="162">
        <f t="shared" si="12"/>
        <v>-61.5</v>
      </c>
      <c r="L100" s="163">
        <f t="shared" si="13"/>
        <v>-0.50204081632653064</v>
      </c>
      <c r="M100" s="159" t="s">
        <v>546</v>
      </c>
      <c r="N100" s="156">
        <v>43333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35</v>
      </c>
      <c r="B101" s="146">
        <v>42219</v>
      </c>
      <c r="C101" s="146"/>
      <c r="D101" s="147" t="s">
        <v>618</v>
      </c>
      <c r="E101" s="148" t="s">
        <v>564</v>
      </c>
      <c r="F101" s="149">
        <v>297.5</v>
      </c>
      <c r="G101" s="148"/>
      <c r="H101" s="148">
        <v>350</v>
      </c>
      <c r="I101" s="150">
        <v>360</v>
      </c>
      <c r="J101" s="151" t="s">
        <v>619</v>
      </c>
      <c r="K101" s="152">
        <f t="shared" si="12"/>
        <v>52.5</v>
      </c>
      <c r="L101" s="153">
        <f t="shared" si="13"/>
        <v>0.17647058823529413</v>
      </c>
      <c r="M101" s="148" t="s">
        <v>534</v>
      </c>
      <c r="N101" s="154">
        <v>42232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36</v>
      </c>
      <c r="B102" s="146">
        <v>42219</v>
      </c>
      <c r="C102" s="146"/>
      <c r="D102" s="147" t="s">
        <v>620</v>
      </c>
      <c r="E102" s="148" t="s">
        <v>564</v>
      </c>
      <c r="F102" s="149">
        <v>115.5</v>
      </c>
      <c r="G102" s="148"/>
      <c r="H102" s="148">
        <v>149</v>
      </c>
      <c r="I102" s="150">
        <v>140</v>
      </c>
      <c r="J102" s="151" t="s">
        <v>621</v>
      </c>
      <c r="K102" s="152">
        <f t="shared" si="12"/>
        <v>33.5</v>
      </c>
      <c r="L102" s="153">
        <f t="shared" si="13"/>
        <v>0.29004329004329005</v>
      </c>
      <c r="M102" s="148" t="s">
        <v>534</v>
      </c>
      <c r="N102" s="154">
        <v>42740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37</v>
      </c>
      <c r="B103" s="146">
        <v>42251</v>
      </c>
      <c r="C103" s="146"/>
      <c r="D103" s="147" t="s">
        <v>614</v>
      </c>
      <c r="E103" s="148" t="s">
        <v>564</v>
      </c>
      <c r="F103" s="149">
        <v>226</v>
      </c>
      <c r="G103" s="148"/>
      <c r="H103" s="148">
        <v>292</v>
      </c>
      <c r="I103" s="150">
        <v>292</v>
      </c>
      <c r="J103" s="151" t="s">
        <v>622</v>
      </c>
      <c r="K103" s="152">
        <f t="shared" si="12"/>
        <v>66</v>
      </c>
      <c r="L103" s="153">
        <f t="shared" si="13"/>
        <v>0.29203539823008851</v>
      </c>
      <c r="M103" s="148" t="s">
        <v>534</v>
      </c>
      <c r="N103" s="154">
        <v>42286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38</v>
      </c>
      <c r="B104" s="146">
        <v>42254</v>
      </c>
      <c r="C104" s="146"/>
      <c r="D104" s="147" t="s">
        <v>609</v>
      </c>
      <c r="E104" s="148" t="s">
        <v>564</v>
      </c>
      <c r="F104" s="149">
        <v>232.5</v>
      </c>
      <c r="G104" s="148"/>
      <c r="H104" s="148">
        <v>312.5</v>
      </c>
      <c r="I104" s="150">
        <v>310</v>
      </c>
      <c r="J104" s="151" t="s">
        <v>566</v>
      </c>
      <c r="K104" s="152">
        <f t="shared" si="12"/>
        <v>80</v>
      </c>
      <c r="L104" s="153">
        <f t="shared" si="13"/>
        <v>0.34408602150537637</v>
      </c>
      <c r="M104" s="148" t="s">
        <v>534</v>
      </c>
      <c r="N104" s="154">
        <v>42823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39</v>
      </c>
      <c r="B105" s="146">
        <v>42268</v>
      </c>
      <c r="C105" s="146"/>
      <c r="D105" s="147" t="s">
        <v>623</v>
      </c>
      <c r="E105" s="148" t="s">
        <v>564</v>
      </c>
      <c r="F105" s="149">
        <v>196.5</v>
      </c>
      <c r="G105" s="148"/>
      <c r="H105" s="148">
        <v>238</v>
      </c>
      <c r="I105" s="150">
        <v>238</v>
      </c>
      <c r="J105" s="151" t="s">
        <v>622</v>
      </c>
      <c r="K105" s="152">
        <f t="shared" si="12"/>
        <v>41.5</v>
      </c>
      <c r="L105" s="153">
        <f t="shared" si="13"/>
        <v>0.21119592875318066</v>
      </c>
      <c r="M105" s="148" t="s">
        <v>534</v>
      </c>
      <c r="N105" s="154">
        <v>42291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40</v>
      </c>
      <c r="B106" s="146">
        <v>42271</v>
      </c>
      <c r="C106" s="146"/>
      <c r="D106" s="147" t="s">
        <v>563</v>
      </c>
      <c r="E106" s="148" t="s">
        <v>564</v>
      </c>
      <c r="F106" s="149">
        <v>65</v>
      </c>
      <c r="G106" s="148"/>
      <c r="H106" s="148">
        <v>82</v>
      </c>
      <c r="I106" s="150">
        <v>82</v>
      </c>
      <c r="J106" s="151" t="s">
        <v>622</v>
      </c>
      <c r="K106" s="152">
        <f t="shared" si="12"/>
        <v>17</v>
      </c>
      <c r="L106" s="153">
        <f t="shared" si="13"/>
        <v>0.26153846153846155</v>
      </c>
      <c r="M106" s="148" t="s">
        <v>534</v>
      </c>
      <c r="N106" s="154">
        <v>42578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41</v>
      </c>
      <c r="B107" s="146">
        <v>42291</v>
      </c>
      <c r="C107" s="146"/>
      <c r="D107" s="147" t="s">
        <v>624</v>
      </c>
      <c r="E107" s="148" t="s">
        <v>564</v>
      </c>
      <c r="F107" s="149">
        <v>144</v>
      </c>
      <c r="G107" s="148"/>
      <c r="H107" s="148">
        <v>182.5</v>
      </c>
      <c r="I107" s="150">
        <v>181</v>
      </c>
      <c r="J107" s="151" t="s">
        <v>622</v>
      </c>
      <c r="K107" s="152">
        <f t="shared" si="12"/>
        <v>38.5</v>
      </c>
      <c r="L107" s="153">
        <f t="shared" si="13"/>
        <v>0.2673611111111111</v>
      </c>
      <c r="M107" s="148" t="s">
        <v>534</v>
      </c>
      <c r="N107" s="154">
        <v>42817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42</v>
      </c>
      <c r="B108" s="146">
        <v>42291</v>
      </c>
      <c r="C108" s="146"/>
      <c r="D108" s="147" t="s">
        <v>625</v>
      </c>
      <c r="E108" s="148" t="s">
        <v>564</v>
      </c>
      <c r="F108" s="149">
        <v>264</v>
      </c>
      <c r="G108" s="148"/>
      <c r="H108" s="148">
        <v>311</v>
      </c>
      <c r="I108" s="150">
        <v>311</v>
      </c>
      <c r="J108" s="151" t="s">
        <v>622</v>
      </c>
      <c r="K108" s="152">
        <f t="shared" si="12"/>
        <v>47</v>
      </c>
      <c r="L108" s="153">
        <f t="shared" si="13"/>
        <v>0.17803030303030304</v>
      </c>
      <c r="M108" s="148" t="s">
        <v>534</v>
      </c>
      <c r="N108" s="154">
        <v>42604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43</v>
      </c>
      <c r="B109" s="146">
        <v>42318</v>
      </c>
      <c r="C109" s="146"/>
      <c r="D109" s="147" t="s">
        <v>626</v>
      </c>
      <c r="E109" s="148" t="s">
        <v>536</v>
      </c>
      <c r="F109" s="149">
        <v>549.5</v>
      </c>
      <c r="G109" s="148"/>
      <c r="H109" s="148">
        <v>630</v>
      </c>
      <c r="I109" s="150">
        <v>630</v>
      </c>
      <c r="J109" s="151" t="s">
        <v>622</v>
      </c>
      <c r="K109" s="152">
        <f t="shared" si="12"/>
        <v>80.5</v>
      </c>
      <c r="L109" s="153">
        <f t="shared" si="13"/>
        <v>0.1464968152866242</v>
      </c>
      <c r="M109" s="148" t="s">
        <v>534</v>
      </c>
      <c r="N109" s="154">
        <v>42419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44</v>
      </c>
      <c r="B110" s="146">
        <v>42342</v>
      </c>
      <c r="C110" s="146"/>
      <c r="D110" s="147" t="s">
        <v>627</v>
      </c>
      <c r="E110" s="148" t="s">
        <v>564</v>
      </c>
      <c r="F110" s="149">
        <v>1027.5</v>
      </c>
      <c r="G110" s="148"/>
      <c r="H110" s="148">
        <v>1315</v>
      </c>
      <c r="I110" s="150">
        <v>1250</v>
      </c>
      <c r="J110" s="151" t="s">
        <v>622</v>
      </c>
      <c r="K110" s="152">
        <f t="shared" si="12"/>
        <v>287.5</v>
      </c>
      <c r="L110" s="153">
        <f t="shared" si="13"/>
        <v>0.27980535279805352</v>
      </c>
      <c r="M110" s="148" t="s">
        <v>534</v>
      </c>
      <c r="N110" s="154">
        <v>43244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45</v>
      </c>
      <c r="B111" s="146">
        <v>42367</v>
      </c>
      <c r="C111" s="146"/>
      <c r="D111" s="147" t="s">
        <v>628</v>
      </c>
      <c r="E111" s="148" t="s">
        <v>564</v>
      </c>
      <c r="F111" s="149">
        <v>465</v>
      </c>
      <c r="G111" s="148"/>
      <c r="H111" s="148">
        <v>540</v>
      </c>
      <c r="I111" s="150">
        <v>540</v>
      </c>
      <c r="J111" s="151" t="s">
        <v>622</v>
      </c>
      <c r="K111" s="152">
        <f t="shared" si="12"/>
        <v>75</v>
      </c>
      <c r="L111" s="153">
        <f t="shared" si="13"/>
        <v>0.16129032258064516</v>
      </c>
      <c r="M111" s="148" t="s">
        <v>534</v>
      </c>
      <c r="N111" s="154">
        <v>42530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46</v>
      </c>
      <c r="B112" s="146">
        <v>42380</v>
      </c>
      <c r="C112" s="146"/>
      <c r="D112" s="147" t="s">
        <v>364</v>
      </c>
      <c r="E112" s="148" t="s">
        <v>536</v>
      </c>
      <c r="F112" s="149">
        <v>81</v>
      </c>
      <c r="G112" s="148"/>
      <c r="H112" s="148">
        <v>110</v>
      </c>
      <c r="I112" s="150">
        <v>110</v>
      </c>
      <c r="J112" s="151" t="s">
        <v>622</v>
      </c>
      <c r="K112" s="152">
        <f t="shared" si="12"/>
        <v>29</v>
      </c>
      <c r="L112" s="153">
        <f t="shared" si="13"/>
        <v>0.35802469135802467</v>
      </c>
      <c r="M112" s="148" t="s">
        <v>534</v>
      </c>
      <c r="N112" s="154">
        <v>42745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47</v>
      </c>
      <c r="B113" s="146">
        <v>42382</v>
      </c>
      <c r="C113" s="146"/>
      <c r="D113" s="147" t="s">
        <v>629</v>
      </c>
      <c r="E113" s="148" t="s">
        <v>536</v>
      </c>
      <c r="F113" s="149">
        <v>417.5</v>
      </c>
      <c r="G113" s="148"/>
      <c r="H113" s="148">
        <v>547</v>
      </c>
      <c r="I113" s="150">
        <v>535</v>
      </c>
      <c r="J113" s="151" t="s">
        <v>622</v>
      </c>
      <c r="K113" s="152">
        <f t="shared" si="12"/>
        <v>129.5</v>
      </c>
      <c r="L113" s="153">
        <f t="shared" si="13"/>
        <v>0.31017964071856285</v>
      </c>
      <c r="M113" s="148" t="s">
        <v>534</v>
      </c>
      <c r="N113" s="154">
        <v>42578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48</v>
      </c>
      <c r="B114" s="146">
        <v>42408</v>
      </c>
      <c r="C114" s="146"/>
      <c r="D114" s="147" t="s">
        <v>630</v>
      </c>
      <c r="E114" s="148" t="s">
        <v>564</v>
      </c>
      <c r="F114" s="149">
        <v>650</v>
      </c>
      <c r="G114" s="148"/>
      <c r="H114" s="148">
        <v>800</v>
      </c>
      <c r="I114" s="150">
        <v>800</v>
      </c>
      <c r="J114" s="151" t="s">
        <v>622</v>
      </c>
      <c r="K114" s="152">
        <f t="shared" si="12"/>
        <v>150</v>
      </c>
      <c r="L114" s="153">
        <f t="shared" si="13"/>
        <v>0.23076923076923078</v>
      </c>
      <c r="M114" s="148" t="s">
        <v>534</v>
      </c>
      <c r="N114" s="154">
        <v>43154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49</v>
      </c>
      <c r="B115" s="146">
        <v>42433</v>
      </c>
      <c r="C115" s="146"/>
      <c r="D115" s="147" t="s">
        <v>205</v>
      </c>
      <c r="E115" s="148" t="s">
        <v>564</v>
      </c>
      <c r="F115" s="149">
        <v>437.5</v>
      </c>
      <c r="G115" s="148"/>
      <c r="H115" s="148">
        <v>504.5</v>
      </c>
      <c r="I115" s="150">
        <v>522</v>
      </c>
      <c r="J115" s="151" t="s">
        <v>631</v>
      </c>
      <c r="K115" s="152">
        <f t="shared" si="12"/>
        <v>67</v>
      </c>
      <c r="L115" s="153">
        <f t="shared" si="13"/>
        <v>0.15314285714285714</v>
      </c>
      <c r="M115" s="148" t="s">
        <v>534</v>
      </c>
      <c r="N115" s="154">
        <v>42480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50</v>
      </c>
      <c r="B116" s="146">
        <v>42438</v>
      </c>
      <c r="C116" s="146"/>
      <c r="D116" s="147" t="s">
        <v>632</v>
      </c>
      <c r="E116" s="148" t="s">
        <v>564</v>
      </c>
      <c r="F116" s="149">
        <v>189.5</v>
      </c>
      <c r="G116" s="148"/>
      <c r="H116" s="148">
        <v>218</v>
      </c>
      <c r="I116" s="150">
        <v>218</v>
      </c>
      <c r="J116" s="151" t="s">
        <v>622</v>
      </c>
      <c r="K116" s="152">
        <f t="shared" si="12"/>
        <v>28.5</v>
      </c>
      <c r="L116" s="153">
        <f t="shared" si="13"/>
        <v>0.15039577836411611</v>
      </c>
      <c r="M116" s="148" t="s">
        <v>534</v>
      </c>
      <c r="N116" s="154">
        <v>43034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5">
        <v>51</v>
      </c>
      <c r="B117" s="156">
        <v>42471</v>
      </c>
      <c r="C117" s="156"/>
      <c r="D117" s="164" t="s">
        <v>633</v>
      </c>
      <c r="E117" s="159" t="s">
        <v>564</v>
      </c>
      <c r="F117" s="159">
        <v>36.5</v>
      </c>
      <c r="G117" s="160"/>
      <c r="H117" s="160">
        <v>15.85</v>
      </c>
      <c r="I117" s="160">
        <v>60</v>
      </c>
      <c r="J117" s="161" t="s">
        <v>634</v>
      </c>
      <c r="K117" s="162">
        <f t="shared" si="12"/>
        <v>-20.65</v>
      </c>
      <c r="L117" s="163">
        <f t="shared" si="13"/>
        <v>-0.5657534246575342</v>
      </c>
      <c r="M117" s="159" t="s">
        <v>546</v>
      </c>
      <c r="N117" s="167">
        <v>43627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52</v>
      </c>
      <c r="B118" s="146">
        <v>42472</v>
      </c>
      <c r="C118" s="146"/>
      <c r="D118" s="147" t="s">
        <v>635</v>
      </c>
      <c r="E118" s="148" t="s">
        <v>564</v>
      </c>
      <c r="F118" s="149">
        <v>93</v>
      </c>
      <c r="G118" s="148"/>
      <c r="H118" s="148">
        <v>149</v>
      </c>
      <c r="I118" s="150">
        <v>140</v>
      </c>
      <c r="J118" s="151" t="s">
        <v>636</v>
      </c>
      <c r="K118" s="152">
        <f t="shared" si="12"/>
        <v>56</v>
      </c>
      <c r="L118" s="153">
        <f t="shared" si="13"/>
        <v>0.60215053763440862</v>
      </c>
      <c r="M118" s="148" t="s">
        <v>534</v>
      </c>
      <c r="N118" s="154">
        <v>42740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53</v>
      </c>
      <c r="B119" s="146">
        <v>42472</v>
      </c>
      <c r="C119" s="146"/>
      <c r="D119" s="147" t="s">
        <v>637</v>
      </c>
      <c r="E119" s="148" t="s">
        <v>564</v>
      </c>
      <c r="F119" s="149">
        <v>130</v>
      </c>
      <c r="G119" s="148"/>
      <c r="H119" s="148">
        <v>150</v>
      </c>
      <c r="I119" s="150" t="s">
        <v>638</v>
      </c>
      <c r="J119" s="151" t="s">
        <v>622</v>
      </c>
      <c r="K119" s="152">
        <f t="shared" si="12"/>
        <v>20</v>
      </c>
      <c r="L119" s="153">
        <f t="shared" si="13"/>
        <v>0.15384615384615385</v>
      </c>
      <c r="M119" s="148" t="s">
        <v>534</v>
      </c>
      <c r="N119" s="154">
        <v>42564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54</v>
      </c>
      <c r="B120" s="146">
        <v>42473</v>
      </c>
      <c r="C120" s="146"/>
      <c r="D120" s="147" t="s">
        <v>639</v>
      </c>
      <c r="E120" s="148" t="s">
        <v>564</v>
      </c>
      <c r="F120" s="149">
        <v>196</v>
      </c>
      <c r="G120" s="148"/>
      <c r="H120" s="148">
        <v>299</v>
      </c>
      <c r="I120" s="150">
        <v>299</v>
      </c>
      <c r="J120" s="151" t="s">
        <v>622</v>
      </c>
      <c r="K120" s="152">
        <v>103</v>
      </c>
      <c r="L120" s="153">
        <v>0.52551020408163296</v>
      </c>
      <c r="M120" s="148" t="s">
        <v>534</v>
      </c>
      <c r="N120" s="154">
        <v>42620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55</v>
      </c>
      <c r="B121" s="146">
        <v>42473</v>
      </c>
      <c r="C121" s="146"/>
      <c r="D121" s="147" t="s">
        <v>640</v>
      </c>
      <c r="E121" s="148" t="s">
        <v>564</v>
      </c>
      <c r="F121" s="149">
        <v>88</v>
      </c>
      <c r="G121" s="148"/>
      <c r="H121" s="148">
        <v>103</v>
      </c>
      <c r="I121" s="150">
        <v>103</v>
      </c>
      <c r="J121" s="151" t="s">
        <v>622</v>
      </c>
      <c r="K121" s="152">
        <v>15</v>
      </c>
      <c r="L121" s="153">
        <v>0.170454545454545</v>
      </c>
      <c r="M121" s="148" t="s">
        <v>534</v>
      </c>
      <c r="N121" s="154">
        <v>42530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56</v>
      </c>
      <c r="B122" s="146">
        <v>42492</v>
      </c>
      <c r="C122" s="146"/>
      <c r="D122" s="147" t="s">
        <v>641</v>
      </c>
      <c r="E122" s="148" t="s">
        <v>564</v>
      </c>
      <c r="F122" s="149">
        <v>127.5</v>
      </c>
      <c r="G122" s="148"/>
      <c r="H122" s="148">
        <v>148</v>
      </c>
      <c r="I122" s="150" t="s">
        <v>642</v>
      </c>
      <c r="J122" s="151" t="s">
        <v>622</v>
      </c>
      <c r="K122" s="152">
        <f>H122-F122</f>
        <v>20.5</v>
      </c>
      <c r="L122" s="153">
        <f>K122/F122</f>
        <v>0.16078431372549021</v>
      </c>
      <c r="M122" s="148" t="s">
        <v>534</v>
      </c>
      <c r="N122" s="154">
        <v>42564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57</v>
      </c>
      <c r="B123" s="146">
        <v>42493</v>
      </c>
      <c r="C123" s="146"/>
      <c r="D123" s="147" t="s">
        <v>643</v>
      </c>
      <c r="E123" s="148" t="s">
        <v>564</v>
      </c>
      <c r="F123" s="149">
        <v>675</v>
      </c>
      <c r="G123" s="148"/>
      <c r="H123" s="148">
        <v>815</v>
      </c>
      <c r="I123" s="150" t="s">
        <v>644</v>
      </c>
      <c r="J123" s="151" t="s">
        <v>622</v>
      </c>
      <c r="K123" s="152">
        <f>H123-F123</f>
        <v>140</v>
      </c>
      <c r="L123" s="153">
        <f>K123/F123</f>
        <v>0.2074074074074074</v>
      </c>
      <c r="M123" s="148" t="s">
        <v>534</v>
      </c>
      <c r="N123" s="154">
        <v>43154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5">
        <v>58</v>
      </c>
      <c r="B124" s="156">
        <v>42522</v>
      </c>
      <c r="C124" s="156"/>
      <c r="D124" s="157" t="s">
        <v>645</v>
      </c>
      <c r="E124" s="158" t="s">
        <v>564</v>
      </c>
      <c r="F124" s="159">
        <v>500</v>
      </c>
      <c r="G124" s="159"/>
      <c r="H124" s="160">
        <v>232.5</v>
      </c>
      <c r="I124" s="160" t="s">
        <v>646</v>
      </c>
      <c r="J124" s="161" t="s">
        <v>647</v>
      </c>
      <c r="K124" s="162">
        <f>H124-F124</f>
        <v>-267.5</v>
      </c>
      <c r="L124" s="163">
        <f>K124/F124</f>
        <v>-0.53500000000000003</v>
      </c>
      <c r="M124" s="159" t="s">
        <v>546</v>
      </c>
      <c r="N124" s="156">
        <v>43735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59</v>
      </c>
      <c r="B125" s="146">
        <v>42527</v>
      </c>
      <c r="C125" s="146"/>
      <c r="D125" s="147" t="s">
        <v>492</v>
      </c>
      <c r="E125" s="148" t="s">
        <v>564</v>
      </c>
      <c r="F125" s="149">
        <v>110</v>
      </c>
      <c r="G125" s="148"/>
      <c r="H125" s="148">
        <v>126.5</v>
      </c>
      <c r="I125" s="150">
        <v>125</v>
      </c>
      <c r="J125" s="151" t="s">
        <v>573</v>
      </c>
      <c r="K125" s="152">
        <f>H125-F125</f>
        <v>16.5</v>
      </c>
      <c r="L125" s="153">
        <f>K125/F125</f>
        <v>0.15</v>
      </c>
      <c r="M125" s="148" t="s">
        <v>534</v>
      </c>
      <c r="N125" s="154">
        <v>42552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60</v>
      </c>
      <c r="B126" s="146">
        <v>42538</v>
      </c>
      <c r="C126" s="146"/>
      <c r="D126" s="147" t="s">
        <v>648</v>
      </c>
      <c r="E126" s="148" t="s">
        <v>564</v>
      </c>
      <c r="F126" s="149">
        <v>44</v>
      </c>
      <c r="G126" s="148"/>
      <c r="H126" s="148">
        <v>69.5</v>
      </c>
      <c r="I126" s="150">
        <v>69.5</v>
      </c>
      <c r="J126" s="151" t="s">
        <v>649</v>
      </c>
      <c r="K126" s="152">
        <f>H126-F126</f>
        <v>25.5</v>
      </c>
      <c r="L126" s="153">
        <f>K126/F126</f>
        <v>0.57954545454545459</v>
      </c>
      <c r="M126" s="148" t="s">
        <v>534</v>
      </c>
      <c r="N126" s="154">
        <v>42977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61</v>
      </c>
      <c r="B127" s="146">
        <v>42549</v>
      </c>
      <c r="C127" s="146"/>
      <c r="D127" s="147" t="s">
        <v>650</v>
      </c>
      <c r="E127" s="148" t="s">
        <v>564</v>
      </c>
      <c r="F127" s="149">
        <v>262.5</v>
      </c>
      <c r="G127" s="148"/>
      <c r="H127" s="148">
        <v>340</v>
      </c>
      <c r="I127" s="150">
        <v>333</v>
      </c>
      <c r="J127" s="151" t="s">
        <v>651</v>
      </c>
      <c r="K127" s="152">
        <v>77.5</v>
      </c>
      <c r="L127" s="153">
        <v>0.29523809523809502</v>
      </c>
      <c r="M127" s="148" t="s">
        <v>534</v>
      </c>
      <c r="N127" s="154">
        <v>43017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62</v>
      </c>
      <c r="B128" s="146">
        <v>42549</v>
      </c>
      <c r="C128" s="146"/>
      <c r="D128" s="147" t="s">
        <v>652</v>
      </c>
      <c r="E128" s="148" t="s">
        <v>564</v>
      </c>
      <c r="F128" s="149">
        <v>840</v>
      </c>
      <c r="G128" s="148"/>
      <c r="H128" s="148">
        <v>1230</v>
      </c>
      <c r="I128" s="150">
        <v>1230</v>
      </c>
      <c r="J128" s="151" t="s">
        <v>622</v>
      </c>
      <c r="K128" s="152">
        <v>390</v>
      </c>
      <c r="L128" s="153">
        <v>0.46428571428571402</v>
      </c>
      <c r="M128" s="148" t="s">
        <v>534</v>
      </c>
      <c r="N128" s="154">
        <v>42649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8">
        <v>63</v>
      </c>
      <c r="B129" s="169">
        <v>42556</v>
      </c>
      <c r="C129" s="169"/>
      <c r="D129" s="170" t="s">
        <v>653</v>
      </c>
      <c r="E129" s="171" t="s">
        <v>564</v>
      </c>
      <c r="F129" s="171">
        <v>395</v>
      </c>
      <c r="G129" s="172"/>
      <c r="H129" s="172">
        <f>(468.5+342.5)/2</f>
        <v>405.5</v>
      </c>
      <c r="I129" s="172">
        <v>510</v>
      </c>
      <c r="J129" s="173" t="s">
        <v>654</v>
      </c>
      <c r="K129" s="174">
        <f t="shared" ref="K129:K135" si="14">H129-F129</f>
        <v>10.5</v>
      </c>
      <c r="L129" s="175">
        <f t="shared" ref="L129:L135" si="15">K129/F129</f>
        <v>2.6582278481012658E-2</v>
      </c>
      <c r="M129" s="171" t="s">
        <v>655</v>
      </c>
      <c r="N129" s="169">
        <v>43606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5">
        <v>64</v>
      </c>
      <c r="B130" s="156">
        <v>42584</v>
      </c>
      <c r="C130" s="156"/>
      <c r="D130" s="157" t="s">
        <v>656</v>
      </c>
      <c r="E130" s="158" t="s">
        <v>536</v>
      </c>
      <c r="F130" s="159">
        <f>169.5-12.8</f>
        <v>156.69999999999999</v>
      </c>
      <c r="G130" s="159"/>
      <c r="H130" s="160">
        <v>77</v>
      </c>
      <c r="I130" s="160" t="s">
        <v>657</v>
      </c>
      <c r="J130" s="161" t="s">
        <v>658</v>
      </c>
      <c r="K130" s="162">
        <f t="shared" si="14"/>
        <v>-79.699999999999989</v>
      </c>
      <c r="L130" s="163">
        <f t="shared" si="15"/>
        <v>-0.50861518825781749</v>
      </c>
      <c r="M130" s="159" t="s">
        <v>546</v>
      </c>
      <c r="N130" s="156">
        <v>43522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5">
        <v>65</v>
      </c>
      <c r="B131" s="156">
        <v>42586</v>
      </c>
      <c r="C131" s="156"/>
      <c r="D131" s="157" t="s">
        <v>659</v>
      </c>
      <c r="E131" s="158" t="s">
        <v>564</v>
      </c>
      <c r="F131" s="159">
        <v>400</v>
      </c>
      <c r="G131" s="159"/>
      <c r="H131" s="160">
        <v>305</v>
      </c>
      <c r="I131" s="160">
        <v>475</v>
      </c>
      <c r="J131" s="161" t="s">
        <v>660</v>
      </c>
      <c r="K131" s="162">
        <f t="shared" si="14"/>
        <v>-95</v>
      </c>
      <c r="L131" s="163">
        <f t="shared" si="15"/>
        <v>-0.23749999999999999</v>
      </c>
      <c r="M131" s="159" t="s">
        <v>546</v>
      </c>
      <c r="N131" s="156">
        <v>43606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66</v>
      </c>
      <c r="B132" s="146">
        <v>42593</v>
      </c>
      <c r="C132" s="146"/>
      <c r="D132" s="147" t="s">
        <v>661</v>
      </c>
      <c r="E132" s="148" t="s">
        <v>564</v>
      </c>
      <c r="F132" s="149">
        <v>86.5</v>
      </c>
      <c r="G132" s="148"/>
      <c r="H132" s="148">
        <v>130</v>
      </c>
      <c r="I132" s="150">
        <v>130</v>
      </c>
      <c r="J132" s="151" t="s">
        <v>662</v>
      </c>
      <c r="K132" s="152">
        <f t="shared" si="14"/>
        <v>43.5</v>
      </c>
      <c r="L132" s="153">
        <f t="shared" si="15"/>
        <v>0.50289017341040465</v>
      </c>
      <c r="M132" s="148" t="s">
        <v>534</v>
      </c>
      <c r="N132" s="154">
        <v>43091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67</v>
      </c>
      <c r="B133" s="156">
        <v>42600</v>
      </c>
      <c r="C133" s="156"/>
      <c r="D133" s="157" t="s">
        <v>109</v>
      </c>
      <c r="E133" s="158" t="s">
        <v>564</v>
      </c>
      <c r="F133" s="159">
        <v>133.5</v>
      </c>
      <c r="G133" s="159"/>
      <c r="H133" s="160">
        <v>126.5</v>
      </c>
      <c r="I133" s="160">
        <v>178</v>
      </c>
      <c r="J133" s="161" t="s">
        <v>663</v>
      </c>
      <c r="K133" s="162">
        <f t="shared" si="14"/>
        <v>-7</v>
      </c>
      <c r="L133" s="163">
        <f t="shared" si="15"/>
        <v>-5.2434456928838954E-2</v>
      </c>
      <c r="M133" s="159" t="s">
        <v>546</v>
      </c>
      <c r="N133" s="156">
        <v>42615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68</v>
      </c>
      <c r="B134" s="146">
        <v>42613</v>
      </c>
      <c r="C134" s="146"/>
      <c r="D134" s="147" t="s">
        <v>664</v>
      </c>
      <c r="E134" s="148" t="s">
        <v>564</v>
      </c>
      <c r="F134" s="149">
        <v>560</v>
      </c>
      <c r="G134" s="148"/>
      <c r="H134" s="148">
        <v>725</v>
      </c>
      <c r="I134" s="150">
        <v>725</v>
      </c>
      <c r="J134" s="151" t="s">
        <v>566</v>
      </c>
      <c r="K134" s="152">
        <f t="shared" si="14"/>
        <v>165</v>
      </c>
      <c r="L134" s="153">
        <f t="shared" si="15"/>
        <v>0.29464285714285715</v>
      </c>
      <c r="M134" s="148" t="s">
        <v>534</v>
      </c>
      <c r="N134" s="154">
        <v>42456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69</v>
      </c>
      <c r="B135" s="146">
        <v>42614</v>
      </c>
      <c r="C135" s="146"/>
      <c r="D135" s="147" t="s">
        <v>665</v>
      </c>
      <c r="E135" s="148" t="s">
        <v>564</v>
      </c>
      <c r="F135" s="149">
        <v>160.5</v>
      </c>
      <c r="G135" s="148"/>
      <c r="H135" s="148">
        <v>210</v>
      </c>
      <c r="I135" s="150">
        <v>210</v>
      </c>
      <c r="J135" s="151" t="s">
        <v>566</v>
      </c>
      <c r="K135" s="152">
        <f t="shared" si="14"/>
        <v>49.5</v>
      </c>
      <c r="L135" s="153">
        <f t="shared" si="15"/>
        <v>0.30841121495327101</v>
      </c>
      <c r="M135" s="148" t="s">
        <v>534</v>
      </c>
      <c r="N135" s="154">
        <v>42871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70</v>
      </c>
      <c r="B136" s="146">
        <v>42646</v>
      </c>
      <c r="C136" s="146"/>
      <c r="D136" s="147" t="s">
        <v>377</v>
      </c>
      <c r="E136" s="148" t="s">
        <v>564</v>
      </c>
      <c r="F136" s="149">
        <v>430</v>
      </c>
      <c r="G136" s="148"/>
      <c r="H136" s="148">
        <v>596</v>
      </c>
      <c r="I136" s="150">
        <v>575</v>
      </c>
      <c r="J136" s="151" t="s">
        <v>666</v>
      </c>
      <c r="K136" s="152">
        <v>166</v>
      </c>
      <c r="L136" s="153">
        <v>0.38604651162790699</v>
      </c>
      <c r="M136" s="148" t="s">
        <v>534</v>
      </c>
      <c r="N136" s="154">
        <v>42769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71</v>
      </c>
      <c r="B137" s="146">
        <v>42657</v>
      </c>
      <c r="C137" s="146"/>
      <c r="D137" s="147" t="s">
        <v>667</v>
      </c>
      <c r="E137" s="148" t="s">
        <v>564</v>
      </c>
      <c r="F137" s="149">
        <v>280</v>
      </c>
      <c r="G137" s="148"/>
      <c r="H137" s="148">
        <v>345</v>
      </c>
      <c r="I137" s="150">
        <v>345</v>
      </c>
      <c r="J137" s="151" t="s">
        <v>566</v>
      </c>
      <c r="K137" s="152">
        <f t="shared" ref="K137:K142" si="16">H137-F137</f>
        <v>65</v>
      </c>
      <c r="L137" s="153">
        <f>K137/F137</f>
        <v>0.23214285714285715</v>
      </c>
      <c r="M137" s="148" t="s">
        <v>534</v>
      </c>
      <c r="N137" s="154">
        <v>42814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72</v>
      </c>
      <c r="B138" s="146">
        <v>42657</v>
      </c>
      <c r="C138" s="146"/>
      <c r="D138" s="147" t="s">
        <v>668</v>
      </c>
      <c r="E138" s="148" t="s">
        <v>564</v>
      </c>
      <c r="F138" s="149">
        <v>245</v>
      </c>
      <c r="G138" s="148"/>
      <c r="H138" s="148">
        <v>325.5</v>
      </c>
      <c r="I138" s="150">
        <v>330</v>
      </c>
      <c r="J138" s="151" t="s">
        <v>669</v>
      </c>
      <c r="K138" s="152">
        <f t="shared" si="16"/>
        <v>80.5</v>
      </c>
      <c r="L138" s="153">
        <f>K138/F138</f>
        <v>0.32857142857142857</v>
      </c>
      <c r="M138" s="148" t="s">
        <v>534</v>
      </c>
      <c r="N138" s="154">
        <v>42769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73</v>
      </c>
      <c r="B139" s="146">
        <v>42660</v>
      </c>
      <c r="C139" s="146"/>
      <c r="D139" s="147" t="s">
        <v>333</v>
      </c>
      <c r="E139" s="148" t="s">
        <v>564</v>
      </c>
      <c r="F139" s="149">
        <v>125</v>
      </c>
      <c r="G139" s="148"/>
      <c r="H139" s="148">
        <v>160</v>
      </c>
      <c r="I139" s="150">
        <v>160</v>
      </c>
      <c r="J139" s="151" t="s">
        <v>622</v>
      </c>
      <c r="K139" s="152">
        <f t="shared" si="16"/>
        <v>35</v>
      </c>
      <c r="L139" s="153">
        <v>0.28000000000000003</v>
      </c>
      <c r="M139" s="148" t="s">
        <v>534</v>
      </c>
      <c r="N139" s="154">
        <v>42803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74</v>
      </c>
      <c r="B140" s="146">
        <v>42660</v>
      </c>
      <c r="C140" s="146"/>
      <c r="D140" s="147" t="s">
        <v>432</v>
      </c>
      <c r="E140" s="148" t="s">
        <v>564</v>
      </c>
      <c r="F140" s="149">
        <v>114</v>
      </c>
      <c r="G140" s="148"/>
      <c r="H140" s="148">
        <v>145</v>
      </c>
      <c r="I140" s="150">
        <v>145</v>
      </c>
      <c r="J140" s="151" t="s">
        <v>622</v>
      </c>
      <c r="K140" s="152">
        <f t="shared" si="16"/>
        <v>31</v>
      </c>
      <c r="L140" s="153">
        <f>K140/F140</f>
        <v>0.27192982456140352</v>
      </c>
      <c r="M140" s="148" t="s">
        <v>534</v>
      </c>
      <c r="N140" s="154">
        <v>42859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75</v>
      </c>
      <c r="B141" s="146">
        <v>42660</v>
      </c>
      <c r="C141" s="146"/>
      <c r="D141" s="147" t="s">
        <v>670</v>
      </c>
      <c r="E141" s="148" t="s">
        <v>564</v>
      </c>
      <c r="F141" s="149">
        <v>212</v>
      </c>
      <c r="G141" s="148"/>
      <c r="H141" s="148">
        <v>280</v>
      </c>
      <c r="I141" s="150">
        <v>276</v>
      </c>
      <c r="J141" s="151" t="s">
        <v>671</v>
      </c>
      <c r="K141" s="152">
        <f t="shared" si="16"/>
        <v>68</v>
      </c>
      <c r="L141" s="153">
        <f>K141/F141</f>
        <v>0.32075471698113206</v>
      </c>
      <c r="M141" s="148" t="s">
        <v>534</v>
      </c>
      <c r="N141" s="154">
        <v>42858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76</v>
      </c>
      <c r="B142" s="146">
        <v>42678</v>
      </c>
      <c r="C142" s="146"/>
      <c r="D142" s="147" t="s">
        <v>423</v>
      </c>
      <c r="E142" s="148" t="s">
        <v>564</v>
      </c>
      <c r="F142" s="149">
        <v>155</v>
      </c>
      <c r="G142" s="148"/>
      <c r="H142" s="148">
        <v>210</v>
      </c>
      <c r="I142" s="150">
        <v>210</v>
      </c>
      <c r="J142" s="151" t="s">
        <v>672</v>
      </c>
      <c r="K142" s="152">
        <f t="shared" si="16"/>
        <v>55</v>
      </c>
      <c r="L142" s="153">
        <f>K142/F142</f>
        <v>0.35483870967741937</v>
      </c>
      <c r="M142" s="148" t="s">
        <v>534</v>
      </c>
      <c r="N142" s="154">
        <v>42944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5">
        <v>77</v>
      </c>
      <c r="B143" s="156">
        <v>42710</v>
      </c>
      <c r="C143" s="156"/>
      <c r="D143" s="157" t="s">
        <v>673</v>
      </c>
      <c r="E143" s="158" t="s">
        <v>564</v>
      </c>
      <c r="F143" s="159">
        <v>150.5</v>
      </c>
      <c r="G143" s="159"/>
      <c r="H143" s="160">
        <v>72.5</v>
      </c>
      <c r="I143" s="160">
        <v>174</v>
      </c>
      <c r="J143" s="161" t="s">
        <v>674</v>
      </c>
      <c r="K143" s="162">
        <v>-78</v>
      </c>
      <c r="L143" s="163">
        <v>-0.51827242524916906</v>
      </c>
      <c r="M143" s="159" t="s">
        <v>546</v>
      </c>
      <c r="N143" s="156">
        <v>43333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78</v>
      </c>
      <c r="B144" s="146">
        <v>42712</v>
      </c>
      <c r="C144" s="146"/>
      <c r="D144" s="147" t="s">
        <v>675</v>
      </c>
      <c r="E144" s="148" t="s">
        <v>564</v>
      </c>
      <c r="F144" s="149">
        <v>380</v>
      </c>
      <c r="G144" s="148"/>
      <c r="H144" s="148">
        <v>478</v>
      </c>
      <c r="I144" s="150">
        <v>468</v>
      </c>
      <c r="J144" s="151" t="s">
        <v>622</v>
      </c>
      <c r="K144" s="152">
        <f>H144-F144</f>
        <v>98</v>
      </c>
      <c r="L144" s="153">
        <f>K144/F144</f>
        <v>0.25789473684210529</v>
      </c>
      <c r="M144" s="148" t="s">
        <v>534</v>
      </c>
      <c r="N144" s="154">
        <v>43025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79</v>
      </c>
      <c r="B145" s="146">
        <v>42734</v>
      </c>
      <c r="C145" s="146"/>
      <c r="D145" s="147" t="s">
        <v>108</v>
      </c>
      <c r="E145" s="148" t="s">
        <v>564</v>
      </c>
      <c r="F145" s="149">
        <v>305</v>
      </c>
      <c r="G145" s="148"/>
      <c r="H145" s="148">
        <v>375</v>
      </c>
      <c r="I145" s="150">
        <v>375</v>
      </c>
      <c r="J145" s="151" t="s">
        <v>622</v>
      </c>
      <c r="K145" s="152">
        <f>H145-F145</f>
        <v>70</v>
      </c>
      <c r="L145" s="153">
        <f>K145/F145</f>
        <v>0.22950819672131148</v>
      </c>
      <c r="M145" s="148" t="s">
        <v>534</v>
      </c>
      <c r="N145" s="154">
        <v>42768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80</v>
      </c>
      <c r="B146" s="146">
        <v>42739</v>
      </c>
      <c r="C146" s="146"/>
      <c r="D146" s="147" t="s">
        <v>94</v>
      </c>
      <c r="E146" s="148" t="s">
        <v>564</v>
      </c>
      <c r="F146" s="149">
        <v>99.5</v>
      </c>
      <c r="G146" s="148"/>
      <c r="H146" s="148">
        <v>158</v>
      </c>
      <c r="I146" s="150">
        <v>158</v>
      </c>
      <c r="J146" s="151" t="s">
        <v>622</v>
      </c>
      <c r="K146" s="152">
        <f>H146-F146</f>
        <v>58.5</v>
      </c>
      <c r="L146" s="153">
        <f>K146/F146</f>
        <v>0.5879396984924623</v>
      </c>
      <c r="M146" s="148" t="s">
        <v>534</v>
      </c>
      <c r="N146" s="154">
        <v>42898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81</v>
      </c>
      <c r="B147" s="146">
        <v>42739</v>
      </c>
      <c r="C147" s="146"/>
      <c r="D147" s="147" t="s">
        <v>94</v>
      </c>
      <c r="E147" s="148" t="s">
        <v>564</v>
      </c>
      <c r="F147" s="149">
        <v>99.5</v>
      </c>
      <c r="G147" s="148"/>
      <c r="H147" s="148">
        <v>158</v>
      </c>
      <c r="I147" s="150">
        <v>158</v>
      </c>
      <c r="J147" s="151" t="s">
        <v>622</v>
      </c>
      <c r="K147" s="152">
        <v>58.5</v>
      </c>
      <c r="L147" s="153">
        <v>0.58793969849246197</v>
      </c>
      <c r="M147" s="148" t="s">
        <v>534</v>
      </c>
      <c r="N147" s="154">
        <v>42898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82</v>
      </c>
      <c r="B148" s="146">
        <v>42786</v>
      </c>
      <c r="C148" s="146"/>
      <c r="D148" s="147" t="s">
        <v>181</v>
      </c>
      <c r="E148" s="148" t="s">
        <v>564</v>
      </c>
      <c r="F148" s="149">
        <v>140.5</v>
      </c>
      <c r="G148" s="148"/>
      <c r="H148" s="148">
        <v>220</v>
      </c>
      <c r="I148" s="150">
        <v>220</v>
      </c>
      <c r="J148" s="151" t="s">
        <v>622</v>
      </c>
      <c r="K148" s="152">
        <f>H148-F148</f>
        <v>79.5</v>
      </c>
      <c r="L148" s="153">
        <f>K148/F148</f>
        <v>0.5658362989323843</v>
      </c>
      <c r="M148" s="148" t="s">
        <v>534</v>
      </c>
      <c r="N148" s="154">
        <v>42864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83</v>
      </c>
      <c r="B149" s="146">
        <v>42786</v>
      </c>
      <c r="C149" s="146"/>
      <c r="D149" s="147" t="s">
        <v>676</v>
      </c>
      <c r="E149" s="148" t="s">
        <v>564</v>
      </c>
      <c r="F149" s="149">
        <v>202.5</v>
      </c>
      <c r="G149" s="148"/>
      <c r="H149" s="148">
        <v>234</v>
      </c>
      <c r="I149" s="150">
        <v>234</v>
      </c>
      <c r="J149" s="151" t="s">
        <v>622</v>
      </c>
      <c r="K149" s="152">
        <v>31.5</v>
      </c>
      <c r="L149" s="153">
        <v>0.155555555555556</v>
      </c>
      <c r="M149" s="148" t="s">
        <v>534</v>
      </c>
      <c r="N149" s="154">
        <v>42836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84</v>
      </c>
      <c r="B150" s="146">
        <v>42818</v>
      </c>
      <c r="C150" s="146"/>
      <c r="D150" s="147" t="s">
        <v>677</v>
      </c>
      <c r="E150" s="148" t="s">
        <v>564</v>
      </c>
      <c r="F150" s="149">
        <v>300.5</v>
      </c>
      <c r="G150" s="148"/>
      <c r="H150" s="148">
        <v>417.5</v>
      </c>
      <c r="I150" s="150">
        <v>420</v>
      </c>
      <c r="J150" s="151" t="s">
        <v>678</v>
      </c>
      <c r="K150" s="152">
        <f>H150-F150</f>
        <v>117</v>
      </c>
      <c r="L150" s="153">
        <f>K150/F150</f>
        <v>0.38935108153078202</v>
      </c>
      <c r="M150" s="148" t="s">
        <v>534</v>
      </c>
      <c r="N150" s="154">
        <v>43070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85</v>
      </c>
      <c r="B151" s="146">
        <v>42818</v>
      </c>
      <c r="C151" s="146"/>
      <c r="D151" s="147" t="s">
        <v>652</v>
      </c>
      <c r="E151" s="148" t="s">
        <v>564</v>
      </c>
      <c r="F151" s="149">
        <v>850</v>
      </c>
      <c r="G151" s="148"/>
      <c r="H151" s="148">
        <v>1042.5</v>
      </c>
      <c r="I151" s="150">
        <v>1023</v>
      </c>
      <c r="J151" s="151" t="s">
        <v>679</v>
      </c>
      <c r="K151" s="152">
        <v>192.5</v>
      </c>
      <c r="L151" s="153">
        <v>0.22647058823529401</v>
      </c>
      <c r="M151" s="148" t="s">
        <v>534</v>
      </c>
      <c r="N151" s="154">
        <v>42830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86</v>
      </c>
      <c r="B152" s="146">
        <v>42830</v>
      </c>
      <c r="C152" s="146"/>
      <c r="D152" s="147" t="s">
        <v>451</v>
      </c>
      <c r="E152" s="148" t="s">
        <v>564</v>
      </c>
      <c r="F152" s="149">
        <v>785</v>
      </c>
      <c r="G152" s="148"/>
      <c r="H152" s="148">
        <v>930</v>
      </c>
      <c r="I152" s="150">
        <v>920</v>
      </c>
      <c r="J152" s="151" t="s">
        <v>680</v>
      </c>
      <c r="K152" s="152">
        <f>H152-F152</f>
        <v>145</v>
      </c>
      <c r="L152" s="153">
        <f>K152/F152</f>
        <v>0.18471337579617833</v>
      </c>
      <c r="M152" s="148" t="s">
        <v>534</v>
      </c>
      <c r="N152" s="154">
        <v>42976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87</v>
      </c>
      <c r="B153" s="156">
        <v>42831</v>
      </c>
      <c r="C153" s="156"/>
      <c r="D153" s="157" t="s">
        <v>681</v>
      </c>
      <c r="E153" s="158" t="s">
        <v>564</v>
      </c>
      <c r="F153" s="159">
        <v>40</v>
      </c>
      <c r="G153" s="159"/>
      <c r="H153" s="160">
        <v>13.1</v>
      </c>
      <c r="I153" s="160">
        <v>60</v>
      </c>
      <c r="J153" s="161" t="s">
        <v>682</v>
      </c>
      <c r="K153" s="162">
        <v>-26.9</v>
      </c>
      <c r="L153" s="163">
        <v>-0.67249999999999999</v>
      </c>
      <c r="M153" s="159" t="s">
        <v>546</v>
      </c>
      <c r="N153" s="156">
        <v>43138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88</v>
      </c>
      <c r="B154" s="146">
        <v>42837</v>
      </c>
      <c r="C154" s="146"/>
      <c r="D154" s="147" t="s">
        <v>93</v>
      </c>
      <c r="E154" s="148" t="s">
        <v>564</v>
      </c>
      <c r="F154" s="149">
        <v>289.5</v>
      </c>
      <c r="G154" s="148"/>
      <c r="H154" s="148">
        <v>354</v>
      </c>
      <c r="I154" s="150">
        <v>360</v>
      </c>
      <c r="J154" s="151" t="s">
        <v>683</v>
      </c>
      <c r="K154" s="152">
        <f t="shared" ref="K154:K162" si="17">H154-F154</f>
        <v>64.5</v>
      </c>
      <c r="L154" s="153">
        <f t="shared" ref="L154:L162" si="18">K154/F154</f>
        <v>0.22279792746113988</v>
      </c>
      <c r="M154" s="148" t="s">
        <v>534</v>
      </c>
      <c r="N154" s="154">
        <v>43040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89</v>
      </c>
      <c r="B155" s="146">
        <v>42845</v>
      </c>
      <c r="C155" s="146"/>
      <c r="D155" s="147" t="s">
        <v>399</v>
      </c>
      <c r="E155" s="148" t="s">
        <v>564</v>
      </c>
      <c r="F155" s="149">
        <v>700</v>
      </c>
      <c r="G155" s="148"/>
      <c r="H155" s="148">
        <v>840</v>
      </c>
      <c r="I155" s="150">
        <v>840</v>
      </c>
      <c r="J155" s="151" t="s">
        <v>684</v>
      </c>
      <c r="K155" s="152">
        <f t="shared" si="17"/>
        <v>140</v>
      </c>
      <c r="L155" s="153">
        <f t="shared" si="18"/>
        <v>0.2</v>
      </c>
      <c r="M155" s="148" t="s">
        <v>534</v>
      </c>
      <c r="N155" s="154">
        <v>42893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90</v>
      </c>
      <c r="B156" s="146">
        <v>42887</v>
      </c>
      <c r="C156" s="146"/>
      <c r="D156" s="147" t="s">
        <v>685</v>
      </c>
      <c r="E156" s="148" t="s">
        <v>564</v>
      </c>
      <c r="F156" s="149">
        <v>130</v>
      </c>
      <c r="G156" s="148"/>
      <c r="H156" s="148">
        <v>144.25</v>
      </c>
      <c r="I156" s="150">
        <v>170</v>
      </c>
      <c r="J156" s="151" t="s">
        <v>686</v>
      </c>
      <c r="K156" s="152">
        <f t="shared" si="17"/>
        <v>14.25</v>
      </c>
      <c r="L156" s="153">
        <f t="shared" si="18"/>
        <v>0.10961538461538461</v>
      </c>
      <c r="M156" s="148" t="s">
        <v>534</v>
      </c>
      <c r="N156" s="154">
        <v>43675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91</v>
      </c>
      <c r="B157" s="146">
        <v>42901</v>
      </c>
      <c r="C157" s="146"/>
      <c r="D157" s="147" t="s">
        <v>687</v>
      </c>
      <c r="E157" s="148" t="s">
        <v>564</v>
      </c>
      <c r="F157" s="149">
        <v>214.5</v>
      </c>
      <c r="G157" s="148"/>
      <c r="H157" s="148">
        <v>262</v>
      </c>
      <c r="I157" s="150">
        <v>262</v>
      </c>
      <c r="J157" s="151" t="s">
        <v>688</v>
      </c>
      <c r="K157" s="152">
        <f t="shared" si="17"/>
        <v>47.5</v>
      </c>
      <c r="L157" s="153">
        <f t="shared" si="18"/>
        <v>0.22144522144522144</v>
      </c>
      <c r="M157" s="148" t="s">
        <v>534</v>
      </c>
      <c r="N157" s="154">
        <v>42977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92</v>
      </c>
      <c r="B158" s="177">
        <v>42933</v>
      </c>
      <c r="C158" s="177"/>
      <c r="D158" s="178" t="s">
        <v>689</v>
      </c>
      <c r="E158" s="179" t="s">
        <v>564</v>
      </c>
      <c r="F158" s="180">
        <v>370</v>
      </c>
      <c r="G158" s="179"/>
      <c r="H158" s="179">
        <v>447.5</v>
      </c>
      <c r="I158" s="181">
        <v>450</v>
      </c>
      <c r="J158" s="182" t="s">
        <v>622</v>
      </c>
      <c r="K158" s="152">
        <f t="shared" si="17"/>
        <v>77.5</v>
      </c>
      <c r="L158" s="183">
        <f t="shared" si="18"/>
        <v>0.20945945945945946</v>
      </c>
      <c r="M158" s="179" t="s">
        <v>534</v>
      </c>
      <c r="N158" s="184">
        <v>43035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93</v>
      </c>
      <c r="B159" s="177">
        <v>42943</v>
      </c>
      <c r="C159" s="177"/>
      <c r="D159" s="178" t="s">
        <v>179</v>
      </c>
      <c r="E159" s="179" t="s">
        <v>564</v>
      </c>
      <c r="F159" s="180">
        <v>657.5</v>
      </c>
      <c r="G159" s="179"/>
      <c r="H159" s="179">
        <v>825</v>
      </c>
      <c r="I159" s="181">
        <v>820</v>
      </c>
      <c r="J159" s="182" t="s">
        <v>622</v>
      </c>
      <c r="K159" s="152">
        <f t="shared" si="17"/>
        <v>167.5</v>
      </c>
      <c r="L159" s="183">
        <f t="shared" si="18"/>
        <v>0.25475285171102663</v>
      </c>
      <c r="M159" s="179" t="s">
        <v>534</v>
      </c>
      <c r="N159" s="184">
        <v>43090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94</v>
      </c>
      <c r="B160" s="146">
        <v>42964</v>
      </c>
      <c r="C160" s="146"/>
      <c r="D160" s="147" t="s">
        <v>346</v>
      </c>
      <c r="E160" s="148" t="s">
        <v>564</v>
      </c>
      <c r="F160" s="149">
        <v>605</v>
      </c>
      <c r="G160" s="148"/>
      <c r="H160" s="148">
        <v>750</v>
      </c>
      <c r="I160" s="150">
        <v>750</v>
      </c>
      <c r="J160" s="151" t="s">
        <v>680</v>
      </c>
      <c r="K160" s="152">
        <f t="shared" si="17"/>
        <v>145</v>
      </c>
      <c r="L160" s="153">
        <f t="shared" si="18"/>
        <v>0.23966942148760331</v>
      </c>
      <c r="M160" s="148" t="s">
        <v>534</v>
      </c>
      <c r="N160" s="154">
        <v>43027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5">
        <v>95</v>
      </c>
      <c r="B161" s="156">
        <v>42979</v>
      </c>
      <c r="C161" s="156"/>
      <c r="D161" s="164" t="s">
        <v>690</v>
      </c>
      <c r="E161" s="159" t="s">
        <v>564</v>
      </c>
      <c r="F161" s="159">
        <v>255</v>
      </c>
      <c r="G161" s="160"/>
      <c r="H161" s="160">
        <v>217.25</v>
      </c>
      <c r="I161" s="160">
        <v>320</v>
      </c>
      <c r="J161" s="161" t="s">
        <v>691</v>
      </c>
      <c r="K161" s="162">
        <f t="shared" si="17"/>
        <v>-37.75</v>
      </c>
      <c r="L161" s="165">
        <f t="shared" si="18"/>
        <v>-0.14803921568627451</v>
      </c>
      <c r="M161" s="159" t="s">
        <v>546</v>
      </c>
      <c r="N161" s="156">
        <v>43661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96</v>
      </c>
      <c r="B162" s="146">
        <v>42997</v>
      </c>
      <c r="C162" s="146"/>
      <c r="D162" s="147" t="s">
        <v>692</v>
      </c>
      <c r="E162" s="148" t="s">
        <v>564</v>
      </c>
      <c r="F162" s="149">
        <v>215</v>
      </c>
      <c r="G162" s="148"/>
      <c r="H162" s="148">
        <v>258</v>
      </c>
      <c r="I162" s="150">
        <v>258</v>
      </c>
      <c r="J162" s="151" t="s">
        <v>622</v>
      </c>
      <c r="K162" s="152">
        <f t="shared" si="17"/>
        <v>43</v>
      </c>
      <c r="L162" s="153">
        <f t="shared" si="18"/>
        <v>0.2</v>
      </c>
      <c r="M162" s="148" t="s">
        <v>534</v>
      </c>
      <c r="N162" s="154">
        <v>43040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97</v>
      </c>
      <c r="B163" s="146">
        <v>42997</v>
      </c>
      <c r="C163" s="146"/>
      <c r="D163" s="147" t="s">
        <v>692</v>
      </c>
      <c r="E163" s="148" t="s">
        <v>564</v>
      </c>
      <c r="F163" s="149">
        <v>215</v>
      </c>
      <c r="G163" s="148"/>
      <c r="H163" s="148">
        <v>258</v>
      </c>
      <c r="I163" s="150">
        <v>258</v>
      </c>
      <c r="J163" s="182" t="s">
        <v>622</v>
      </c>
      <c r="K163" s="152">
        <v>43</v>
      </c>
      <c r="L163" s="153">
        <v>0.2</v>
      </c>
      <c r="M163" s="148" t="s">
        <v>534</v>
      </c>
      <c r="N163" s="154">
        <v>43040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98</v>
      </c>
      <c r="B164" s="177">
        <v>42998</v>
      </c>
      <c r="C164" s="177"/>
      <c r="D164" s="178" t="s">
        <v>693</v>
      </c>
      <c r="E164" s="179" t="s">
        <v>564</v>
      </c>
      <c r="F164" s="149">
        <v>75</v>
      </c>
      <c r="G164" s="179"/>
      <c r="H164" s="179">
        <v>90</v>
      </c>
      <c r="I164" s="181">
        <v>90</v>
      </c>
      <c r="J164" s="151" t="s">
        <v>694</v>
      </c>
      <c r="K164" s="152">
        <f t="shared" ref="K164:K169" si="19">H164-F164</f>
        <v>15</v>
      </c>
      <c r="L164" s="153">
        <f t="shared" ref="L164:L169" si="20">K164/F164</f>
        <v>0.2</v>
      </c>
      <c r="M164" s="148" t="s">
        <v>534</v>
      </c>
      <c r="N164" s="154">
        <v>43019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99</v>
      </c>
      <c r="B165" s="177">
        <v>43011</v>
      </c>
      <c r="C165" s="177"/>
      <c r="D165" s="178" t="s">
        <v>548</v>
      </c>
      <c r="E165" s="179" t="s">
        <v>564</v>
      </c>
      <c r="F165" s="180">
        <v>315</v>
      </c>
      <c r="G165" s="179"/>
      <c r="H165" s="179">
        <v>392</v>
      </c>
      <c r="I165" s="181">
        <v>384</v>
      </c>
      <c r="J165" s="182" t="s">
        <v>695</v>
      </c>
      <c r="K165" s="152">
        <f t="shared" si="19"/>
        <v>77</v>
      </c>
      <c r="L165" s="183">
        <f t="shared" si="20"/>
        <v>0.24444444444444444</v>
      </c>
      <c r="M165" s="179" t="s">
        <v>534</v>
      </c>
      <c r="N165" s="184">
        <v>43017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100</v>
      </c>
      <c r="B166" s="177">
        <v>43013</v>
      </c>
      <c r="C166" s="177"/>
      <c r="D166" s="178" t="s">
        <v>427</v>
      </c>
      <c r="E166" s="179" t="s">
        <v>564</v>
      </c>
      <c r="F166" s="180">
        <v>145</v>
      </c>
      <c r="G166" s="179"/>
      <c r="H166" s="179">
        <v>179</v>
      </c>
      <c r="I166" s="181">
        <v>180</v>
      </c>
      <c r="J166" s="182" t="s">
        <v>696</v>
      </c>
      <c r="K166" s="152">
        <f t="shared" si="19"/>
        <v>34</v>
      </c>
      <c r="L166" s="183">
        <f t="shared" si="20"/>
        <v>0.23448275862068965</v>
      </c>
      <c r="M166" s="179" t="s">
        <v>534</v>
      </c>
      <c r="N166" s="184">
        <v>43025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101</v>
      </c>
      <c r="B167" s="177">
        <v>43014</v>
      </c>
      <c r="C167" s="177"/>
      <c r="D167" s="178" t="s">
        <v>323</v>
      </c>
      <c r="E167" s="179" t="s">
        <v>564</v>
      </c>
      <c r="F167" s="180">
        <v>256</v>
      </c>
      <c r="G167" s="179"/>
      <c r="H167" s="179">
        <v>323</v>
      </c>
      <c r="I167" s="181">
        <v>320</v>
      </c>
      <c r="J167" s="182" t="s">
        <v>622</v>
      </c>
      <c r="K167" s="152">
        <f t="shared" si="19"/>
        <v>67</v>
      </c>
      <c r="L167" s="183">
        <f t="shared" si="20"/>
        <v>0.26171875</v>
      </c>
      <c r="M167" s="179" t="s">
        <v>534</v>
      </c>
      <c r="N167" s="184">
        <v>43067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102</v>
      </c>
      <c r="B168" s="177">
        <v>43017</v>
      </c>
      <c r="C168" s="177"/>
      <c r="D168" s="178" t="s">
        <v>338</v>
      </c>
      <c r="E168" s="179" t="s">
        <v>564</v>
      </c>
      <c r="F168" s="180">
        <v>137.5</v>
      </c>
      <c r="G168" s="179"/>
      <c r="H168" s="179">
        <v>184</v>
      </c>
      <c r="I168" s="181">
        <v>183</v>
      </c>
      <c r="J168" s="182" t="s">
        <v>697</v>
      </c>
      <c r="K168" s="152">
        <f t="shared" si="19"/>
        <v>46.5</v>
      </c>
      <c r="L168" s="183">
        <f t="shared" si="20"/>
        <v>0.33818181818181819</v>
      </c>
      <c r="M168" s="179" t="s">
        <v>534</v>
      </c>
      <c r="N168" s="184">
        <v>43108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103</v>
      </c>
      <c r="B169" s="177">
        <v>43018</v>
      </c>
      <c r="C169" s="177"/>
      <c r="D169" s="178" t="s">
        <v>698</v>
      </c>
      <c r="E169" s="179" t="s">
        <v>564</v>
      </c>
      <c r="F169" s="180">
        <v>125.5</v>
      </c>
      <c r="G169" s="179"/>
      <c r="H169" s="179">
        <v>158</v>
      </c>
      <c r="I169" s="181">
        <v>155</v>
      </c>
      <c r="J169" s="182" t="s">
        <v>699</v>
      </c>
      <c r="K169" s="152">
        <f t="shared" si="19"/>
        <v>32.5</v>
      </c>
      <c r="L169" s="183">
        <f t="shared" si="20"/>
        <v>0.25896414342629481</v>
      </c>
      <c r="M169" s="179" t="s">
        <v>534</v>
      </c>
      <c r="N169" s="184">
        <v>43067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104</v>
      </c>
      <c r="B170" s="177">
        <v>43018</v>
      </c>
      <c r="C170" s="177"/>
      <c r="D170" s="178" t="s">
        <v>700</v>
      </c>
      <c r="E170" s="179" t="s">
        <v>564</v>
      </c>
      <c r="F170" s="180">
        <v>895</v>
      </c>
      <c r="G170" s="179"/>
      <c r="H170" s="179">
        <v>1122.5</v>
      </c>
      <c r="I170" s="181">
        <v>1078</v>
      </c>
      <c r="J170" s="182" t="s">
        <v>701</v>
      </c>
      <c r="K170" s="152">
        <v>227.5</v>
      </c>
      <c r="L170" s="183">
        <v>0.25418994413407803</v>
      </c>
      <c r="M170" s="179" t="s">
        <v>534</v>
      </c>
      <c r="N170" s="184">
        <v>43117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105</v>
      </c>
      <c r="B171" s="177">
        <v>43020</v>
      </c>
      <c r="C171" s="177"/>
      <c r="D171" s="178" t="s">
        <v>332</v>
      </c>
      <c r="E171" s="179" t="s">
        <v>564</v>
      </c>
      <c r="F171" s="180">
        <v>525</v>
      </c>
      <c r="G171" s="179"/>
      <c r="H171" s="179">
        <v>629</v>
      </c>
      <c r="I171" s="181">
        <v>629</v>
      </c>
      <c r="J171" s="182" t="s">
        <v>622</v>
      </c>
      <c r="K171" s="152">
        <v>104</v>
      </c>
      <c r="L171" s="183">
        <v>0.19809523809523799</v>
      </c>
      <c r="M171" s="179" t="s">
        <v>534</v>
      </c>
      <c r="N171" s="184">
        <v>43119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106</v>
      </c>
      <c r="B172" s="177">
        <v>43046</v>
      </c>
      <c r="C172" s="177"/>
      <c r="D172" s="178" t="s">
        <v>369</v>
      </c>
      <c r="E172" s="179" t="s">
        <v>564</v>
      </c>
      <c r="F172" s="180">
        <v>740</v>
      </c>
      <c r="G172" s="179"/>
      <c r="H172" s="179">
        <v>892.5</v>
      </c>
      <c r="I172" s="181">
        <v>900</v>
      </c>
      <c r="J172" s="182" t="s">
        <v>702</v>
      </c>
      <c r="K172" s="152">
        <f>H172-F172</f>
        <v>152.5</v>
      </c>
      <c r="L172" s="183">
        <f>K172/F172</f>
        <v>0.20608108108108109</v>
      </c>
      <c r="M172" s="179" t="s">
        <v>534</v>
      </c>
      <c r="N172" s="184">
        <v>43052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107</v>
      </c>
      <c r="B173" s="146">
        <v>43073</v>
      </c>
      <c r="C173" s="146"/>
      <c r="D173" s="147" t="s">
        <v>703</v>
      </c>
      <c r="E173" s="148" t="s">
        <v>564</v>
      </c>
      <c r="F173" s="149">
        <v>118.5</v>
      </c>
      <c r="G173" s="148"/>
      <c r="H173" s="148">
        <v>143.5</v>
      </c>
      <c r="I173" s="150">
        <v>145</v>
      </c>
      <c r="J173" s="151" t="s">
        <v>555</v>
      </c>
      <c r="K173" s="152">
        <f>H173-F173</f>
        <v>25</v>
      </c>
      <c r="L173" s="153">
        <f>K173/F173</f>
        <v>0.2109704641350211</v>
      </c>
      <c r="M173" s="148" t="s">
        <v>534</v>
      </c>
      <c r="N173" s="154">
        <v>43097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5">
        <v>108</v>
      </c>
      <c r="B174" s="156">
        <v>43090</v>
      </c>
      <c r="C174" s="156"/>
      <c r="D174" s="157" t="s">
        <v>404</v>
      </c>
      <c r="E174" s="158" t="s">
        <v>564</v>
      </c>
      <c r="F174" s="159">
        <v>715</v>
      </c>
      <c r="G174" s="159"/>
      <c r="H174" s="160">
        <v>500</v>
      </c>
      <c r="I174" s="160">
        <v>872</v>
      </c>
      <c r="J174" s="161" t="s">
        <v>704</v>
      </c>
      <c r="K174" s="162">
        <f>H174-F174</f>
        <v>-215</v>
      </c>
      <c r="L174" s="163">
        <f>K174/F174</f>
        <v>-0.30069930069930068</v>
      </c>
      <c r="M174" s="159" t="s">
        <v>546</v>
      </c>
      <c r="N174" s="156">
        <v>43670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109</v>
      </c>
      <c r="B175" s="146">
        <v>43098</v>
      </c>
      <c r="C175" s="146"/>
      <c r="D175" s="147" t="s">
        <v>548</v>
      </c>
      <c r="E175" s="148" t="s">
        <v>564</v>
      </c>
      <c r="F175" s="149">
        <v>435</v>
      </c>
      <c r="G175" s="148"/>
      <c r="H175" s="148">
        <v>542.5</v>
      </c>
      <c r="I175" s="150">
        <v>539</v>
      </c>
      <c r="J175" s="151" t="s">
        <v>622</v>
      </c>
      <c r="K175" s="152">
        <v>107.5</v>
      </c>
      <c r="L175" s="153">
        <v>0.247126436781609</v>
      </c>
      <c r="M175" s="148" t="s">
        <v>534</v>
      </c>
      <c r="N175" s="154">
        <v>43206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110</v>
      </c>
      <c r="B176" s="146">
        <v>43098</v>
      </c>
      <c r="C176" s="146"/>
      <c r="D176" s="147" t="s">
        <v>506</v>
      </c>
      <c r="E176" s="148" t="s">
        <v>564</v>
      </c>
      <c r="F176" s="149">
        <v>885</v>
      </c>
      <c r="G176" s="148"/>
      <c r="H176" s="148">
        <v>1090</v>
      </c>
      <c r="I176" s="150">
        <v>1084</v>
      </c>
      <c r="J176" s="151" t="s">
        <v>622</v>
      </c>
      <c r="K176" s="152">
        <v>205</v>
      </c>
      <c r="L176" s="153">
        <v>0.23163841807909599</v>
      </c>
      <c r="M176" s="148" t="s">
        <v>534</v>
      </c>
      <c r="N176" s="154">
        <v>43213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111</v>
      </c>
      <c r="B177" s="186">
        <v>43192</v>
      </c>
      <c r="C177" s="186"/>
      <c r="D177" s="164" t="s">
        <v>705</v>
      </c>
      <c r="E177" s="159" t="s">
        <v>564</v>
      </c>
      <c r="F177" s="187">
        <v>478.5</v>
      </c>
      <c r="G177" s="159"/>
      <c r="H177" s="159">
        <v>442</v>
      </c>
      <c r="I177" s="160">
        <v>613</v>
      </c>
      <c r="J177" s="161" t="s">
        <v>706</v>
      </c>
      <c r="K177" s="162">
        <f>H177-F177</f>
        <v>-36.5</v>
      </c>
      <c r="L177" s="163">
        <f>K177/F177</f>
        <v>-7.6280041797283177E-2</v>
      </c>
      <c r="M177" s="159" t="s">
        <v>546</v>
      </c>
      <c r="N177" s="156">
        <v>43762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112</v>
      </c>
      <c r="B178" s="156">
        <v>43194</v>
      </c>
      <c r="C178" s="156"/>
      <c r="D178" s="157" t="s">
        <v>707</v>
      </c>
      <c r="E178" s="158" t="s">
        <v>564</v>
      </c>
      <c r="F178" s="159">
        <f>141.5-7.3</f>
        <v>134.19999999999999</v>
      </c>
      <c r="G178" s="159"/>
      <c r="H178" s="160">
        <v>77</v>
      </c>
      <c r="I178" s="160">
        <v>180</v>
      </c>
      <c r="J178" s="161" t="s">
        <v>708</v>
      </c>
      <c r="K178" s="162">
        <f>H178-F178</f>
        <v>-57.199999999999989</v>
      </c>
      <c r="L178" s="163">
        <f>K178/F178</f>
        <v>-0.42622950819672129</v>
      </c>
      <c r="M178" s="159" t="s">
        <v>546</v>
      </c>
      <c r="N178" s="156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113</v>
      </c>
      <c r="B179" s="156">
        <v>43209</v>
      </c>
      <c r="C179" s="156"/>
      <c r="D179" s="157" t="s">
        <v>709</v>
      </c>
      <c r="E179" s="158" t="s">
        <v>564</v>
      </c>
      <c r="F179" s="159">
        <v>430</v>
      </c>
      <c r="G179" s="159"/>
      <c r="H179" s="160">
        <v>220</v>
      </c>
      <c r="I179" s="160">
        <v>537</v>
      </c>
      <c r="J179" s="161" t="s">
        <v>710</v>
      </c>
      <c r="K179" s="162">
        <f>H179-F179</f>
        <v>-210</v>
      </c>
      <c r="L179" s="163">
        <f>K179/F179</f>
        <v>-0.48837209302325579</v>
      </c>
      <c r="M179" s="159" t="s">
        <v>546</v>
      </c>
      <c r="N179" s="156">
        <v>43252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114</v>
      </c>
      <c r="B180" s="177">
        <v>43220</v>
      </c>
      <c r="C180" s="177"/>
      <c r="D180" s="178" t="s">
        <v>370</v>
      </c>
      <c r="E180" s="179" t="s">
        <v>564</v>
      </c>
      <c r="F180" s="179">
        <v>153.5</v>
      </c>
      <c r="G180" s="179"/>
      <c r="H180" s="179">
        <v>196</v>
      </c>
      <c r="I180" s="181">
        <v>196</v>
      </c>
      <c r="J180" s="151" t="s">
        <v>711</v>
      </c>
      <c r="K180" s="152">
        <f>H180-F180</f>
        <v>42.5</v>
      </c>
      <c r="L180" s="153">
        <f>K180/F180</f>
        <v>0.27687296416938112</v>
      </c>
      <c r="M180" s="148" t="s">
        <v>534</v>
      </c>
      <c r="N180" s="154">
        <v>43605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115</v>
      </c>
      <c r="B181" s="156">
        <v>43306</v>
      </c>
      <c r="C181" s="156"/>
      <c r="D181" s="157" t="s">
        <v>681</v>
      </c>
      <c r="E181" s="158" t="s">
        <v>564</v>
      </c>
      <c r="F181" s="159">
        <v>27.5</v>
      </c>
      <c r="G181" s="159"/>
      <c r="H181" s="160">
        <v>13.1</v>
      </c>
      <c r="I181" s="160">
        <v>60</v>
      </c>
      <c r="J181" s="161" t="s">
        <v>712</v>
      </c>
      <c r="K181" s="162">
        <v>-14.4</v>
      </c>
      <c r="L181" s="163">
        <v>-0.52363636363636401</v>
      </c>
      <c r="M181" s="159" t="s">
        <v>546</v>
      </c>
      <c r="N181" s="156">
        <v>43138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116</v>
      </c>
      <c r="B182" s="186">
        <v>43318</v>
      </c>
      <c r="C182" s="186"/>
      <c r="D182" s="164" t="s">
        <v>713</v>
      </c>
      <c r="E182" s="159" t="s">
        <v>564</v>
      </c>
      <c r="F182" s="159">
        <v>148.5</v>
      </c>
      <c r="G182" s="159"/>
      <c r="H182" s="159">
        <v>102</v>
      </c>
      <c r="I182" s="160">
        <v>182</v>
      </c>
      <c r="J182" s="161" t="s">
        <v>714</v>
      </c>
      <c r="K182" s="162">
        <f>H182-F182</f>
        <v>-46.5</v>
      </c>
      <c r="L182" s="163">
        <f>K182/F182</f>
        <v>-0.31313131313131315</v>
      </c>
      <c r="M182" s="159" t="s">
        <v>546</v>
      </c>
      <c r="N182" s="156">
        <v>43661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117</v>
      </c>
      <c r="B183" s="146">
        <v>43335</v>
      </c>
      <c r="C183" s="146"/>
      <c r="D183" s="147" t="s">
        <v>715</v>
      </c>
      <c r="E183" s="148" t="s">
        <v>564</v>
      </c>
      <c r="F183" s="179">
        <v>285</v>
      </c>
      <c r="G183" s="148"/>
      <c r="H183" s="148">
        <v>355</v>
      </c>
      <c r="I183" s="150">
        <v>364</v>
      </c>
      <c r="J183" s="151" t="s">
        <v>716</v>
      </c>
      <c r="K183" s="152">
        <v>70</v>
      </c>
      <c r="L183" s="153">
        <v>0.24561403508771901</v>
      </c>
      <c r="M183" s="148" t="s">
        <v>534</v>
      </c>
      <c r="N183" s="154">
        <v>43455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118</v>
      </c>
      <c r="B184" s="146">
        <v>43341</v>
      </c>
      <c r="C184" s="146"/>
      <c r="D184" s="147" t="s">
        <v>358</v>
      </c>
      <c r="E184" s="148" t="s">
        <v>564</v>
      </c>
      <c r="F184" s="179">
        <v>525</v>
      </c>
      <c r="G184" s="148"/>
      <c r="H184" s="148">
        <v>585</v>
      </c>
      <c r="I184" s="150">
        <v>635</v>
      </c>
      <c r="J184" s="151" t="s">
        <v>717</v>
      </c>
      <c r="K184" s="152">
        <f t="shared" ref="K184:K215" si="21">H184-F184</f>
        <v>60</v>
      </c>
      <c r="L184" s="153">
        <f t="shared" ref="L184:L215" si="22">K184/F184</f>
        <v>0.11428571428571428</v>
      </c>
      <c r="M184" s="148" t="s">
        <v>534</v>
      </c>
      <c r="N184" s="154">
        <v>43662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119</v>
      </c>
      <c r="B185" s="146">
        <v>43395</v>
      </c>
      <c r="C185" s="146"/>
      <c r="D185" s="147" t="s">
        <v>346</v>
      </c>
      <c r="E185" s="148" t="s">
        <v>564</v>
      </c>
      <c r="F185" s="179">
        <v>475</v>
      </c>
      <c r="G185" s="148"/>
      <c r="H185" s="148">
        <v>574</v>
      </c>
      <c r="I185" s="150">
        <v>570</v>
      </c>
      <c r="J185" s="151" t="s">
        <v>622</v>
      </c>
      <c r="K185" s="152">
        <f t="shared" si="21"/>
        <v>99</v>
      </c>
      <c r="L185" s="153">
        <f t="shared" si="22"/>
        <v>0.20842105263157895</v>
      </c>
      <c r="M185" s="148" t="s">
        <v>534</v>
      </c>
      <c r="N185" s="154">
        <v>43403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120</v>
      </c>
      <c r="B186" s="177">
        <v>43397</v>
      </c>
      <c r="C186" s="177"/>
      <c r="D186" s="178" t="s">
        <v>365</v>
      </c>
      <c r="E186" s="179" t="s">
        <v>564</v>
      </c>
      <c r="F186" s="179">
        <v>707.5</v>
      </c>
      <c r="G186" s="179"/>
      <c r="H186" s="179">
        <v>872</v>
      </c>
      <c r="I186" s="181">
        <v>872</v>
      </c>
      <c r="J186" s="182" t="s">
        <v>622</v>
      </c>
      <c r="K186" s="152">
        <f t="shared" si="21"/>
        <v>164.5</v>
      </c>
      <c r="L186" s="183">
        <f t="shared" si="22"/>
        <v>0.23250883392226149</v>
      </c>
      <c r="M186" s="179" t="s">
        <v>534</v>
      </c>
      <c r="N186" s="184">
        <v>43482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121</v>
      </c>
      <c r="B187" s="177">
        <v>43398</v>
      </c>
      <c r="C187" s="177"/>
      <c r="D187" s="178" t="s">
        <v>718</v>
      </c>
      <c r="E187" s="179" t="s">
        <v>564</v>
      </c>
      <c r="F187" s="179">
        <v>162</v>
      </c>
      <c r="G187" s="179"/>
      <c r="H187" s="179">
        <v>204</v>
      </c>
      <c r="I187" s="181">
        <v>209</v>
      </c>
      <c r="J187" s="182" t="s">
        <v>719</v>
      </c>
      <c r="K187" s="152">
        <f t="shared" si="21"/>
        <v>42</v>
      </c>
      <c r="L187" s="183">
        <f t="shared" si="22"/>
        <v>0.25925925925925924</v>
      </c>
      <c r="M187" s="179" t="s">
        <v>534</v>
      </c>
      <c r="N187" s="184">
        <v>43539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122</v>
      </c>
      <c r="B188" s="177">
        <v>43399</v>
      </c>
      <c r="C188" s="177"/>
      <c r="D188" s="178" t="s">
        <v>444</v>
      </c>
      <c r="E188" s="179" t="s">
        <v>564</v>
      </c>
      <c r="F188" s="179">
        <v>240</v>
      </c>
      <c r="G188" s="179"/>
      <c r="H188" s="179">
        <v>297</v>
      </c>
      <c r="I188" s="181">
        <v>297</v>
      </c>
      <c r="J188" s="182" t="s">
        <v>622</v>
      </c>
      <c r="K188" s="188">
        <f t="shared" si="21"/>
        <v>57</v>
      </c>
      <c r="L188" s="183">
        <f t="shared" si="22"/>
        <v>0.23749999999999999</v>
      </c>
      <c r="M188" s="179" t="s">
        <v>534</v>
      </c>
      <c r="N188" s="184">
        <v>43417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123</v>
      </c>
      <c r="B189" s="146">
        <v>43439</v>
      </c>
      <c r="C189" s="146"/>
      <c r="D189" s="147" t="s">
        <v>720</v>
      </c>
      <c r="E189" s="148" t="s">
        <v>564</v>
      </c>
      <c r="F189" s="148">
        <v>202.5</v>
      </c>
      <c r="G189" s="148"/>
      <c r="H189" s="148">
        <v>255</v>
      </c>
      <c r="I189" s="150">
        <v>252</v>
      </c>
      <c r="J189" s="151" t="s">
        <v>622</v>
      </c>
      <c r="K189" s="152">
        <f t="shared" si="21"/>
        <v>52.5</v>
      </c>
      <c r="L189" s="153">
        <f t="shared" si="22"/>
        <v>0.25925925925925924</v>
      </c>
      <c r="M189" s="148" t="s">
        <v>534</v>
      </c>
      <c r="N189" s="154">
        <v>43542</v>
      </c>
      <c r="O189" s="1"/>
      <c r="P189" s="1"/>
      <c r="Q189" s="1"/>
      <c r="R189" s="6" t="s">
        <v>721</v>
      </c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124</v>
      </c>
      <c r="B190" s="177">
        <v>43465</v>
      </c>
      <c r="C190" s="146"/>
      <c r="D190" s="178" t="s">
        <v>391</v>
      </c>
      <c r="E190" s="179" t="s">
        <v>564</v>
      </c>
      <c r="F190" s="179">
        <v>710</v>
      </c>
      <c r="G190" s="179"/>
      <c r="H190" s="179">
        <v>866</v>
      </c>
      <c r="I190" s="181">
        <v>866</v>
      </c>
      <c r="J190" s="182" t="s">
        <v>622</v>
      </c>
      <c r="K190" s="152">
        <f t="shared" si="21"/>
        <v>156</v>
      </c>
      <c r="L190" s="153">
        <f t="shared" si="22"/>
        <v>0.21971830985915494</v>
      </c>
      <c r="M190" s="148" t="s">
        <v>534</v>
      </c>
      <c r="N190" s="154">
        <v>43553</v>
      </c>
      <c r="O190" s="1"/>
      <c r="P190" s="1"/>
      <c r="Q190" s="1"/>
      <c r="R190" s="6" t="s">
        <v>721</v>
      </c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125</v>
      </c>
      <c r="B191" s="177">
        <v>43522</v>
      </c>
      <c r="C191" s="177"/>
      <c r="D191" s="178" t="s">
        <v>151</v>
      </c>
      <c r="E191" s="179" t="s">
        <v>564</v>
      </c>
      <c r="F191" s="179">
        <v>337.25</v>
      </c>
      <c r="G191" s="179"/>
      <c r="H191" s="179">
        <v>398.5</v>
      </c>
      <c r="I191" s="181">
        <v>411</v>
      </c>
      <c r="J191" s="151" t="s">
        <v>722</v>
      </c>
      <c r="K191" s="152">
        <f t="shared" si="21"/>
        <v>61.25</v>
      </c>
      <c r="L191" s="153">
        <f t="shared" si="22"/>
        <v>0.1816160118606375</v>
      </c>
      <c r="M191" s="148" t="s">
        <v>534</v>
      </c>
      <c r="N191" s="154">
        <v>43760</v>
      </c>
      <c r="O191" s="1"/>
      <c r="P191" s="1"/>
      <c r="Q191" s="1"/>
      <c r="R191" s="6" t="s">
        <v>721</v>
      </c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126</v>
      </c>
      <c r="B192" s="190">
        <v>43559</v>
      </c>
      <c r="C192" s="190"/>
      <c r="D192" s="191" t="s">
        <v>723</v>
      </c>
      <c r="E192" s="192" t="s">
        <v>564</v>
      </c>
      <c r="F192" s="192">
        <v>130</v>
      </c>
      <c r="G192" s="192"/>
      <c r="H192" s="192">
        <v>65</v>
      </c>
      <c r="I192" s="193">
        <v>158</v>
      </c>
      <c r="J192" s="161" t="s">
        <v>724</v>
      </c>
      <c r="K192" s="162">
        <f t="shared" si="21"/>
        <v>-65</v>
      </c>
      <c r="L192" s="163">
        <f t="shared" si="22"/>
        <v>-0.5</v>
      </c>
      <c r="M192" s="159" t="s">
        <v>546</v>
      </c>
      <c r="N192" s="156">
        <v>43726</v>
      </c>
      <c r="O192" s="1"/>
      <c r="P192" s="1"/>
      <c r="Q192" s="1"/>
      <c r="R192" s="6" t="s">
        <v>725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127</v>
      </c>
      <c r="B193" s="177">
        <v>43017</v>
      </c>
      <c r="C193" s="177"/>
      <c r="D193" s="178" t="s">
        <v>181</v>
      </c>
      <c r="E193" s="179" t="s">
        <v>564</v>
      </c>
      <c r="F193" s="179">
        <v>141.5</v>
      </c>
      <c r="G193" s="179"/>
      <c r="H193" s="179">
        <v>183.5</v>
      </c>
      <c r="I193" s="181">
        <v>210</v>
      </c>
      <c r="J193" s="151" t="s">
        <v>719</v>
      </c>
      <c r="K193" s="152">
        <f t="shared" si="21"/>
        <v>42</v>
      </c>
      <c r="L193" s="153">
        <f t="shared" si="22"/>
        <v>0.29681978798586572</v>
      </c>
      <c r="M193" s="148" t="s">
        <v>534</v>
      </c>
      <c r="N193" s="154">
        <v>43042</v>
      </c>
      <c r="O193" s="1"/>
      <c r="P193" s="1"/>
      <c r="Q193" s="1"/>
      <c r="R193" s="6" t="s">
        <v>725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128</v>
      </c>
      <c r="B194" s="190">
        <v>43074</v>
      </c>
      <c r="C194" s="190"/>
      <c r="D194" s="191" t="s">
        <v>726</v>
      </c>
      <c r="E194" s="192" t="s">
        <v>564</v>
      </c>
      <c r="F194" s="187">
        <v>172</v>
      </c>
      <c r="G194" s="192"/>
      <c r="H194" s="192">
        <v>155.25</v>
      </c>
      <c r="I194" s="193">
        <v>230</v>
      </c>
      <c r="J194" s="161" t="s">
        <v>727</v>
      </c>
      <c r="K194" s="162">
        <f t="shared" si="21"/>
        <v>-16.75</v>
      </c>
      <c r="L194" s="163">
        <f t="shared" si="22"/>
        <v>-9.7383720930232565E-2</v>
      </c>
      <c r="M194" s="159" t="s">
        <v>546</v>
      </c>
      <c r="N194" s="156">
        <v>43787</v>
      </c>
      <c r="O194" s="1"/>
      <c r="P194" s="1"/>
      <c r="Q194" s="1"/>
      <c r="R194" s="6" t="s">
        <v>725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129</v>
      </c>
      <c r="B195" s="177">
        <v>43398</v>
      </c>
      <c r="C195" s="177"/>
      <c r="D195" s="178" t="s">
        <v>107</v>
      </c>
      <c r="E195" s="179" t="s">
        <v>564</v>
      </c>
      <c r="F195" s="179">
        <v>698.5</v>
      </c>
      <c r="G195" s="179"/>
      <c r="H195" s="179">
        <v>890</v>
      </c>
      <c r="I195" s="181">
        <v>890</v>
      </c>
      <c r="J195" s="151" t="s">
        <v>787</v>
      </c>
      <c r="K195" s="152">
        <f t="shared" si="21"/>
        <v>191.5</v>
      </c>
      <c r="L195" s="153">
        <f t="shared" si="22"/>
        <v>0.27415891195418757</v>
      </c>
      <c r="M195" s="148" t="s">
        <v>534</v>
      </c>
      <c r="N195" s="154">
        <v>44328</v>
      </c>
      <c r="O195" s="1"/>
      <c r="P195" s="1"/>
      <c r="Q195" s="1"/>
      <c r="R195" s="6" t="s">
        <v>721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130</v>
      </c>
      <c r="B196" s="177">
        <v>42877</v>
      </c>
      <c r="C196" s="177"/>
      <c r="D196" s="178" t="s">
        <v>357</v>
      </c>
      <c r="E196" s="179" t="s">
        <v>564</v>
      </c>
      <c r="F196" s="179">
        <v>127.6</v>
      </c>
      <c r="G196" s="179"/>
      <c r="H196" s="179">
        <v>138</v>
      </c>
      <c r="I196" s="181">
        <v>190</v>
      </c>
      <c r="J196" s="151" t="s">
        <v>728</v>
      </c>
      <c r="K196" s="152">
        <f t="shared" si="21"/>
        <v>10.400000000000006</v>
      </c>
      <c r="L196" s="153">
        <f t="shared" si="22"/>
        <v>8.1504702194357417E-2</v>
      </c>
      <c r="M196" s="148" t="s">
        <v>534</v>
      </c>
      <c r="N196" s="154">
        <v>43774</v>
      </c>
      <c r="O196" s="1"/>
      <c r="P196" s="1"/>
      <c r="Q196" s="1"/>
      <c r="R196" s="6" t="s">
        <v>725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131</v>
      </c>
      <c r="B197" s="177">
        <v>43158</v>
      </c>
      <c r="C197" s="177"/>
      <c r="D197" s="178" t="s">
        <v>729</v>
      </c>
      <c r="E197" s="179" t="s">
        <v>564</v>
      </c>
      <c r="F197" s="179">
        <v>317</v>
      </c>
      <c r="G197" s="179"/>
      <c r="H197" s="179">
        <v>382.5</v>
      </c>
      <c r="I197" s="181">
        <v>398</v>
      </c>
      <c r="J197" s="151" t="s">
        <v>730</v>
      </c>
      <c r="K197" s="152">
        <f t="shared" si="21"/>
        <v>65.5</v>
      </c>
      <c r="L197" s="153">
        <f t="shared" si="22"/>
        <v>0.20662460567823343</v>
      </c>
      <c r="M197" s="148" t="s">
        <v>534</v>
      </c>
      <c r="N197" s="154">
        <v>44238</v>
      </c>
      <c r="O197" s="1"/>
      <c r="P197" s="1"/>
      <c r="Q197" s="1"/>
      <c r="R197" s="6" t="s">
        <v>725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132</v>
      </c>
      <c r="B198" s="190">
        <v>43164</v>
      </c>
      <c r="C198" s="190"/>
      <c r="D198" s="191" t="s">
        <v>144</v>
      </c>
      <c r="E198" s="192" t="s">
        <v>564</v>
      </c>
      <c r="F198" s="187">
        <f>510-14.4</f>
        <v>495.6</v>
      </c>
      <c r="G198" s="192"/>
      <c r="H198" s="192">
        <v>350</v>
      </c>
      <c r="I198" s="193">
        <v>672</v>
      </c>
      <c r="J198" s="161" t="s">
        <v>731</v>
      </c>
      <c r="K198" s="162">
        <f t="shared" si="21"/>
        <v>-145.60000000000002</v>
      </c>
      <c r="L198" s="163">
        <f t="shared" si="22"/>
        <v>-0.29378531073446329</v>
      </c>
      <c r="M198" s="159" t="s">
        <v>546</v>
      </c>
      <c r="N198" s="156">
        <v>43887</v>
      </c>
      <c r="O198" s="1"/>
      <c r="P198" s="1"/>
      <c r="Q198" s="1"/>
      <c r="R198" s="6" t="s">
        <v>721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133</v>
      </c>
      <c r="B199" s="190">
        <v>43237</v>
      </c>
      <c r="C199" s="190"/>
      <c r="D199" s="191" t="s">
        <v>436</v>
      </c>
      <c r="E199" s="192" t="s">
        <v>564</v>
      </c>
      <c r="F199" s="187">
        <v>230.3</v>
      </c>
      <c r="G199" s="192"/>
      <c r="H199" s="192">
        <v>102.5</v>
      </c>
      <c r="I199" s="193">
        <v>348</v>
      </c>
      <c r="J199" s="161" t="s">
        <v>732</v>
      </c>
      <c r="K199" s="162">
        <f t="shared" si="21"/>
        <v>-127.80000000000001</v>
      </c>
      <c r="L199" s="163">
        <f t="shared" si="22"/>
        <v>-0.55492835432045162</v>
      </c>
      <c r="M199" s="159" t="s">
        <v>546</v>
      </c>
      <c r="N199" s="156">
        <v>43896</v>
      </c>
      <c r="O199" s="1"/>
      <c r="P199" s="1"/>
      <c r="Q199" s="1"/>
      <c r="R199" s="6" t="s">
        <v>721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134</v>
      </c>
      <c r="B200" s="177">
        <v>43258</v>
      </c>
      <c r="C200" s="177"/>
      <c r="D200" s="178" t="s">
        <v>408</v>
      </c>
      <c r="E200" s="179" t="s">
        <v>564</v>
      </c>
      <c r="F200" s="179">
        <f>342.5-5.1</f>
        <v>337.4</v>
      </c>
      <c r="G200" s="179"/>
      <c r="H200" s="179">
        <v>412.5</v>
      </c>
      <c r="I200" s="181">
        <v>439</v>
      </c>
      <c r="J200" s="151" t="s">
        <v>733</v>
      </c>
      <c r="K200" s="152">
        <f t="shared" si="21"/>
        <v>75.100000000000023</v>
      </c>
      <c r="L200" s="153">
        <f t="shared" si="22"/>
        <v>0.22258446947243635</v>
      </c>
      <c r="M200" s="148" t="s">
        <v>534</v>
      </c>
      <c r="N200" s="154">
        <v>44230</v>
      </c>
      <c r="O200" s="1"/>
      <c r="P200" s="1"/>
      <c r="Q200" s="1"/>
      <c r="R200" s="6" t="s">
        <v>725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0">
        <v>135</v>
      </c>
      <c r="B201" s="169">
        <v>43285</v>
      </c>
      <c r="C201" s="169"/>
      <c r="D201" s="170" t="s">
        <v>55</v>
      </c>
      <c r="E201" s="171" t="s">
        <v>564</v>
      </c>
      <c r="F201" s="171">
        <f>127.5-5.53</f>
        <v>121.97</v>
      </c>
      <c r="G201" s="172"/>
      <c r="H201" s="172">
        <v>122.5</v>
      </c>
      <c r="I201" s="172">
        <v>170</v>
      </c>
      <c r="J201" s="173" t="s">
        <v>760</v>
      </c>
      <c r="K201" s="174">
        <f t="shared" si="21"/>
        <v>0.53000000000000114</v>
      </c>
      <c r="L201" s="175">
        <f t="shared" si="22"/>
        <v>4.3453308190538747E-3</v>
      </c>
      <c r="M201" s="171" t="s">
        <v>655</v>
      </c>
      <c r="N201" s="169">
        <v>44431</v>
      </c>
      <c r="O201" s="1"/>
      <c r="P201" s="1"/>
      <c r="Q201" s="1"/>
      <c r="R201" s="6" t="s">
        <v>721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136</v>
      </c>
      <c r="B202" s="190">
        <v>43294</v>
      </c>
      <c r="C202" s="190"/>
      <c r="D202" s="191" t="s">
        <v>348</v>
      </c>
      <c r="E202" s="192" t="s">
        <v>564</v>
      </c>
      <c r="F202" s="187">
        <v>46.5</v>
      </c>
      <c r="G202" s="192"/>
      <c r="H202" s="192">
        <v>17</v>
      </c>
      <c r="I202" s="193">
        <v>59</v>
      </c>
      <c r="J202" s="161" t="s">
        <v>734</v>
      </c>
      <c r="K202" s="162">
        <f t="shared" si="21"/>
        <v>-29.5</v>
      </c>
      <c r="L202" s="163">
        <f t="shared" si="22"/>
        <v>-0.63440860215053763</v>
      </c>
      <c r="M202" s="159" t="s">
        <v>546</v>
      </c>
      <c r="N202" s="156">
        <v>43887</v>
      </c>
      <c r="O202" s="1"/>
      <c r="P202" s="1"/>
      <c r="Q202" s="1"/>
      <c r="R202" s="6" t="s">
        <v>721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137</v>
      </c>
      <c r="B203" s="177">
        <v>43396</v>
      </c>
      <c r="C203" s="177"/>
      <c r="D203" s="178" t="s">
        <v>393</v>
      </c>
      <c r="E203" s="179" t="s">
        <v>564</v>
      </c>
      <c r="F203" s="179">
        <v>156.5</v>
      </c>
      <c r="G203" s="179"/>
      <c r="H203" s="179">
        <v>207.5</v>
      </c>
      <c r="I203" s="181">
        <v>191</v>
      </c>
      <c r="J203" s="151" t="s">
        <v>622</v>
      </c>
      <c r="K203" s="152">
        <f t="shared" si="21"/>
        <v>51</v>
      </c>
      <c r="L203" s="153">
        <f t="shared" si="22"/>
        <v>0.32587859424920129</v>
      </c>
      <c r="M203" s="148" t="s">
        <v>534</v>
      </c>
      <c r="N203" s="154">
        <v>44369</v>
      </c>
      <c r="O203" s="1"/>
      <c r="P203" s="1"/>
      <c r="Q203" s="1"/>
      <c r="R203" s="6" t="s">
        <v>721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138</v>
      </c>
      <c r="B204" s="177">
        <v>43439</v>
      </c>
      <c r="C204" s="177"/>
      <c r="D204" s="178" t="s">
        <v>313</v>
      </c>
      <c r="E204" s="179" t="s">
        <v>564</v>
      </c>
      <c r="F204" s="179">
        <v>259.5</v>
      </c>
      <c r="G204" s="179"/>
      <c r="H204" s="179">
        <v>320</v>
      </c>
      <c r="I204" s="181">
        <v>320</v>
      </c>
      <c r="J204" s="151" t="s">
        <v>622</v>
      </c>
      <c r="K204" s="152">
        <f t="shared" si="21"/>
        <v>60.5</v>
      </c>
      <c r="L204" s="153">
        <f t="shared" si="22"/>
        <v>0.23314065510597304</v>
      </c>
      <c r="M204" s="148" t="s">
        <v>534</v>
      </c>
      <c r="N204" s="154">
        <v>44323</v>
      </c>
      <c r="O204" s="1"/>
      <c r="P204" s="1"/>
      <c r="Q204" s="1"/>
      <c r="R204" s="6" t="s">
        <v>721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139</v>
      </c>
      <c r="B205" s="190">
        <v>43439</v>
      </c>
      <c r="C205" s="190"/>
      <c r="D205" s="191" t="s">
        <v>735</v>
      </c>
      <c r="E205" s="192" t="s">
        <v>564</v>
      </c>
      <c r="F205" s="192">
        <v>715</v>
      </c>
      <c r="G205" s="192"/>
      <c r="H205" s="192">
        <v>445</v>
      </c>
      <c r="I205" s="193">
        <v>840</v>
      </c>
      <c r="J205" s="161" t="s">
        <v>736</v>
      </c>
      <c r="K205" s="162">
        <f t="shared" si="21"/>
        <v>-270</v>
      </c>
      <c r="L205" s="163">
        <f t="shared" si="22"/>
        <v>-0.3776223776223776</v>
      </c>
      <c r="M205" s="159" t="s">
        <v>546</v>
      </c>
      <c r="N205" s="156">
        <v>43800</v>
      </c>
      <c r="O205" s="1"/>
      <c r="P205" s="1"/>
      <c r="Q205" s="1"/>
      <c r="R205" s="6" t="s">
        <v>721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140</v>
      </c>
      <c r="B206" s="177">
        <v>43469</v>
      </c>
      <c r="C206" s="177"/>
      <c r="D206" s="178" t="s">
        <v>156</v>
      </c>
      <c r="E206" s="179" t="s">
        <v>564</v>
      </c>
      <c r="F206" s="179">
        <v>875</v>
      </c>
      <c r="G206" s="179"/>
      <c r="H206" s="179">
        <v>1165</v>
      </c>
      <c r="I206" s="181">
        <v>1185</v>
      </c>
      <c r="J206" s="151" t="s">
        <v>737</v>
      </c>
      <c r="K206" s="152">
        <f t="shared" si="21"/>
        <v>290</v>
      </c>
      <c r="L206" s="153">
        <f t="shared" si="22"/>
        <v>0.33142857142857141</v>
      </c>
      <c r="M206" s="148" t="s">
        <v>534</v>
      </c>
      <c r="N206" s="154">
        <v>43847</v>
      </c>
      <c r="O206" s="1"/>
      <c r="P206" s="1"/>
      <c r="Q206" s="1"/>
      <c r="R206" s="6" t="s">
        <v>721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141</v>
      </c>
      <c r="B207" s="177">
        <v>43559</v>
      </c>
      <c r="C207" s="177"/>
      <c r="D207" s="178" t="s">
        <v>329</v>
      </c>
      <c r="E207" s="179" t="s">
        <v>564</v>
      </c>
      <c r="F207" s="179">
        <f>387-14.63</f>
        <v>372.37</v>
      </c>
      <c r="G207" s="179"/>
      <c r="H207" s="179">
        <v>490</v>
      </c>
      <c r="I207" s="181">
        <v>490</v>
      </c>
      <c r="J207" s="151" t="s">
        <v>622</v>
      </c>
      <c r="K207" s="152">
        <f t="shared" si="21"/>
        <v>117.63</v>
      </c>
      <c r="L207" s="153">
        <f t="shared" si="22"/>
        <v>0.31589548030185027</v>
      </c>
      <c r="M207" s="148" t="s">
        <v>534</v>
      </c>
      <c r="N207" s="154">
        <v>43850</v>
      </c>
      <c r="O207" s="1"/>
      <c r="P207" s="1"/>
      <c r="Q207" s="1"/>
      <c r="R207" s="6" t="s">
        <v>721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142</v>
      </c>
      <c r="B208" s="190">
        <v>43578</v>
      </c>
      <c r="C208" s="190"/>
      <c r="D208" s="191" t="s">
        <v>738</v>
      </c>
      <c r="E208" s="192" t="s">
        <v>536</v>
      </c>
      <c r="F208" s="192">
        <v>220</v>
      </c>
      <c r="G208" s="192"/>
      <c r="H208" s="192">
        <v>127.5</v>
      </c>
      <c r="I208" s="193">
        <v>284</v>
      </c>
      <c r="J208" s="161" t="s">
        <v>739</v>
      </c>
      <c r="K208" s="162">
        <f t="shared" si="21"/>
        <v>-92.5</v>
      </c>
      <c r="L208" s="163">
        <f t="shared" si="22"/>
        <v>-0.42045454545454547</v>
      </c>
      <c r="M208" s="159" t="s">
        <v>546</v>
      </c>
      <c r="N208" s="156">
        <v>43896</v>
      </c>
      <c r="O208" s="1"/>
      <c r="P208" s="1"/>
      <c r="Q208" s="1"/>
      <c r="R208" s="6" t="s">
        <v>721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143</v>
      </c>
      <c r="B209" s="177">
        <v>43622</v>
      </c>
      <c r="C209" s="177"/>
      <c r="D209" s="178" t="s">
        <v>445</v>
      </c>
      <c r="E209" s="179" t="s">
        <v>536</v>
      </c>
      <c r="F209" s="179">
        <v>332.8</v>
      </c>
      <c r="G209" s="179"/>
      <c r="H209" s="179">
        <v>405</v>
      </c>
      <c r="I209" s="181">
        <v>419</v>
      </c>
      <c r="J209" s="151" t="s">
        <v>740</v>
      </c>
      <c r="K209" s="152">
        <f t="shared" si="21"/>
        <v>72.199999999999989</v>
      </c>
      <c r="L209" s="153">
        <f t="shared" si="22"/>
        <v>0.21694711538461534</v>
      </c>
      <c r="M209" s="148" t="s">
        <v>534</v>
      </c>
      <c r="N209" s="154">
        <v>43860</v>
      </c>
      <c r="O209" s="1"/>
      <c r="P209" s="1"/>
      <c r="Q209" s="1"/>
      <c r="R209" s="6" t="s">
        <v>725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0">
        <v>144</v>
      </c>
      <c r="B210" s="169">
        <v>43641</v>
      </c>
      <c r="C210" s="169"/>
      <c r="D210" s="170" t="s">
        <v>149</v>
      </c>
      <c r="E210" s="171" t="s">
        <v>564</v>
      </c>
      <c r="F210" s="171">
        <v>386</v>
      </c>
      <c r="G210" s="172"/>
      <c r="H210" s="172">
        <v>395</v>
      </c>
      <c r="I210" s="172">
        <v>452</v>
      </c>
      <c r="J210" s="173" t="s">
        <v>741</v>
      </c>
      <c r="K210" s="174">
        <f t="shared" si="21"/>
        <v>9</v>
      </c>
      <c r="L210" s="175">
        <f t="shared" si="22"/>
        <v>2.3316062176165803E-2</v>
      </c>
      <c r="M210" s="171" t="s">
        <v>655</v>
      </c>
      <c r="N210" s="169">
        <v>43868</v>
      </c>
      <c r="O210" s="1"/>
      <c r="P210" s="1"/>
      <c r="Q210" s="1"/>
      <c r="R210" s="6" t="s">
        <v>725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0">
        <v>145</v>
      </c>
      <c r="B211" s="169">
        <v>43707</v>
      </c>
      <c r="C211" s="169"/>
      <c r="D211" s="170" t="s">
        <v>130</v>
      </c>
      <c r="E211" s="171" t="s">
        <v>564</v>
      </c>
      <c r="F211" s="171">
        <v>137.5</v>
      </c>
      <c r="G211" s="172"/>
      <c r="H211" s="172">
        <v>138.5</v>
      </c>
      <c r="I211" s="172">
        <v>190</v>
      </c>
      <c r="J211" s="173" t="s">
        <v>759</v>
      </c>
      <c r="K211" s="174">
        <f t="shared" si="21"/>
        <v>1</v>
      </c>
      <c r="L211" s="175">
        <f t="shared" si="22"/>
        <v>7.2727272727272727E-3</v>
      </c>
      <c r="M211" s="171" t="s">
        <v>655</v>
      </c>
      <c r="N211" s="169">
        <v>44432</v>
      </c>
      <c r="O211" s="1"/>
      <c r="P211" s="1"/>
      <c r="Q211" s="1"/>
      <c r="R211" s="6" t="s">
        <v>721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146</v>
      </c>
      <c r="B212" s="177">
        <v>43731</v>
      </c>
      <c r="C212" s="177"/>
      <c r="D212" s="178" t="s">
        <v>401</v>
      </c>
      <c r="E212" s="179" t="s">
        <v>564</v>
      </c>
      <c r="F212" s="179">
        <v>235</v>
      </c>
      <c r="G212" s="179"/>
      <c r="H212" s="179">
        <v>295</v>
      </c>
      <c r="I212" s="181">
        <v>296</v>
      </c>
      <c r="J212" s="151" t="s">
        <v>742</v>
      </c>
      <c r="K212" s="152">
        <f t="shared" si="21"/>
        <v>60</v>
      </c>
      <c r="L212" s="153">
        <f t="shared" si="22"/>
        <v>0.25531914893617019</v>
      </c>
      <c r="M212" s="148" t="s">
        <v>534</v>
      </c>
      <c r="N212" s="154">
        <v>43844</v>
      </c>
      <c r="O212" s="1"/>
      <c r="P212" s="1"/>
      <c r="Q212" s="1"/>
      <c r="R212" s="6" t="s">
        <v>725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147</v>
      </c>
      <c r="B213" s="177">
        <v>43752</v>
      </c>
      <c r="C213" s="177"/>
      <c r="D213" s="178" t="s">
        <v>743</v>
      </c>
      <c r="E213" s="179" t="s">
        <v>564</v>
      </c>
      <c r="F213" s="179">
        <v>277.5</v>
      </c>
      <c r="G213" s="179"/>
      <c r="H213" s="179">
        <v>333</v>
      </c>
      <c r="I213" s="181">
        <v>333</v>
      </c>
      <c r="J213" s="151" t="s">
        <v>744</v>
      </c>
      <c r="K213" s="152">
        <f t="shared" si="21"/>
        <v>55.5</v>
      </c>
      <c r="L213" s="153">
        <f t="shared" si="22"/>
        <v>0.2</v>
      </c>
      <c r="M213" s="148" t="s">
        <v>534</v>
      </c>
      <c r="N213" s="154">
        <v>43846</v>
      </c>
      <c r="O213" s="1"/>
      <c r="P213" s="1"/>
      <c r="Q213" s="1"/>
      <c r="R213" s="6" t="s">
        <v>721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148</v>
      </c>
      <c r="B214" s="177">
        <v>43752</v>
      </c>
      <c r="C214" s="177"/>
      <c r="D214" s="178" t="s">
        <v>745</v>
      </c>
      <c r="E214" s="179" t="s">
        <v>564</v>
      </c>
      <c r="F214" s="179">
        <v>930</v>
      </c>
      <c r="G214" s="179"/>
      <c r="H214" s="179">
        <v>1165</v>
      </c>
      <c r="I214" s="181">
        <v>1200</v>
      </c>
      <c r="J214" s="151" t="s">
        <v>746</v>
      </c>
      <c r="K214" s="152">
        <f t="shared" si="21"/>
        <v>235</v>
      </c>
      <c r="L214" s="153">
        <f t="shared" si="22"/>
        <v>0.25268817204301075</v>
      </c>
      <c r="M214" s="148" t="s">
        <v>534</v>
      </c>
      <c r="N214" s="154">
        <v>43847</v>
      </c>
      <c r="O214" s="1"/>
      <c r="P214" s="1"/>
      <c r="Q214" s="1"/>
      <c r="R214" s="6" t="s">
        <v>725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149</v>
      </c>
      <c r="B215" s="177">
        <v>43753</v>
      </c>
      <c r="C215" s="177"/>
      <c r="D215" s="178" t="s">
        <v>747</v>
      </c>
      <c r="E215" s="179" t="s">
        <v>564</v>
      </c>
      <c r="F215" s="149">
        <v>111</v>
      </c>
      <c r="G215" s="179"/>
      <c r="H215" s="179">
        <v>141</v>
      </c>
      <c r="I215" s="181">
        <v>141</v>
      </c>
      <c r="J215" s="151" t="s">
        <v>549</v>
      </c>
      <c r="K215" s="152">
        <f t="shared" si="21"/>
        <v>30</v>
      </c>
      <c r="L215" s="153">
        <f t="shared" si="22"/>
        <v>0.27027027027027029</v>
      </c>
      <c r="M215" s="148" t="s">
        <v>534</v>
      </c>
      <c r="N215" s="154">
        <v>44328</v>
      </c>
      <c r="O215" s="1"/>
      <c r="P215" s="1"/>
      <c r="Q215" s="1"/>
      <c r="R215" s="6" t="s">
        <v>725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150</v>
      </c>
      <c r="B216" s="177">
        <v>43753</v>
      </c>
      <c r="C216" s="177"/>
      <c r="D216" s="178" t="s">
        <v>748</v>
      </c>
      <c r="E216" s="179" t="s">
        <v>564</v>
      </c>
      <c r="F216" s="149">
        <v>296</v>
      </c>
      <c r="G216" s="179"/>
      <c r="H216" s="179">
        <v>370</v>
      </c>
      <c r="I216" s="181">
        <v>370</v>
      </c>
      <c r="J216" s="151" t="s">
        <v>622</v>
      </c>
      <c r="K216" s="152">
        <f t="shared" ref="K216:K235" si="23">H216-F216</f>
        <v>74</v>
      </c>
      <c r="L216" s="153">
        <f t="shared" ref="L216:L235" si="24">K216/F216</f>
        <v>0.25</v>
      </c>
      <c r="M216" s="148" t="s">
        <v>534</v>
      </c>
      <c r="N216" s="154">
        <v>43853</v>
      </c>
      <c r="O216" s="1"/>
      <c r="P216" s="1"/>
      <c r="Q216" s="1"/>
      <c r="R216" s="6" t="s">
        <v>725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151</v>
      </c>
      <c r="B217" s="177">
        <v>43754</v>
      </c>
      <c r="C217" s="177"/>
      <c r="D217" s="178" t="s">
        <v>749</v>
      </c>
      <c r="E217" s="179" t="s">
        <v>564</v>
      </c>
      <c r="F217" s="149">
        <v>300</v>
      </c>
      <c r="G217" s="179"/>
      <c r="H217" s="179">
        <v>382.5</v>
      </c>
      <c r="I217" s="181">
        <v>344</v>
      </c>
      <c r="J217" s="151" t="s">
        <v>790</v>
      </c>
      <c r="K217" s="152">
        <f t="shared" si="23"/>
        <v>82.5</v>
      </c>
      <c r="L217" s="153">
        <f t="shared" si="24"/>
        <v>0.27500000000000002</v>
      </c>
      <c r="M217" s="148" t="s">
        <v>534</v>
      </c>
      <c r="N217" s="154">
        <v>44238</v>
      </c>
      <c r="O217" s="1"/>
      <c r="P217" s="1"/>
      <c r="Q217" s="1"/>
      <c r="R217" s="6" t="s">
        <v>725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152</v>
      </c>
      <c r="B218" s="177">
        <v>43832</v>
      </c>
      <c r="C218" s="177"/>
      <c r="D218" s="178" t="s">
        <v>750</v>
      </c>
      <c r="E218" s="179" t="s">
        <v>564</v>
      </c>
      <c r="F218" s="149">
        <v>495</v>
      </c>
      <c r="G218" s="179"/>
      <c r="H218" s="179">
        <v>595</v>
      </c>
      <c r="I218" s="181">
        <v>590</v>
      </c>
      <c r="J218" s="151" t="s">
        <v>789</v>
      </c>
      <c r="K218" s="152">
        <f t="shared" si="23"/>
        <v>100</v>
      </c>
      <c r="L218" s="153">
        <f t="shared" si="24"/>
        <v>0.20202020202020202</v>
      </c>
      <c r="M218" s="148" t="s">
        <v>534</v>
      </c>
      <c r="N218" s="154">
        <v>44589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153</v>
      </c>
      <c r="B219" s="177">
        <v>43966</v>
      </c>
      <c r="C219" s="177"/>
      <c r="D219" s="178" t="s">
        <v>71</v>
      </c>
      <c r="E219" s="179" t="s">
        <v>564</v>
      </c>
      <c r="F219" s="149">
        <v>67.5</v>
      </c>
      <c r="G219" s="179"/>
      <c r="H219" s="179">
        <v>86</v>
      </c>
      <c r="I219" s="181">
        <v>86</v>
      </c>
      <c r="J219" s="151" t="s">
        <v>751</v>
      </c>
      <c r="K219" s="152">
        <f t="shared" si="23"/>
        <v>18.5</v>
      </c>
      <c r="L219" s="153">
        <f t="shared" si="24"/>
        <v>0.27407407407407408</v>
      </c>
      <c r="M219" s="148" t="s">
        <v>534</v>
      </c>
      <c r="N219" s="154">
        <v>44008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154</v>
      </c>
      <c r="B220" s="177">
        <v>44035</v>
      </c>
      <c r="C220" s="177"/>
      <c r="D220" s="178" t="s">
        <v>444</v>
      </c>
      <c r="E220" s="179" t="s">
        <v>564</v>
      </c>
      <c r="F220" s="149">
        <v>231</v>
      </c>
      <c r="G220" s="179"/>
      <c r="H220" s="179">
        <v>281</v>
      </c>
      <c r="I220" s="181">
        <v>281</v>
      </c>
      <c r="J220" s="151" t="s">
        <v>622</v>
      </c>
      <c r="K220" s="152">
        <f t="shared" si="23"/>
        <v>50</v>
      </c>
      <c r="L220" s="153">
        <f t="shared" si="24"/>
        <v>0.21645021645021645</v>
      </c>
      <c r="M220" s="148" t="s">
        <v>534</v>
      </c>
      <c r="N220" s="154">
        <v>44358</v>
      </c>
      <c r="O220" s="1"/>
      <c r="P220" s="1"/>
      <c r="Q220" s="1"/>
      <c r="R220" s="6" t="s">
        <v>725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155</v>
      </c>
      <c r="B221" s="177">
        <v>44092</v>
      </c>
      <c r="C221" s="177"/>
      <c r="D221" s="178" t="s">
        <v>385</v>
      </c>
      <c r="E221" s="179" t="s">
        <v>564</v>
      </c>
      <c r="F221" s="179">
        <v>206</v>
      </c>
      <c r="G221" s="179"/>
      <c r="H221" s="179">
        <v>248</v>
      </c>
      <c r="I221" s="181">
        <v>248</v>
      </c>
      <c r="J221" s="151" t="s">
        <v>622</v>
      </c>
      <c r="K221" s="152">
        <f t="shared" si="23"/>
        <v>42</v>
      </c>
      <c r="L221" s="153">
        <f t="shared" si="24"/>
        <v>0.20388349514563106</v>
      </c>
      <c r="M221" s="148" t="s">
        <v>534</v>
      </c>
      <c r="N221" s="154">
        <v>44214</v>
      </c>
      <c r="O221" s="1"/>
      <c r="P221" s="1"/>
      <c r="Q221" s="1"/>
      <c r="R221" s="6" t="s">
        <v>725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156</v>
      </c>
      <c r="B222" s="177">
        <v>44140</v>
      </c>
      <c r="C222" s="177"/>
      <c r="D222" s="178" t="s">
        <v>385</v>
      </c>
      <c r="E222" s="179" t="s">
        <v>564</v>
      </c>
      <c r="F222" s="179">
        <v>182.5</v>
      </c>
      <c r="G222" s="179"/>
      <c r="H222" s="179">
        <v>248</v>
      </c>
      <c r="I222" s="181">
        <v>248</v>
      </c>
      <c r="J222" s="151" t="s">
        <v>622</v>
      </c>
      <c r="K222" s="152">
        <f t="shared" si="23"/>
        <v>65.5</v>
      </c>
      <c r="L222" s="153">
        <f t="shared" si="24"/>
        <v>0.35890410958904112</v>
      </c>
      <c r="M222" s="148" t="s">
        <v>534</v>
      </c>
      <c r="N222" s="154">
        <v>44214</v>
      </c>
      <c r="O222" s="1"/>
      <c r="P222" s="1"/>
      <c r="Q222" s="1"/>
      <c r="R222" s="6" t="s">
        <v>725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157</v>
      </c>
      <c r="B223" s="177">
        <v>44140</v>
      </c>
      <c r="C223" s="177"/>
      <c r="D223" s="178" t="s">
        <v>313</v>
      </c>
      <c r="E223" s="179" t="s">
        <v>564</v>
      </c>
      <c r="F223" s="179">
        <v>247.5</v>
      </c>
      <c r="G223" s="179"/>
      <c r="H223" s="179">
        <v>320</v>
      </c>
      <c r="I223" s="181">
        <v>320</v>
      </c>
      <c r="J223" s="151" t="s">
        <v>622</v>
      </c>
      <c r="K223" s="152">
        <f t="shared" si="23"/>
        <v>72.5</v>
      </c>
      <c r="L223" s="153">
        <f t="shared" si="24"/>
        <v>0.29292929292929293</v>
      </c>
      <c r="M223" s="148" t="s">
        <v>534</v>
      </c>
      <c r="N223" s="154">
        <v>44323</v>
      </c>
      <c r="O223" s="1"/>
      <c r="P223" s="1"/>
      <c r="Q223" s="1"/>
      <c r="R223" s="6" t="s">
        <v>725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158</v>
      </c>
      <c r="B224" s="177">
        <v>44140</v>
      </c>
      <c r="C224" s="177"/>
      <c r="D224" s="178" t="s">
        <v>266</v>
      </c>
      <c r="E224" s="179" t="s">
        <v>564</v>
      </c>
      <c r="F224" s="149">
        <v>925</v>
      </c>
      <c r="G224" s="179"/>
      <c r="H224" s="179">
        <v>1095</v>
      </c>
      <c r="I224" s="181">
        <v>1093</v>
      </c>
      <c r="J224" s="151" t="s">
        <v>752</v>
      </c>
      <c r="K224" s="152">
        <f t="shared" si="23"/>
        <v>170</v>
      </c>
      <c r="L224" s="153">
        <f t="shared" si="24"/>
        <v>0.18378378378378379</v>
      </c>
      <c r="M224" s="148" t="s">
        <v>534</v>
      </c>
      <c r="N224" s="154">
        <v>44201</v>
      </c>
      <c r="O224" s="1"/>
      <c r="P224" s="1"/>
      <c r="Q224" s="1"/>
      <c r="R224" s="6" t="s">
        <v>725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159</v>
      </c>
      <c r="B225" s="177">
        <v>44140</v>
      </c>
      <c r="C225" s="177"/>
      <c r="D225" s="178" t="s">
        <v>329</v>
      </c>
      <c r="E225" s="179" t="s">
        <v>564</v>
      </c>
      <c r="F225" s="149">
        <v>332.5</v>
      </c>
      <c r="G225" s="179"/>
      <c r="H225" s="179">
        <v>393</v>
      </c>
      <c r="I225" s="181">
        <v>406</v>
      </c>
      <c r="J225" s="151" t="s">
        <v>753</v>
      </c>
      <c r="K225" s="152">
        <f t="shared" si="23"/>
        <v>60.5</v>
      </c>
      <c r="L225" s="153">
        <f t="shared" si="24"/>
        <v>0.18195488721804512</v>
      </c>
      <c r="M225" s="148" t="s">
        <v>534</v>
      </c>
      <c r="N225" s="154">
        <v>44256</v>
      </c>
      <c r="O225" s="1"/>
      <c r="P225" s="1"/>
      <c r="Q225" s="1"/>
      <c r="R225" s="6" t="s">
        <v>725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160</v>
      </c>
      <c r="B226" s="177">
        <v>44141</v>
      </c>
      <c r="C226" s="177"/>
      <c r="D226" s="178" t="s">
        <v>444</v>
      </c>
      <c r="E226" s="179" t="s">
        <v>564</v>
      </c>
      <c r="F226" s="149">
        <v>231</v>
      </c>
      <c r="G226" s="179"/>
      <c r="H226" s="179">
        <v>281</v>
      </c>
      <c r="I226" s="181">
        <v>281</v>
      </c>
      <c r="J226" s="151" t="s">
        <v>622</v>
      </c>
      <c r="K226" s="152">
        <f t="shared" si="23"/>
        <v>50</v>
      </c>
      <c r="L226" s="153">
        <f t="shared" si="24"/>
        <v>0.21645021645021645</v>
      </c>
      <c r="M226" s="148" t="s">
        <v>534</v>
      </c>
      <c r="N226" s="154">
        <v>44358</v>
      </c>
      <c r="O226" s="1"/>
      <c r="P226" s="1"/>
      <c r="Q226" s="1"/>
      <c r="R226" s="6" t="s">
        <v>725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161</v>
      </c>
      <c r="B227" s="177">
        <v>44187</v>
      </c>
      <c r="C227" s="177"/>
      <c r="D227" s="178" t="s">
        <v>420</v>
      </c>
      <c r="E227" s="179" t="s">
        <v>564</v>
      </c>
      <c r="F227" s="149">
        <v>190</v>
      </c>
      <c r="G227" s="179"/>
      <c r="H227" s="179">
        <v>239</v>
      </c>
      <c r="I227" s="181">
        <v>239</v>
      </c>
      <c r="J227" s="151" t="s">
        <v>838</v>
      </c>
      <c r="K227" s="152">
        <f t="shared" si="23"/>
        <v>49</v>
      </c>
      <c r="L227" s="153">
        <f t="shared" si="24"/>
        <v>0.25789473684210529</v>
      </c>
      <c r="M227" s="148" t="s">
        <v>534</v>
      </c>
      <c r="N227" s="154">
        <v>44844</v>
      </c>
      <c r="O227" s="1"/>
      <c r="P227" s="1"/>
      <c r="Q227" s="1"/>
      <c r="R227" s="6" t="s">
        <v>725</v>
      </c>
    </row>
    <row r="228" spans="1:26" ht="12.75" customHeight="1">
      <c r="A228" s="176">
        <v>162</v>
      </c>
      <c r="B228" s="177">
        <v>44258</v>
      </c>
      <c r="C228" s="177"/>
      <c r="D228" s="178" t="s">
        <v>750</v>
      </c>
      <c r="E228" s="179" t="s">
        <v>564</v>
      </c>
      <c r="F228" s="149">
        <v>495</v>
      </c>
      <c r="G228" s="179"/>
      <c r="H228" s="179">
        <v>595</v>
      </c>
      <c r="I228" s="181">
        <v>590</v>
      </c>
      <c r="J228" s="151" t="s">
        <v>789</v>
      </c>
      <c r="K228" s="152">
        <f t="shared" si="23"/>
        <v>100</v>
      </c>
      <c r="L228" s="153">
        <f t="shared" si="24"/>
        <v>0.20202020202020202</v>
      </c>
      <c r="M228" s="148" t="s">
        <v>534</v>
      </c>
      <c r="N228" s="154">
        <v>44589</v>
      </c>
      <c r="O228" s="1"/>
      <c r="P228" s="1"/>
      <c r="R228" s="6" t="s">
        <v>725</v>
      </c>
    </row>
    <row r="229" spans="1:26" ht="12.75" customHeight="1">
      <c r="A229" s="176">
        <v>163</v>
      </c>
      <c r="B229" s="177">
        <v>44274</v>
      </c>
      <c r="C229" s="177"/>
      <c r="D229" s="178" t="s">
        <v>329</v>
      </c>
      <c r="E229" s="179" t="s">
        <v>564</v>
      </c>
      <c r="F229" s="149">
        <v>355</v>
      </c>
      <c r="G229" s="179"/>
      <c r="H229" s="179">
        <v>422.5</v>
      </c>
      <c r="I229" s="181">
        <v>420</v>
      </c>
      <c r="J229" s="151" t="s">
        <v>754</v>
      </c>
      <c r="K229" s="152">
        <f t="shared" si="23"/>
        <v>67.5</v>
      </c>
      <c r="L229" s="153">
        <f t="shared" si="24"/>
        <v>0.19014084507042253</v>
      </c>
      <c r="M229" s="148" t="s">
        <v>534</v>
      </c>
      <c r="N229" s="154">
        <v>44361</v>
      </c>
      <c r="O229" s="1"/>
      <c r="R229" s="194" t="s">
        <v>725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164</v>
      </c>
      <c r="B230" s="177">
        <v>44295</v>
      </c>
      <c r="C230" s="177"/>
      <c r="D230" s="178" t="s">
        <v>755</v>
      </c>
      <c r="E230" s="179" t="s">
        <v>564</v>
      </c>
      <c r="F230" s="149">
        <v>555</v>
      </c>
      <c r="G230" s="179"/>
      <c r="H230" s="179">
        <v>663</v>
      </c>
      <c r="I230" s="181">
        <v>663</v>
      </c>
      <c r="J230" s="151" t="s">
        <v>756</v>
      </c>
      <c r="K230" s="152">
        <f t="shared" si="23"/>
        <v>108</v>
      </c>
      <c r="L230" s="153">
        <f t="shared" si="24"/>
        <v>0.19459459459459461</v>
      </c>
      <c r="M230" s="148" t="s">
        <v>534</v>
      </c>
      <c r="N230" s="154">
        <v>44321</v>
      </c>
      <c r="O230" s="1"/>
      <c r="P230" s="1"/>
      <c r="Q230" s="1"/>
      <c r="R230" s="194" t="s">
        <v>725</v>
      </c>
    </row>
    <row r="231" spans="1:26" ht="12.75" customHeight="1">
      <c r="A231" s="176">
        <v>165</v>
      </c>
      <c r="B231" s="177">
        <v>44308</v>
      </c>
      <c r="C231" s="177"/>
      <c r="D231" s="178" t="s">
        <v>357</v>
      </c>
      <c r="E231" s="179" t="s">
        <v>564</v>
      </c>
      <c r="F231" s="149">
        <v>126.5</v>
      </c>
      <c r="G231" s="179"/>
      <c r="H231" s="179">
        <v>155</v>
      </c>
      <c r="I231" s="181">
        <v>155</v>
      </c>
      <c r="J231" s="151" t="s">
        <v>622</v>
      </c>
      <c r="K231" s="152">
        <f t="shared" si="23"/>
        <v>28.5</v>
      </c>
      <c r="L231" s="153">
        <f t="shared" si="24"/>
        <v>0.22529644268774704</v>
      </c>
      <c r="M231" s="148" t="s">
        <v>534</v>
      </c>
      <c r="N231" s="154">
        <v>44362</v>
      </c>
      <c r="O231" s="1"/>
      <c r="R231" s="194" t="s">
        <v>725</v>
      </c>
    </row>
    <row r="232" spans="1:26" ht="12.75" customHeight="1">
      <c r="A232" s="218">
        <v>166</v>
      </c>
      <c r="B232" s="219">
        <v>44368</v>
      </c>
      <c r="C232" s="219"/>
      <c r="D232" s="220" t="s">
        <v>374</v>
      </c>
      <c r="E232" s="221" t="s">
        <v>564</v>
      </c>
      <c r="F232" s="222">
        <v>287.5</v>
      </c>
      <c r="G232" s="221"/>
      <c r="H232" s="221">
        <v>245</v>
      </c>
      <c r="I232" s="223">
        <v>344</v>
      </c>
      <c r="J232" s="161" t="s">
        <v>785</v>
      </c>
      <c r="K232" s="162">
        <f t="shared" si="23"/>
        <v>-42.5</v>
      </c>
      <c r="L232" s="163">
        <f t="shared" si="24"/>
        <v>-0.14782608695652175</v>
      </c>
      <c r="M232" s="159" t="s">
        <v>546</v>
      </c>
      <c r="N232" s="156">
        <v>44508</v>
      </c>
      <c r="O232" s="1"/>
      <c r="R232" s="194" t="s">
        <v>725</v>
      </c>
    </row>
    <row r="233" spans="1:26" ht="12.75" customHeight="1">
      <c r="A233" s="176">
        <v>167</v>
      </c>
      <c r="B233" s="177">
        <v>44368</v>
      </c>
      <c r="C233" s="177"/>
      <c r="D233" s="178" t="s">
        <v>444</v>
      </c>
      <c r="E233" s="179" t="s">
        <v>564</v>
      </c>
      <c r="F233" s="149">
        <v>241</v>
      </c>
      <c r="G233" s="179"/>
      <c r="H233" s="179">
        <v>298</v>
      </c>
      <c r="I233" s="181">
        <v>320</v>
      </c>
      <c r="J233" s="151" t="s">
        <v>622</v>
      </c>
      <c r="K233" s="152">
        <f t="shared" si="23"/>
        <v>57</v>
      </c>
      <c r="L233" s="153">
        <f t="shared" si="24"/>
        <v>0.23651452282157676</v>
      </c>
      <c r="M233" s="148" t="s">
        <v>534</v>
      </c>
      <c r="N233" s="154">
        <v>44802</v>
      </c>
      <c r="O233" s="41"/>
      <c r="R233" s="194" t="s">
        <v>725</v>
      </c>
    </row>
    <row r="234" spans="1:26" ht="12.75" customHeight="1">
      <c r="A234" s="176">
        <v>168</v>
      </c>
      <c r="B234" s="177">
        <v>44406</v>
      </c>
      <c r="C234" s="177"/>
      <c r="D234" s="178" t="s">
        <v>357</v>
      </c>
      <c r="E234" s="179" t="s">
        <v>564</v>
      </c>
      <c r="F234" s="149">
        <v>162.5</v>
      </c>
      <c r="G234" s="179"/>
      <c r="H234" s="179">
        <v>200</v>
      </c>
      <c r="I234" s="181">
        <v>200</v>
      </c>
      <c r="J234" s="151" t="s">
        <v>622</v>
      </c>
      <c r="K234" s="152">
        <f t="shared" si="23"/>
        <v>37.5</v>
      </c>
      <c r="L234" s="153">
        <f t="shared" si="24"/>
        <v>0.23076923076923078</v>
      </c>
      <c r="M234" s="148" t="s">
        <v>534</v>
      </c>
      <c r="N234" s="154">
        <v>44802</v>
      </c>
      <c r="O234" s="1"/>
      <c r="R234" s="194" t="s">
        <v>725</v>
      </c>
    </row>
    <row r="235" spans="1:26" ht="12.75" customHeight="1">
      <c r="A235" s="176">
        <v>169</v>
      </c>
      <c r="B235" s="177">
        <v>44462</v>
      </c>
      <c r="C235" s="177"/>
      <c r="D235" s="178" t="s">
        <v>761</v>
      </c>
      <c r="E235" s="179" t="s">
        <v>564</v>
      </c>
      <c r="F235" s="149">
        <v>1235</v>
      </c>
      <c r="G235" s="179"/>
      <c r="H235" s="179">
        <v>1505</v>
      </c>
      <c r="I235" s="181">
        <v>1500</v>
      </c>
      <c r="J235" s="151" t="s">
        <v>622</v>
      </c>
      <c r="K235" s="152">
        <f t="shared" si="23"/>
        <v>270</v>
      </c>
      <c r="L235" s="153">
        <f t="shared" si="24"/>
        <v>0.21862348178137653</v>
      </c>
      <c r="M235" s="148" t="s">
        <v>534</v>
      </c>
      <c r="N235" s="154">
        <v>44564</v>
      </c>
      <c r="O235" s="1"/>
      <c r="R235" s="194" t="s">
        <v>725</v>
      </c>
    </row>
    <row r="236" spans="1:26" ht="12.75" customHeight="1">
      <c r="A236" s="205">
        <v>170</v>
      </c>
      <c r="B236" s="206">
        <v>44480</v>
      </c>
      <c r="C236" s="206"/>
      <c r="D236" s="207" t="s">
        <v>763</v>
      </c>
      <c r="E236" s="208" t="s">
        <v>564</v>
      </c>
      <c r="F236" s="54">
        <v>58.75</v>
      </c>
      <c r="G236" s="208"/>
      <c r="H236" s="282"/>
      <c r="I236" s="212"/>
      <c r="J236" s="283" t="s">
        <v>537</v>
      </c>
      <c r="K236" s="205"/>
      <c r="L236" s="206"/>
      <c r="M236" s="206"/>
      <c r="N236" s="207"/>
      <c r="O236" s="41"/>
      <c r="R236" s="194" t="s">
        <v>725</v>
      </c>
    </row>
    <row r="237" spans="1:26" ht="12.75" customHeight="1">
      <c r="A237" s="209">
        <v>171</v>
      </c>
      <c r="B237" s="210">
        <v>44481</v>
      </c>
      <c r="C237" s="210"/>
      <c r="D237" s="211" t="s">
        <v>255</v>
      </c>
      <c r="E237" s="212" t="s">
        <v>564</v>
      </c>
      <c r="F237" s="213" t="s">
        <v>765</v>
      </c>
      <c r="G237" s="212"/>
      <c r="H237" s="212"/>
      <c r="I237" s="212">
        <v>380</v>
      </c>
      <c r="J237" s="214" t="s">
        <v>537</v>
      </c>
      <c r="K237" s="209"/>
      <c r="L237" s="210"/>
      <c r="M237" s="210"/>
      <c r="N237" s="211"/>
      <c r="O237" s="41"/>
      <c r="R237" s="194" t="s">
        <v>725</v>
      </c>
    </row>
    <row r="238" spans="1:26" ht="12.75" customHeight="1">
      <c r="A238" s="176">
        <v>172</v>
      </c>
      <c r="B238" s="177">
        <v>44481</v>
      </c>
      <c r="C238" s="177"/>
      <c r="D238" s="178" t="s">
        <v>380</v>
      </c>
      <c r="E238" s="179" t="s">
        <v>564</v>
      </c>
      <c r="F238" s="149">
        <v>45.5</v>
      </c>
      <c r="G238" s="179"/>
      <c r="H238" s="179">
        <v>56.5</v>
      </c>
      <c r="I238" s="181">
        <v>56</v>
      </c>
      <c r="J238" s="151" t="s">
        <v>861</v>
      </c>
      <c r="K238" s="152">
        <f>H238-F238</f>
        <v>11</v>
      </c>
      <c r="L238" s="153">
        <f>K238/F238</f>
        <v>0.24175824175824176</v>
      </c>
      <c r="M238" s="148" t="s">
        <v>534</v>
      </c>
      <c r="N238" s="154">
        <v>44881</v>
      </c>
      <c r="O238" s="41"/>
      <c r="R238" s="194"/>
    </row>
    <row r="239" spans="1:26" ht="12.75" customHeight="1">
      <c r="A239" s="176">
        <v>173</v>
      </c>
      <c r="B239" s="177">
        <v>44551</v>
      </c>
      <c r="C239" s="177"/>
      <c r="D239" s="178" t="s">
        <v>118</v>
      </c>
      <c r="E239" s="179" t="s">
        <v>564</v>
      </c>
      <c r="F239" s="149">
        <v>2300</v>
      </c>
      <c r="G239" s="179"/>
      <c r="H239" s="179">
        <f>(2820+2200)/2</f>
        <v>2510</v>
      </c>
      <c r="I239" s="181">
        <v>3000</v>
      </c>
      <c r="J239" s="151" t="s">
        <v>797</v>
      </c>
      <c r="K239" s="152">
        <f>H239-F239</f>
        <v>210</v>
      </c>
      <c r="L239" s="153">
        <f>K239/F239</f>
        <v>9.1304347826086957E-2</v>
      </c>
      <c r="M239" s="148" t="s">
        <v>534</v>
      </c>
      <c r="N239" s="154">
        <v>44649</v>
      </c>
      <c r="O239" s="1"/>
      <c r="R239" s="194"/>
    </row>
    <row r="240" spans="1:26" ht="12.75" customHeight="1">
      <c r="A240" s="215">
        <v>174</v>
      </c>
      <c r="B240" s="210">
        <v>44606</v>
      </c>
      <c r="C240" s="215"/>
      <c r="D240" s="215" t="s">
        <v>399</v>
      </c>
      <c r="E240" s="212" t="s">
        <v>564</v>
      </c>
      <c r="F240" s="212" t="s">
        <v>792</v>
      </c>
      <c r="G240" s="212"/>
      <c r="H240" s="212"/>
      <c r="I240" s="212">
        <v>764</v>
      </c>
      <c r="J240" s="212" t="s">
        <v>537</v>
      </c>
      <c r="K240" s="212"/>
      <c r="L240" s="212"/>
      <c r="M240" s="212"/>
      <c r="N240" s="215"/>
      <c r="O240" s="41"/>
      <c r="R240" s="194"/>
    </row>
    <row r="241" spans="1:38" ht="12.75" customHeight="1">
      <c r="A241" s="176">
        <v>175</v>
      </c>
      <c r="B241" s="177">
        <v>44613</v>
      </c>
      <c r="C241" s="177"/>
      <c r="D241" s="178" t="s">
        <v>761</v>
      </c>
      <c r="E241" s="179" t="s">
        <v>564</v>
      </c>
      <c r="F241" s="149">
        <v>1255</v>
      </c>
      <c r="G241" s="179"/>
      <c r="H241" s="179">
        <v>1515</v>
      </c>
      <c r="I241" s="181">
        <v>1510</v>
      </c>
      <c r="J241" s="151" t="s">
        <v>622</v>
      </c>
      <c r="K241" s="152">
        <f>H241-F241</f>
        <v>260</v>
      </c>
      <c r="L241" s="153">
        <f>K241/F241</f>
        <v>0.20717131474103587</v>
      </c>
      <c r="M241" s="148" t="s">
        <v>534</v>
      </c>
      <c r="N241" s="154">
        <v>44834</v>
      </c>
      <c r="O241" s="41"/>
      <c r="R241" s="194"/>
    </row>
    <row r="242" spans="1:38" ht="12.75" customHeight="1">
      <c r="A242">
        <v>176</v>
      </c>
      <c r="B242" s="210">
        <v>44670</v>
      </c>
      <c r="C242" s="210"/>
      <c r="D242" s="215" t="s">
        <v>499</v>
      </c>
      <c r="E242" s="240" t="s">
        <v>564</v>
      </c>
      <c r="F242" s="212" t="s">
        <v>798</v>
      </c>
      <c r="G242" s="212"/>
      <c r="H242" s="212"/>
      <c r="I242" s="212">
        <v>553</v>
      </c>
      <c r="J242" s="212" t="s">
        <v>537</v>
      </c>
      <c r="K242" s="212"/>
      <c r="L242" s="212"/>
      <c r="M242" s="212"/>
      <c r="N242" s="212"/>
      <c r="O242" s="41"/>
      <c r="R242" s="194"/>
    </row>
    <row r="243" spans="1:38" ht="12.75" customHeight="1">
      <c r="A243" s="176">
        <v>177</v>
      </c>
      <c r="B243" s="177">
        <v>44746</v>
      </c>
      <c r="C243" s="177"/>
      <c r="D243" s="178" t="s">
        <v>831</v>
      </c>
      <c r="E243" s="179" t="s">
        <v>564</v>
      </c>
      <c r="F243" s="149">
        <v>207.5</v>
      </c>
      <c r="G243" s="179"/>
      <c r="H243" s="179">
        <v>254</v>
      </c>
      <c r="I243" s="181">
        <v>254</v>
      </c>
      <c r="J243" s="151" t="s">
        <v>622</v>
      </c>
      <c r="K243" s="152">
        <f>H243-F243</f>
        <v>46.5</v>
      </c>
      <c r="L243" s="153">
        <f>K243/F243</f>
        <v>0.22409638554216868</v>
      </c>
      <c r="M243" s="148" t="s">
        <v>534</v>
      </c>
      <c r="N243" s="154">
        <v>44792</v>
      </c>
      <c r="O243" s="1"/>
      <c r="R243" s="194"/>
    </row>
    <row r="244" spans="1:38" ht="12.75" customHeight="1">
      <c r="A244" s="176">
        <v>178</v>
      </c>
      <c r="B244" s="177">
        <v>44775</v>
      </c>
      <c r="C244" s="177"/>
      <c r="D244" s="178" t="s">
        <v>446</v>
      </c>
      <c r="E244" s="179" t="s">
        <v>564</v>
      </c>
      <c r="F244" s="149">
        <v>31.25</v>
      </c>
      <c r="G244" s="179"/>
      <c r="H244" s="179">
        <v>38.75</v>
      </c>
      <c r="I244" s="181">
        <v>38</v>
      </c>
      <c r="J244" s="151" t="s">
        <v>622</v>
      </c>
      <c r="K244" s="152">
        <f>H244-F244</f>
        <v>7.5</v>
      </c>
      <c r="L244" s="153">
        <f>K244/F244</f>
        <v>0.24</v>
      </c>
      <c r="M244" s="148" t="s">
        <v>534</v>
      </c>
      <c r="N244" s="154">
        <v>44844</v>
      </c>
      <c r="O244" s="41"/>
      <c r="R244" s="54"/>
    </row>
    <row r="245" spans="1:38" ht="12.75" customHeight="1">
      <c r="A245" s="209">
        <v>179</v>
      </c>
      <c r="B245" s="210">
        <v>44841</v>
      </c>
      <c r="C245" s="215"/>
      <c r="D245" s="215" t="s">
        <v>836</v>
      </c>
      <c r="E245" s="240" t="s">
        <v>564</v>
      </c>
      <c r="F245" s="212" t="s">
        <v>837</v>
      </c>
      <c r="G245" s="212"/>
      <c r="H245" s="212"/>
      <c r="I245" s="212">
        <v>840</v>
      </c>
      <c r="J245" s="212" t="s">
        <v>537</v>
      </c>
      <c r="K245" s="212"/>
      <c r="L245" s="212"/>
      <c r="M245" s="212"/>
      <c r="N245" s="212"/>
      <c r="O245" s="41"/>
      <c r="Q245" s="196"/>
      <c r="R245" s="54"/>
    </row>
    <row r="246" spans="1:38" ht="12.75" customHeight="1">
      <c r="A246" s="209">
        <v>180</v>
      </c>
      <c r="B246" s="210">
        <v>44844</v>
      </c>
      <c r="C246" s="215"/>
      <c r="D246" s="215" t="s">
        <v>401</v>
      </c>
      <c r="E246" s="240" t="s">
        <v>564</v>
      </c>
      <c r="F246" s="212" t="s">
        <v>839</v>
      </c>
      <c r="G246" s="212"/>
      <c r="H246" s="212"/>
      <c r="I246" s="212">
        <v>291</v>
      </c>
      <c r="J246" s="212" t="s">
        <v>537</v>
      </c>
      <c r="K246" s="212"/>
      <c r="L246" s="212"/>
      <c r="M246" s="212"/>
      <c r="N246" s="212"/>
      <c r="O246" s="41"/>
      <c r="Q246" s="196"/>
      <c r="R246" s="54"/>
    </row>
    <row r="247" spans="1:38" ht="12.75" customHeight="1">
      <c r="A247" s="209">
        <v>181</v>
      </c>
      <c r="B247" s="210">
        <v>44845</v>
      </c>
      <c r="C247" s="215"/>
      <c r="D247" s="215" t="s">
        <v>399</v>
      </c>
      <c r="E247" s="240" t="s">
        <v>564</v>
      </c>
      <c r="F247" s="212" t="s">
        <v>860</v>
      </c>
      <c r="G247" s="212"/>
      <c r="H247" s="212"/>
      <c r="I247" s="212">
        <v>765</v>
      </c>
      <c r="J247" s="212" t="s">
        <v>537</v>
      </c>
      <c r="K247" s="212"/>
      <c r="L247" s="212"/>
      <c r="M247" s="212"/>
      <c r="N247" s="212"/>
      <c r="O247" s="41"/>
      <c r="Q247" s="196"/>
      <c r="R247" s="54"/>
    </row>
    <row r="248" spans="1:38" ht="12.75" customHeight="1">
      <c r="A248" s="270">
        <v>182</v>
      </c>
      <c r="B248" s="210">
        <v>44981</v>
      </c>
      <c r="C248" s="210"/>
      <c r="D248" s="215" t="s">
        <v>817</v>
      </c>
      <c r="E248" s="240" t="s">
        <v>564</v>
      </c>
      <c r="F248" s="240" t="s">
        <v>866</v>
      </c>
      <c r="G248" s="212"/>
      <c r="H248" s="212"/>
      <c r="I248" s="212">
        <v>2080</v>
      </c>
      <c r="J248" s="212" t="s">
        <v>537</v>
      </c>
      <c r="K248" s="212"/>
      <c r="L248" s="212"/>
      <c r="M248" s="212"/>
      <c r="N248" s="212"/>
      <c r="O248" s="41"/>
      <c r="R248" s="54"/>
    </row>
    <row r="249" spans="1:38" ht="12.75" customHeight="1">
      <c r="A249" s="176">
        <v>183</v>
      </c>
      <c r="B249" s="177">
        <v>44986</v>
      </c>
      <c r="C249" s="177"/>
      <c r="D249" s="178" t="s">
        <v>446</v>
      </c>
      <c r="E249" s="179" t="s">
        <v>564</v>
      </c>
      <c r="F249" s="149">
        <v>57.5</v>
      </c>
      <c r="G249" s="179"/>
      <c r="H249" s="179">
        <v>120</v>
      </c>
      <c r="I249" s="181">
        <v>120</v>
      </c>
      <c r="J249" s="151" t="s">
        <v>622</v>
      </c>
      <c r="K249" s="152">
        <f>H249-F249</f>
        <v>62.5</v>
      </c>
      <c r="L249" s="153">
        <f>K249/F249</f>
        <v>1.0869565217391304</v>
      </c>
      <c r="M249" s="148" t="s">
        <v>534</v>
      </c>
      <c r="N249" s="154">
        <v>45415</v>
      </c>
      <c r="O249" s="41"/>
      <c r="R249" s="54"/>
    </row>
    <row r="250" spans="1:38" ht="12.75" customHeight="1">
      <c r="A250" s="270">
        <v>184</v>
      </c>
      <c r="B250" s="210">
        <v>45008</v>
      </c>
      <c r="C250" s="210"/>
      <c r="D250" s="215" t="s">
        <v>459</v>
      </c>
      <c r="E250" s="240" t="s">
        <v>564</v>
      </c>
      <c r="F250" s="240" t="s">
        <v>872</v>
      </c>
      <c r="G250" s="212"/>
      <c r="H250" s="212"/>
      <c r="I250" s="212">
        <v>3523</v>
      </c>
      <c r="J250" s="212" t="s">
        <v>537</v>
      </c>
      <c r="K250" s="212"/>
      <c r="L250" s="212"/>
      <c r="M250" s="212"/>
      <c r="N250" s="212"/>
      <c r="O250" s="41"/>
      <c r="R250" s="54"/>
    </row>
    <row r="251" spans="1:38" ht="12.75" customHeight="1">
      <c r="A251" s="209">
        <v>185</v>
      </c>
      <c r="B251" s="210">
        <v>45027</v>
      </c>
      <c r="C251" s="215"/>
      <c r="D251" s="215" t="s">
        <v>873</v>
      </c>
      <c r="E251" s="240" t="s">
        <v>564</v>
      </c>
      <c r="F251" s="212" t="s">
        <v>874</v>
      </c>
      <c r="G251" s="212"/>
      <c r="H251" s="212"/>
      <c r="I251" s="212">
        <v>810</v>
      </c>
      <c r="J251" s="212" t="s">
        <v>537</v>
      </c>
      <c r="K251" s="212"/>
      <c r="L251" s="212"/>
      <c r="M251" s="212"/>
      <c r="N251" s="212"/>
      <c r="O251" s="41"/>
      <c r="R251" s="54"/>
    </row>
    <row r="252" spans="1:38" ht="12.75" customHeight="1">
      <c r="A252" s="209">
        <v>186</v>
      </c>
      <c r="B252" s="210">
        <v>45050</v>
      </c>
      <c r="C252" s="215"/>
      <c r="D252" s="215" t="s">
        <v>284</v>
      </c>
      <c r="E252" s="240" t="s">
        <v>564</v>
      </c>
      <c r="F252" s="212" t="s">
        <v>875</v>
      </c>
      <c r="G252" s="212"/>
      <c r="H252" s="212"/>
      <c r="I252" s="212">
        <v>5040</v>
      </c>
      <c r="J252" s="212" t="s">
        <v>537</v>
      </c>
      <c r="K252" s="212"/>
      <c r="L252" s="212"/>
      <c r="M252" s="212"/>
      <c r="N252" s="212"/>
      <c r="O252" s="41"/>
      <c r="R252" s="54"/>
    </row>
    <row r="253" spans="1:38" ht="12.75" customHeight="1">
      <c r="A253" s="317">
        <v>187</v>
      </c>
      <c r="B253" s="318">
        <v>45075</v>
      </c>
      <c r="C253" s="319"/>
      <c r="D253" s="319" t="s">
        <v>890</v>
      </c>
      <c r="E253" s="320" t="s">
        <v>564</v>
      </c>
      <c r="F253" s="321" t="s">
        <v>876</v>
      </c>
      <c r="G253" s="321"/>
      <c r="H253" s="321"/>
      <c r="I253" s="321">
        <v>732</v>
      </c>
      <c r="J253" s="321" t="s">
        <v>537</v>
      </c>
      <c r="K253" s="321"/>
      <c r="L253" s="321"/>
      <c r="M253" s="321"/>
      <c r="N253" s="321"/>
      <c r="O253" s="41"/>
      <c r="Q253" s="196"/>
      <c r="R253" s="54"/>
      <c r="T253" s="41"/>
      <c r="V253" s="196"/>
      <c r="W253" s="54"/>
      <c r="Y253" s="41"/>
      <c r="AA253" s="196"/>
      <c r="AB253" s="54"/>
      <c r="AD253" s="41"/>
      <c r="AF253" s="196"/>
      <c r="AG253" s="54"/>
      <c r="AI253" s="41"/>
      <c r="AK253" s="196"/>
      <c r="AL253" s="54"/>
    </row>
    <row r="254" spans="1:38" s="215" customFormat="1" ht="12.75" customHeight="1">
      <c r="A254" s="209">
        <v>188</v>
      </c>
      <c r="B254" s="210">
        <v>45078</v>
      </c>
      <c r="D254" s="215" t="s">
        <v>490</v>
      </c>
      <c r="E254" s="240" t="s">
        <v>564</v>
      </c>
      <c r="F254" s="212" t="s">
        <v>911</v>
      </c>
      <c r="G254" s="212"/>
      <c r="H254" s="212"/>
      <c r="I254" s="212">
        <v>4300</v>
      </c>
      <c r="J254" s="212" t="s">
        <v>537</v>
      </c>
      <c r="K254" s="212"/>
      <c r="L254" s="212"/>
      <c r="M254" s="212"/>
      <c r="N254" s="212"/>
      <c r="O254" s="41"/>
      <c r="P254"/>
      <c r="Q254" s="196"/>
      <c r="R254" s="54"/>
      <c r="S254"/>
      <c r="T254" s="41"/>
      <c r="U254"/>
      <c r="V254" s="196"/>
      <c r="W254" s="54"/>
      <c r="X254"/>
      <c r="Y254" s="41"/>
      <c r="Z254"/>
      <c r="AA254" s="196"/>
      <c r="AB254" s="54"/>
      <c r="AC254"/>
      <c r="AD254" s="41"/>
      <c r="AE254"/>
      <c r="AF254" s="196"/>
      <c r="AG254" s="54"/>
      <c r="AH254"/>
      <c r="AI254" s="41"/>
      <c r="AJ254"/>
      <c r="AK254" s="196"/>
      <c r="AL254" s="54"/>
    </row>
    <row r="255" spans="1:38" s="215" customFormat="1" ht="12.75" customHeight="1">
      <c r="A255" s="209"/>
      <c r="B255" s="210"/>
      <c r="E255" s="240"/>
      <c r="F255" s="212"/>
      <c r="G255" s="212"/>
      <c r="H255" s="212"/>
      <c r="I255" s="212"/>
      <c r="J255" s="212"/>
      <c r="K255" s="212"/>
      <c r="L255" s="212"/>
      <c r="M255" s="212"/>
      <c r="N255" s="212"/>
      <c r="O255" s="41"/>
      <c r="P255"/>
      <c r="Q255"/>
      <c r="R255" s="54"/>
      <c r="S255"/>
      <c r="T255" s="41"/>
      <c r="U255"/>
      <c r="V255"/>
      <c r="W255" s="54"/>
      <c r="X255"/>
      <c r="Y255" s="41"/>
      <c r="Z255"/>
      <c r="AA255"/>
      <c r="AB255" s="54"/>
      <c r="AC255"/>
      <c r="AD255" s="41"/>
      <c r="AE255"/>
      <c r="AF255"/>
      <c r="AG255" s="54"/>
      <c r="AH255"/>
      <c r="AI255" s="41"/>
      <c r="AJ255"/>
      <c r="AK255"/>
      <c r="AL255" s="54"/>
    </row>
    <row r="256" spans="1:38" s="215" customFormat="1" ht="12.75" customHeight="1">
      <c r="F256" s="212"/>
      <c r="G256" s="212"/>
      <c r="H256" s="212"/>
      <c r="I256" s="212"/>
      <c r="J256" s="238"/>
      <c r="K256" s="212"/>
      <c r="L256" s="212"/>
      <c r="M256" s="212"/>
      <c r="O256" s="41"/>
      <c r="P256"/>
      <c r="Q256"/>
      <c r="R256" s="54"/>
      <c r="S256"/>
      <c r="T256" s="41"/>
      <c r="U256"/>
      <c r="V256"/>
      <c r="W256" s="54"/>
      <c r="X256"/>
      <c r="Y256" s="41"/>
      <c r="Z256"/>
      <c r="AA256"/>
      <c r="AB256" s="54"/>
      <c r="AC256"/>
      <c r="AD256" s="41"/>
      <c r="AE256"/>
      <c r="AF256"/>
      <c r="AG256" s="54"/>
      <c r="AH256"/>
      <c r="AI256" s="41"/>
      <c r="AJ256"/>
      <c r="AK256"/>
      <c r="AL256" s="54"/>
    </row>
    <row r="257" spans="1:38" ht="12.75" customHeight="1">
      <c r="B257" s="322" t="s">
        <v>757</v>
      </c>
      <c r="F257" s="54"/>
      <c r="G257" s="54"/>
      <c r="H257" s="54"/>
      <c r="I257" s="54"/>
      <c r="J257" s="41"/>
      <c r="K257" s="54"/>
      <c r="L257" s="54"/>
      <c r="M257" s="54"/>
      <c r="O257" s="41"/>
      <c r="R257" s="54"/>
      <c r="T257" s="41"/>
      <c r="W257" s="54"/>
      <c r="Y257" s="41"/>
      <c r="AB257" s="54"/>
      <c r="AD257" s="41"/>
      <c r="AG257" s="54"/>
      <c r="AI257" s="41"/>
      <c r="AL257" s="54"/>
    </row>
    <row r="258" spans="1:38" ht="12.75" customHeight="1">
      <c r="A258" s="195"/>
      <c r="F258" s="54"/>
      <c r="G258" s="54"/>
      <c r="H258" s="54"/>
      <c r="I258" s="54"/>
      <c r="J258" s="41"/>
      <c r="K258" s="54"/>
      <c r="L258" s="54"/>
      <c r="M258" s="54"/>
      <c r="O258" s="41"/>
      <c r="R258" s="54"/>
      <c r="T258" s="41"/>
      <c r="W258" s="54"/>
      <c r="Y258" s="41"/>
      <c r="AB258" s="54"/>
      <c r="AD258" s="41"/>
      <c r="AG258" s="54"/>
      <c r="AI258" s="41"/>
      <c r="AL258" s="54"/>
    </row>
    <row r="259" spans="1:38" ht="12.75" customHeight="1">
      <c r="A259" s="195"/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38" ht="12.75" customHeight="1">
      <c r="A260" s="53"/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3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3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3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3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3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3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3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3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3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3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3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3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</sheetData>
  <autoFilter ref="R1:R25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2023-06-05T02:39:50Z</dcterms:modified>
</cp:coreProperties>
</file>